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EuxcZjC4oTXY+gla/3Oe6mD0Ok/GIcKDwe1IoWjY27PPizDxH2vp79I6s1AxqbNMkamf2MvucEJyAmpZVTxkeA==" workbookSaltValue="KSBLFZ5SvZePr1vcDFL23g==" workbookSpinCount="100000" lockStructure="1"/>
  <bookViews>
    <workbookView xWindow="-105" yWindow="-105" windowWidth="23250" windowHeight="12570" activeTab="1"/>
  </bookViews>
  <sheets>
    <sheet name="ISTANZA" sheetId="1" r:id="rId1"/>
    <sheet name="tutti" sheetId="5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2" i="1"/>
  <c r="D12" i="1"/>
  <c r="C12" i="1"/>
  <c r="A8" i="1"/>
  <c r="A7" i="1"/>
  <c r="A6" i="1"/>
  <c r="G12" i="1"/>
  <c r="E7" i="1"/>
  <c r="E8" i="1"/>
  <c r="E9" i="1"/>
  <c r="E10" i="1"/>
  <c r="E11" i="1"/>
  <c r="B2" i="1"/>
  <c r="B21" i="1"/>
  <c r="B22" i="1" s="1"/>
  <c r="E6" i="1" l="1"/>
  <c r="E12" i="1" s="1"/>
  <c r="E13" i="1" s="1"/>
</calcChain>
</file>

<file path=xl/sharedStrings.xml><?xml version="1.0" encoding="utf-8"?>
<sst xmlns="http://schemas.openxmlformats.org/spreadsheetml/2006/main" count="260" uniqueCount="164">
  <si>
    <t>deonominazione COMUNE  beneficiario</t>
  </si>
  <si>
    <t>n. istanza rimborso</t>
  </si>
  <si>
    <t>data istanza rimborso</t>
  </si>
  <si>
    <t>contributo previsto</t>
  </si>
  <si>
    <t>contributo richiesto</t>
  </si>
  <si>
    <t>iban</t>
  </si>
  <si>
    <t>cup</t>
  </si>
  <si>
    <t xml:space="preserve"> Tabella 1 - ELENCO BENEFICIARI e spese sostenute </t>
  </si>
  <si>
    <t>Denominazione beneficiario-  sede-pec</t>
  </si>
  <si>
    <t>attività</t>
  </si>
  <si>
    <t>A- Importo rendicontato con costi sostenuti da fatture quietanzate</t>
  </si>
  <si>
    <t>B-Importo rendicontato con costi sostenuti da fatture da quietanzare entro 90gg dall’erogazione del contributo</t>
  </si>
  <si>
    <t>nome mobility manager</t>
  </si>
  <si>
    <t>n.dipendenti</t>
  </si>
  <si>
    <t xml:space="preserve">Quota per le attività di cui all’articolo 3 comma 5 DI 436/ 2021 (max 20 % sul finanziamento assegnato) </t>
  </si>
  <si>
    <t>Quota per le attività di cui all’articolo 4 comma 2 del DI 436/2021</t>
  </si>
  <si>
    <t>Quota per le attività di cui all’articolo 4 comma 2 del DI 436/2021 per supporto al mobility manager  (max 5 % sul finanziamento assegnato)</t>
  </si>
  <si>
    <t>Ente /PA /Impresa/ Istituto Scolastico  Beneficiario</t>
  </si>
  <si>
    <t>PSCL- attività del piano spostamento casa lavoro</t>
  </si>
  <si>
    <t>Tabella 2 Attività  FINANZIATE SU BASE PERCENTUALE</t>
  </si>
  <si>
    <t>Asse 1 – disincentivare auto privata</t>
  </si>
  <si>
    <t>Asse 2 – favorire trasporto pubblico</t>
  </si>
  <si>
    <t>Asse 3- favorire la mobilità ciclistica</t>
  </si>
  <si>
    <t>Asse 4- ridurre la domanda</t>
  </si>
  <si>
    <t>Asse 5 – ulteriori misure</t>
  </si>
  <si>
    <t xml:space="preserve">Città </t>
  </si>
  <si>
    <t>Agrigento</t>
  </si>
  <si>
    <t>Alessandria</t>
  </si>
  <si>
    <t>Ancona</t>
  </si>
  <si>
    <t>Aosta</t>
  </si>
  <si>
    <t>Arezzo</t>
  </si>
  <si>
    <t>Ascoli Piceno</t>
  </si>
  <si>
    <t>Asti</t>
  </si>
  <si>
    <t>Avellino</t>
  </si>
  <si>
    <t>Bari</t>
  </si>
  <si>
    <t>Barletta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</si>
  <si>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</si>
  <si>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</si>
  <si>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</si>
  <si>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</si>
  <si>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</si>
  <si>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</si>
  <si>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</si>
  <si>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</si>
  <si>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Carrara</t>
  </si>
  <si>
    <t>Caserta</t>
  </si>
  <si>
    <t>Catania</t>
  </si>
  <si>
    <t>Catanzaro</t>
  </si>
  <si>
    <t>Cesena</t>
  </si>
  <si>
    <t>Chieti</t>
  </si>
  <si>
    <t>Cosenza</t>
  </si>
  <si>
    <t>Crotone</t>
  </si>
  <si>
    <t>Cuneo</t>
  </si>
  <si>
    <t>Enna</t>
  </si>
  <si>
    <t>Ferrara</t>
  </si>
  <si>
    <t>Firenze</t>
  </si>
  <si>
    <t>Foggia</t>
  </si>
  <si>
    <t>Forlì</t>
  </si>
  <si>
    <t>Frosinone</t>
  </si>
  <si>
    <t>Genova</t>
  </si>
  <si>
    <t>Giugliano in Campania</t>
  </si>
  <si>
    <t>Grosseto</t>
  </si>
  <si>
    <t>La Spezia</t>
  </si>
  <si>
    <t>L'Aquila</t>
  </si>
  <si>
    <t>Latina</t>
  </si>
  <si>
    <t>Lecce</t>
  </si>
  <si>
    <t>Lecco</t>
  </si>
  <si>
    <t>Livorno</t>
  </si>
  <si>
    <t>Lucca</t>
  </si>
  <si>
    <t>Mantova</t>
  </si>
  <si>
    <t>Massa</t>
  </si>
  <si>
    <t>Matera</t>
  </si>
  <si>
    <t>Messina</t>
  </si>
  <si>
    <t>Milano</t>
  </si>
  <si>
    <t>Modena</t>
  </si>
  <si>
    <t>Monza</t>
  </si>
  <si>
    <t>Napoli</t>
  </si>
  <si>
    <t>Novara</t>
  </si>
  <si>
    <t>Padova</t>
  </si>
  <si>
    <t>Palermo</t>
  </si>
  <si>
    <t>Parma</t>
  </si>
  <si>
    <t>Pavia</t>
  </si>
  <si>
    <t>Perugia</t>
  </si>
  <si>
    <t>Pescara</t>
  </si>
  <si>
    <t>Piacenza</t>
  </si>
  <si>
    <t>Pisa</t>
  </si>
  <si>
    <t>Pordenone</t>
  </si>
  <si>
    <t>Potenza</t>
  </si>
  <si>
    <t>Prato</t>
  </si>
  <si>
    <t>Ragusa</t>
  </si>
  <si>
    <t>Ravenna</t>
  </si>
  <si>
    <t>Reggio Calabria</t>
  </si>
  <si>
    <t>Reggio Emilia</t>
  </si>
  <si>
    <t>Rieti</t>
  </si>
  <si>
    <t>Rimini</t>
  </si>
  <si>
    <t>Roma</t>
  </si>
  <si>
    <t>Siena</t>
  </si>
  <si>
    <t>Siracusa</t>
  </si>
  <si>
    <t>Sondrio</t>
  </si>
  <si>
    <t>Taranto</t>
  </si>
  <si>
    <t>Teramo</t>
  </si>
  <si>
    <t>Terni</t>
  </si>
  <si>
    <t>Torino</t>
  </si>
  <si>
    <t>Trani</t>
  </si>
  <si>
    <t>Trento</t>
  </si>
  <si>
    <t>Treviso</t>
  </si>
  <si>
    <t>Trieste</t>
  </si>
  <si>
    <t>Varese</t>
  </si>
  <si>
    <t>Venezia</t>
  </si>
  <si>
    <t>Vercelli</t>
  </si>
  <si>
    <t>Verona</t>
  </si>
  <si>
    <t>Vibo Valentia</t>
  </si>
  <si>
    <t>Vicenza</t>
  </si>
  <si>
    <t>Acireale</t>
  </si>
  <si>
    <t>Altamura</t>
  </si>
  <si>
    <t>Aprilia</t>
  </si>
  <si>
    <t>Busto Arsizio</t>
  </si>
  <si>
    <t>Carpi</t>
  </si>
  <si>
    <t>Castellammare di Stabia</t>
  </si>
  <si>
    <t>Cerignola</t>
  </si>
  <si>
    <t>Cinisello Balsamo</t>
  </si>
  <si>
    <t>Faenza</t>
  </si>
  <si>
    <t>Fano</t>
  </si>
  <si>
    <t>Fiumicino</t>
  </si>
  <si>
    <t>Foligno</t>
  </si>
  <si>
    <t>Gela</t>
  </si>
  <si>
    <t>Guidonia Montecelio</t>
  </si>
  <si>
    <t>Imola</t>
  </si>
  <si>
    <t>Marsala</t>
  </si>
  <si>
    <t>Mazara del Vallo</t>
  </si>
  <si>
    <t>Modica</t>
  </si>
  <si>
    <t>Moncalieri</t>
  </si>
  <si>
    <t>Pomezia</t>
  </si>
  <si>
    <t>Pozzuoli</t>
  </si>
  <si>
    <t>Sesto San Giovanni</t>
  </si>
  <si>
    <t>Vittoria</t>
  </si>
  <si>
    <t>SICILIA</t>
  </si>
  <si>
    <t>PIEMONTE</t>
  </si>
  <si>
    <t>MARCHE</t>
  </si>
  <si>
    <t>VALLE D'AOSTA</t>
  </si>
  <si>
    <t>TOSCANA</t>
  </si>
  <si>
    <t>CAMPANIA</t>
  </si>
  <si>
    <t>PUGLIA</t>
  </si>
  <si>
    <t>LOMBARDIA</t>
  </si>
  <si>
    <t>EMILIA ROMAGNA</t>
  </si>
  <si>
    <t>P.A. BOLZANO</t>
  </si>
  <si>
    <t>SARDEGNA</t>
  </si>
  <si>
    <t>CALABRIA</t>
  </si>
  <si>
    <t>ABRUZZO</t>
  </si>
  <si>
    <t>LAZIO</t>
  </si>
  <si>
    <t>LIGURIA</t>
  </si>
  <si>
    <t>BASILICATA</t>
  </si>
  <si>
    <t>VENETO</t>
  </si>
  <si>
    <t>UMBRIA</t>
  </si>
  <si>
    <t>FRIULI VENEZIA GIULIA</t>
  </si>
  <si>
    <t>TRENTINO ALTO ALDIGE</t>
  </si>
  <si>
    <t>REGIONE</t>
  </si>
  <si>
    <t>conto di tesoreria</t>
  </si>
  <si>
    <t>TOTALE</t>
  </si>
  <si>
    <t>Regione</t>
  </si>
  <si>
    <t>Importo totale da decreto</t>
  </si>
  <si>
    <t>Asse</t>
  </si>
  <si>
    <t>%</t>
  </si>
  <si>
    <t>Totale A+B rendicontato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</si>
</sst>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3" fontId="0" fillId="0" borderId="0" xfId="0" applyNumberFormat="1"/>
    <xf numFmtId="0" fontId="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0" borderId="0" xfId="0" applyFill="1"/>
    <xf numFmtId="0" fontId="0" fillId="0" borderId="0" xfId="0" applyBorder="1"/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8" fontId="0" fillId="0" borderId="0" xfId="0" applyNumberFormat="1" applyBorder="1"/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8" fontId="5" fillId="3" borderId="4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8" fontId="5" fillId="3" borderId="6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8" fontId="5" fillId="3" borderId="9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5" borderId="21" xfId="0" applyFont="1" applyFill="1" applyBorder="1" applyAlignment="1">
      <alignment horizontal="center" vertical="center" wrapText="1"/>
    </xf>
    <xf numFmtId="9" fontId="2" fillId="5" borderId="22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164" fontId="2" fillId="6" borderId="13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18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3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14" fontId="2" fillId="0" borderId="13" xfId="0" applyNumberFormat="1" applyFont="1" applyBorder="1" applyAlignment="1" applyProtection="1">
      <alignment horizontal="center" vertical="center"/>
      <protection locked="0"/>
    </xf>
    <xf numFmtId="9" fontId="2" fillId="0" borderId="4" xfId="1" applyFont="1" applyBorder="1" applyAlignment="1" applyProtection="1">
      <alignment horizontal="center" vertical="center" wrapText="1"/>
      <protection locked="0"/>
    </xf>
    <xf numFmtId="9" fontId="2" fillId="0" borderId="6" xfId="1" applyFont="1" applyBorder="1" applyAlignment="1" applyProtection="1">
      <alignment horizontal="center" vertical="center" wrapText="1"/>
      <protection locked="0"/>
    </xf>
    <xf numFmtId="9" fontId="2" fillId="0" borderId="9" xfId="1" applyFont="1" applyBorder="1" applyAlignment="1" applyProtection="1">
      <alignment horizontal="center" vertical="center" wrapText="1"/>
      <protection locked="0"/>
    </xf>
    <xf numFmtId="164" fontId="2" fillId="0" borderId="18" xfId="0" applyNumberFormat="1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left" vertical="center"/>
    </xf>
    <xf numFmtId="164" fontId="2" fillId="5" borderId="8" xfId="0" applyNumberFormat="1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</cellXfs>
  <cellStyles count="3">
    <cellStyle name="Hyperlink" xfId="2"/>
    <cellStyle name="Normale" xfId="0" builtinId="0"/>
    <cellStyle name="Percentual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8" zoomScale="90" zoomScaleNormal="90" workbookViewId="0">
      <selection activeCell="A2" sqref="A2"/>
    </sheetView>
  </sheetViews>
  <sheetFormatPr defaultRowHeight="15" x14ac:dyDescent="0.25"/>
  <cols>
    <col min="1" max="1" width="27.7109375" customWidth="1"/>
    <col min="2" max="2" width="26.7109375" customWidth="1"/>
    <col min="3" max="3" width="30.85546875" customWidth="1"/>
    <col min="4" max="4" width="26.28515625" customWidth="1"/>
    <col min="5" max="5" width="39.85546875" customWidth="1"/>
    <col min="6" max="6" width="38.140625" customWidth="1"/>
    <col min="7" max="7" width="30.7109375" customWidth="1"/>
    <col min="8" max="8" width="33.7109375" customWidth="1"/>
    <col min="9" max="9" width="30.7109375" customWidth="1"/>
  </cols>
  <sheetData>
    <row r="1" spans="1:9" ht="45" customHeight="1" thickBot="1" x14ac:dyDescent="0.35">
      <c r="A1" s="37" t="s">
        <v>0</v>
      </c>
      <c r="B1" s="37" t="s">
        <v>156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157</v>
      </c>
      <c r="H1" s="38" t="s">
        <v>5</v>
      </c>
      <c r="I1" s="39" t="s">
        <v>6</v>
      </c>
    </row>
    <row r="2" spans="1:9" thickBot="1" x14ac:dyDescent="0.35">
      <c r="A2" s="57" t="s">
        <v>28</v>
      </c>
      <c r="B2" s="42" t="str">
        <f>VLOOKUP(A2,tutti!A2:C111,2,FALSE)</f>
        <v>MARCHE</v>
      </c>
      <c r="C2" s="46"/>
      <c r="D2" s="58"/>
      <c r="E2" s="43">
        <f>VLOOKUP(A2,tutti!A2:C111,3,FALSE)</f>
        <v>229478</v>
      </c>
      <c r="F2" s="48">
        <v>0</v>
      </c>
      <c r="G2" s="49"/>
      <c r="H2" s="47"/>
      <c r="I2" s="50"/>
    </row>
    <row r="3" spans="1:9" ht="30" customHeight="1" thickBot="1" x14ac:dyDescent="0.35">
      <c r="A3" s="5"/>
      <c r="B3" s="5"/>
      <c r="C3" s="5"/>
      <c r="D3" s="5"/>
      <c r="E3" s="5"/>
      <c r="F3" s="40" t="str">
        <f>IF(F2=0,"",IF(F2&gt;E2,"errore, contributo richiesto &gt; contributo previsto",""))</f>
        <v/>
      </c>
      <c r="G3" s="5"/>
      <c r="H3" s="5"/>
    </row>
    <row r="4" spans="1:9" s="4" customFormat="1" ht="45" customHeight="1" x14ac:dyDescent="0.3">
      <c r="A4" s="67" t="s">
        <v>7</v>
      </c>
      <c r="B4" s="68"/>
      <c r="C4" s="68"/>
      <c r="D4" s="68"/>
      <c r="E4" s="68"/>
      <c r="F4" s="68"/>
      <c r="G4" s="69"/>
    </row>
    <row r="5" spans="1:9" ht="51.75" thickBot="1" x14ac:dyDescent="0.3">
      <c r="A5" s="34" t="s">
        <v>8</v>
      </c>
      <c r="B5" s="35" t="s">
        <v>9</v>
      </c>
      <c r="C5" s="35" t="s">
        <v>10</v>
      </c>
      <c r="D5" s="35" t="s">
        <v>11</v>
      </c>
      <c r="E5" s="35" t="s">
        <v>163</v>
      </c>
      <c r="F5" s="35" t="s">
        <v>12</v>
      </c>
      <c r="G5" s="36" t="s">
        <v>13</v>
      </c>
    </row>
    <row r="6" spans="1:9" ht="51" x14ac:dyDescent="0.25">
      <c r="A6" s="44" t="str">
        <f>A2</f>
        <v>Ancona</v>
      </c>
      <c r="B6" s="23" t="s">
        <v>14</v>
      </c>
      <c r="C6" s="51"/>
      <c r="D6" s="51"/>
      <c r="E6" s="62">
        <f>C6+D6</f>
        <v>0</v>
      </c>
      <c r="F6" s="52"/>
      <c r="G6" s="53"/>
    </row>
    <row r="7" spans="1:9" ht="38.25" x14ac:dyDescent="0.25">
      <c r="A7" s="45" t="str">
        <f>A2</f>
        <v>Ancona</v>
      </c>
      <c r="B7" s="8" t="s">
        <v>15</v>
      </c>
      <c r="C7" s="54">
        <v>0</v>
      </c>
      <c r="D7" s="54">
        <v>0</v>
      </c>
      <c r="E7" s="63">
        <f t="shared" ref="E7:E11" si="0">C7+D7</f>
        <v>0</v>
      </c>
      <c r="F7" s="55"/>
      <c r="G7" s="56"/>
    </row>
    <row r="8" spans="1:9" ht="63.75" x14ac:dyDescent="0.25">
      <c r="A8" s="45" t="str">
        <f>A2</f>
        <v>Ancona</v>
      </c>
      <c r="B8" s="8" t="s">
        <v>16</v>
      </c>
      <c r="C8" s="54">
        <v>0</v>
      </c>
      <c r="D8" s="54">
        <v>0</v>
      </c>
      <c r="E8" s="63">
        <f t="shared" si="0"/>
        <v>0</v>
      </c>
      <c r="F8" s="55"/>
      <c r="G8" s="56"/>
    </row>
    <row r="9" spans="1:9" ht="25.5" x14ac:dyDescent="0.25">
      <c r="A9" s="6" t="s">
        <v>17</v>
      </c>
      <c r="B9" s="8" t="s">
        <v>18</v>
      </c>
      <c r="C9" s="54">
        <v>0</v>
      </c>
      <c r="D9" s="54">
        <v>0</v>
      </c>
      <c r="E9" s="63">
        <f t="shared" si="0"/>
        <v>0</v>
      </c>
      <c r="F9" s="55"/>
      <c r="G9" s="56"/>
    </row>
    <row r="10" spans="1:9" ht="25.5" x14ac:dyDescent="0.25">
      <c r="A10" s="6" t="s">
        <v>17</v>
      </c>
      <c r="B10" s="8" t="s">
        <v>18</v>
      </c>
      <c r="C10" s="54">
        <v>0</v>
      </c>
      <c r="D10" s="54">
        <v>0</v>
      </c>
      <c r="E10" s="63">
        <f t="shared" si="0"/>
        <v>0</v>
      </c>
      <c r="F10" s="55"/>
      <c r="G10" s="56"/>
    </row>
    <row r="11" spans="1:9" ht="25.5" x14ac:dyDescent="0.25">
      <c r="A11" s="6" t="s">
        <v>17</v>
      </c>
      <c r="B11" s="8" t="s">
        <v>18</v>
      </c>
      <c r="C11" s="54">
        <v>0</v>
      </c>
      <c r="D11" s="54">
        <v>0</v>
      </c>
      <c r="E11" s="63">
        <f t="shared" si="0"/>
        <v>0</v>
      </c>
      <c r="F11" s="55"/>
      <c r="G11" s="56"/>
    </row>
    <row r="12" spans="1:9" ht="15.75" thickBot="1" x14ac:dyDescent="0.3">
      <c r="A12" s="29" t="s">
        <v>158</v>
      </c>
      <c r="B12" s="30"/>
      <c r="C12" s="32">
        <f>SUM(C6:C11)</f>
        <v>0</v>
      </c>
      <c r="D12" s="32">
        <f>SUM(D6:D11)</f>
        <v>0</v>
      </c>
      <c r="E12" s="64">
        <f>SUM(E6:E11)</f>
        <v>0</v>
      </c>
      <c r="F12" s="30"/>
      <c r="G12" s="31">
        <f>SUM(G6:G11)</f>
        <v>0</v>
      </c>
    </row>
    <row r="13" spans="1:9" ht="30" customHeight="1" thickBot="1" x14ac:dyDescent="0.3">
      <c r="E13" s="41" t="str">
        <f>IF(F2&lt;&gt;E12,"errore, importo rendicontato diverso da importo richiesto","")</f>
        <v/>
      </c>
      <c r="G13" s="1"/>
    </row>
    <row r="14" spans="1:9" s="4" customFormat="1" ht="45" customHeight="1" x14ac:dyDescent="0.25">
      <c r="A14" s="65" t="s">
        <v>19</v>
      </c>
      <c r="B14" s="66"/>
    </row>
    <row r="15" spans="1:9" s="4" customFormat="1" ht="16.5" thickBot="1" x14ac:dyDescent="0.3">
      <c r="A15" s="24" t="s">
        <v>161</v>
      </c>
      <c r="B15" s="25" t="s">
        <v>162</v>
      </c>
    </row>
    <row r="16" spans="1:9" ht="25.5" x14ac:dyDescent="0.25">
      <c r="A16" s="7" t="s">
        <v>20</v>
      </c>
      <c r="B16" s="59">
        <v>0</v>
      </c>
    </row>
    <row r="17" spans="1:2" ht="25.5" x14ac:dyDescent="0.25">
      <c r="A17" s="6" t="s">
        <v>21</v>
      </c>
      <c r="B17" s="60">
        <v>0</v>
      </c>
    </row>
    <row r="18" spans="1:2" ht="25.5" x14ac:dyDescent="0.25">
      <c r="A18" s="6" t="s">
        <v>22</v>
      </c>
      <c r="B18" s="60">
        <v>0</v>
      </c>
    </row>
    <row r="19" spans="1:2" x14ac:dyDescent="0.25">
      <c r="A19" s="6" t="s">
        <v>23</v>
      </c>
      <c r="B19" s="60">
        <v>0</v>
      </c>
    </row>
    <row r="20" spans="1:2" ht="15.75" thickBot="1" x14ac:dyDescent="0.3">
      <c r="A20" s="26" t="s">
        <v>24</v>
      </c>
      <c r="B20" s="61">
        <v>0</v>
      </c>
    </row>
    <row r="21" spans="1:2" ht="15.75" thickBot="1" x14ac:dyDescent="0.3">
      <c r="A21" s="27" t="s">
        <v>158</v>
      </c>
      <c r="B21" s="28">
        <f>SUM(B16:B20)</f>
        <v>0</v>
      </c>
    </row>
    <row r="22" spans="1:2" x14ac:dyDescent="0.25">
      <c r="B22" s="33" t="str">
        <f>IF(B21=0,"",IF(B21&lt;&gt;100%,"errore, TOT diverso da 100%",""))</f>
        <v/>
      </c>
    </row>
  </sheetData>
  <sheetProtection algorithmName="SHA-512" hashValue="2EoHuBDNWP4H2QFAcUH/VyXKo495WQMbfKKHhrjrLdbL4gfQXEAx3YDcoZjUcLMOLZPEwgTr7VoMoMWmcii/PQ==" saltValue="W3d8ugy9IETsVN8uIigAXw==" spinCount="100000" sheet="1" objects="1" scenarios="1"/>
  <mergeCells count="2">
    <mergeCell ref="A14:B14"/>
    <mergeCell ref="A4:G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zionare COMUNE beneficiario">
          <x14:formula1>
            <xm:f>tutti!$A$2:$A$111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workbookViewId="0">
      <pane ySplit="1" topLeftCell="A2" activePane="bottomLeft" state="frozen"/>
      <selection pane="bottomLeft" activeCell="K109" sqref="K109"/>
    </sheetView>
  </sheetViews>
  <sheetFormatPr defaultColWidth="8.85546875" defaultRowHeight="15" x14ac:dyDescent="0.25"/>
  <cols>
    <col min="1" max="1" width="19.85546875" style="5" bestFit="1" customWidth="1"/>
    <col min="2" max="2" width="19.42578125" style="5" bestFit="1" customWidth="1"/>
    <col min="3" max="3" width="25.7109375" style="5" bestFit="1" customWidth="1"/>
    <col min="4" max="16384" width="8.85546875" style="5"/>
  </cols>
  <sheetData>
    <row r="1" spans="1:3" ht="16.149999999999999" customHeight="1" thickBot="1" x14ac:dyDescent="0.3">
      <c r="A1" s="10" t="s">
        <v>25</v>
      </c>
      <c r="B1" s="11" t="s">
        <v>159</v>
      </c>
      <c r="C1" s="12" t="s">
        <v>160</v>
      </c>
    </row>
    <row r="2" spans="1:3" ht="14.45" x14ac:dyDescent="0.3">
      <c r="A2" s="13" t="s">
        <v>26</v>
      </c>
      <c r="B2" s="14" t="s">
        <v>136</v>
      </c>
      <c r="C2" s="15">
        <v>254347</v>
      </c>
    </row>
    <row r="3" spans="1:3" ht="14.45" x14ac:dyDescent="0.3">
      <c r="A3" s="16" t="s">
        <v>27</v>
      </c>
      <c r="B3" s="3" t="s">
        <v>137</v>
      </c>
      <c r="C3" s="17">
        <v>275710</v>
      </c>
    </row>
    <row r="4" spans="1:3" ht="14.45" x14ac:dyDescent="0.3">
      <c r="A4" s="16" t="s">
        <v>28</v>
      </c>
      <c r="B4" s="3" t="s">
        <v>138</v>
      </c>
      <c r="C4" s="17">
        <v>229478</v>
      </c>
    </row>
    <row r="5" spans="1:3" ht="14.45" x14ac:dyDescent="0.3">
      <c r="A5" s="18" t="s">
        <v>29</v>
      </c>
      <c r="B5" s="3" t="s">
        <v>139</v>
      </c>
      <c r="C5" s="17">
        <v>63609</v>
      </c>
    </row>
    <row r="6" spans="1:3" ht="14.45" x14ac:dyDescent="0.3">
      <c r="A6" s="16" t="s">
        <v>30</v>
      </c>
      <c r="B6" s="3" t="s">
        <v>140</v>
      </c>
      <c r="C6" s="17">
        <v>410250</v>
      </c>
    </row>
    <row r="7" spans="1:3" ht="14.45" x14ac:dyDescent="0.3">
      <c r="A7" s="18" t="s">
        <v>31</v>
      </c>
      <c r="B7" s="3" t="s">
        <v>138</v>
      </c>
      <c r="C7" s="17">
        <v>178614</v>
      </c>
    </row>
    <row r="8" spans="1:3" ht="14.45" x14ac:dyDescent="0.3">
      <c r="A8" s="16" t="s">
        <v>32</v>
      </c>
      <c r="B8" s="3" t="s">
        <v>137</v>
      </c>
      <c r="C8" s="17">
        <v>213560</v>
      </c>
    </row>
    <row r="9" spans="1:3" ht="14.45" x14ac:dyDescent="0.3">
      <c r="A9" s="16" t="s">
        <v>33</v>
      </c>
      <c r="B9" s="3" t="s">
        <v>141</v>
      </c>
      <c r="C9" s="17">
        <v>97886</v>
      </c>
    </row>
    <row r="10" spans="1:3" ht="14.45" x14ac:dyDescent="0.3">
      <c r="A10" s="16" t="s">
        <v>34</v>
      </c>
      <c r="B10" s="3" t="s">
        <v>142</v>
      </c>
      <c r="C10" s="17">
        <v>533435</v>
      </c>
    </row>
    <row r="11" spans="1:3" ht="14.45" x14ac:dyDescent="0.3">
      <c r="A11" s="16" t="s">
        <v>35</v>
      </c>
      <c r="B11" s="3" t="s">
        <v>142</v>
      </c>
      <c r="C11" s="17">
        <v>238319</v>
      </c>
    </row>
    <row r="12" spans="1:3" ht="14.45" x14ac:dyDescent="0.3">
      <c r="A12" s="16" t="s">
        <v>36</v>
      </c>
      <c r="B12" s="3" t="s">
        <v>141</v>
      </c>
      <c r="C12" s="17">
        <v>175262</v>
      </c>
    </row>
    <row r="13" spans="1:3" ht="14.45" x14ac:dyDescent="0.3">
      <c r="A13" s="19" t="s">
        <v>37</v>
      </c>
      <c r="B13" s="3" t="s">
        <v>143</v>
      </c>
      <c r="C13" s="17">
        <v>201314</v>
      </c>
    </row>
    <row r="14" spans="1:3" ht="14.45" x14ac:dyDescent="0.3">
      <c r="A14" s="18" t="s">
        <v>38</v>
      </c>
      <c r="B14" s="3" t="s">
        <v>137</v>
      </c>
      <c r="C14" s="17">
        <v>96083</v>
      </c>
    </row>
    <row r="15" spans="1:3" ht="14.45" x14ac:dyDescent="0.3">
      <c r="A15" s="16" t="s">
        <v>39</v>
      </c>
      <c r="B15" s="3" t="s">
        <v>144</v>
      </c>
      <c r="C15" s="17">
        <v>665627</v>
      </c>
    </row>
    <row r="16" spans="1:3" ht="14.45" x14ac:dyDescent="0.3">
      <c r="A16" s="16" t="s">
        <v>40</v>
      </c>
      <c r="B16" s="3" t="s">
        <v>145</v>
      </c>
      <c r="C16" s="17">
        <v>191252</v>
      </c>
    </row>
    <row r="17" spans="1:3" ht="14.45" x14ac:dyDescent="0.3">
      <c r="A17" s="16" t="s">
        <v>41</v>
      </c>
      <c r="B17" s="3" t="s">
        <v>143</v>
      </c>
      <c r="C17" s="17">
        <v>344792</v>
      </c>
    </row>
    <row r="18" spans="1:3" ht="14.45" x14ac:dyDescent="0.3">
      <c r="A18" s="16" t="s">
        <v>42</v>
      </c>
      <c r="B18" s="3" t="s">
        <v>142</v>
      </c>
      <c r="C18" s="17">
        <v>354257</v>
      </c>
    </row>
    <row r="19" spans="1:3" ht="14.45" x14ac:dyDescent="0.3">
      <c r="A19" s="16" t="s">
        <v>43</v>
      </c>
      <c r="B19" s="3" t="s">
        <v>146</v>
      </c>
      <c r="C19" s="17">
        <v>276053</v>
      </c>
    </row>
    <row r="20" spans="1:3" ht="14.45" x14ac:dyDescent="0.3">
      <c r="A20" s="16" t="s">
        <v>44</v>
      </c>
      <c r="B20" s="3" t="s">
        <v>140</v>
      </c>
      <c r="C20" s="17">
        <v>137639</v>
      </c>
    </row>
    <row r="21" spans="1:3" ht="14.45" x14ac:dyDescent="0.3">
      <c r="A21" s="16" t="s">
        <v>45</v>
      </c>
      <c r="B21" s="3" t="s">
        <v>141</v>
      </c>
      <c r="C21" s="17">
        <v>143946</v>
      </c>
    </row>
    <row r="22" spans="1:3" ht="14.45" x14ac:dyDescent="0.3">
      <c r="A22" s="16" t="s">
        <v>46</v>
      </c>
      <c r="B22" s="3" t="s">
        <v>136</v>
      </c>
      <c r="C22" s="17">
        <v>552887</v>
      </c>
    </row>
    <row r="23" spans="1:3" ht="14.45" x14ac:dyDescent="0.3">
      <c r="A23" s="16" t="s">
        <v>47</v>
      </c>
      <c r="B23" s="3" t="s">
        <v>147</v>
      </c>
      <c r="C23" s="17">
        <v>204230</v>
      </c>
    </row>
    <row r="24" spans="1:3" ht="14.45" x14ac:dyDescent="0.3">
      <c r="A24" s="16" t="s">
        <v>48</v>
      </c>
      <c r="B24" s="3" t="s">
        <v>144</v>
      </c>
      <c r="C24" s="17">
        <v>314450</v>
      </c>
    </row>
    <row r="25" spans="1:3" ht="14.45" x14ac:dyDescent="0.3">
      <c r="A25" s="16" t="s">
        <v>49</v>
      </c>
      <c r="B25" s="3" t="s">
        <v>148</v>
      </c>
      <c r="C25" s="17">
        <v>113817</v>
      </c>
    </row>
    <row r="26" spans="1:3" ht="14.45" x14ac:dyDescent="0.3">
      <c r="A26" s="16" t="s">
        <v>50</v>
      </c>
      <c r="B26" s="3" t="s">
        <v>147</v>
      </c>
      <c r="C26" s="17">
        <v>120607</v>
      </c>
    </row>
    <row r="27" spans="1:3" ht="14.45" x14ac:dyDescent="0.3">
      <c r="A27" s="16" t="s">
        <v>51</v>
      </c>
      <c r="B27" s="3" t="s">
        <v>147</v>
      </c>
      <c r="C27" s="17">
        <v>214907</v>
      </c>
    </row>
    <row r="28" spans="1:3" ht="14.45" x14ac:dyDescent="0.3">
      <c r="A28" s="16" t="s">
        <v>52</v>
      </c>
      <c r="B28" s="3" t="s">
        <v>137</v>
      </c>
      <c r="C28" s="17">
        <v>164535</v>
      </c>
    </row>
    <row r="29" spans="1:3" ht="14.45" x14ac:dyDescent="0.3">
      <c r="A29" s="18" t="s">
        <v>53</v>
      </c>
      <c r="B29" s="3" t="s">
        <v>136</v>
      </c>
      <c r="C29" s="17">
        <v>288994</v>
      </c>
    </row>
    <row r="30" spans="1:3" ht="14.45" x14ac:dyDescent="0.3">
      <c r="A30" s="16" t="s">
        <v>54</v>
      </c>
      <c r="B30" s="3" t="s">
        <v>144</v>
      </c>
      <c r="C30" s="17">
        <v>474247</v>
      </c>
    </row>
    <row r="31" spans="1:3" ht="14.45" x14ac:dyDescent="0.3">
      <c r="A31" s="16" t="s">
        <v>55</v>
      </c>
      <c r="B31" s="3" t="s">
        <v>140</v>
      </c>
      <c r="C31" s="17">
        <v>597791</v>
      </c>
    </row>
    <row r="32" spans="1:3" ht="14.45" x14ac:dyDescent="0.3">
      <c r="A32" s="16" t="s">
        <v>56</v>
      </c>
      <c r="B32" s="3" t="s">
        <v>142</v>
      </c>
      <c r="C32" s="17">
        <v>571187</v>
      </c>
    </row>
    <row r="33" spans="1:3" x14ac:dyDescent="0.25">
      <c r="A33" s="16" t="s">
        <v>57</v>
      </c>
      <c r="B33" s="3" t="s">
        <v>144</v>
      </c>
      <c r="C33" s="17">
        <v>329400</v>
      </c>
    </row>
    <row r="34" spans="1:3" ht="14.45" x14ac:dyDescent="0.3">
      <c r="A34" s="18" t="s">
        <v>58</v>
      </c>
      <c r="B34" s="3" t="s">
        <v>149</v>
      </c>
      <c r="C34" s="17">
        <v>97089</v>
      </c>
    </row>
    <row r="35" spans="1:3" ht="14.45" x14ac:dyDescent="0.3">
      <c r="A35" s="16" t="s">
        <v>59</v>
      </c>
      <c r="B35" s="3" t="s">
        <v>150</v>
      </c>
      <c r="C35" s="17">
        <v>979495</v>
      </c>
    </row>
    <row r="36" spans="1:3" ht="14.45" x14ac:dyDescent="0.3">
      <c r="A36" s="16" t="s">
        <v>60</v>
      </c>
      <c r="B36" s="3" t="s">
        <v>141</v>
      </c>
      <c r="C36" s="17">
        <v>236279</v>
      </c>
    </row>
    <row r="37" spans="1:3" ht="14.45" x14ac:dyDescent="0.3">
      <c r="A37" s="16" t="s">
        <v>61</v>
      </c>
      <c r="B37" s="3" t="s">
        <v>140</v>
      </c>
      <c r="C37" s="17">
        <v>449019</v>
      </c>
    </row>
    <row r="38" spans="1:3" ht="14.45" x14ac:dyDescent="0.3">
      <c r="A38" s="16" t="s">
        <v>62</v>
      </c>
      <c r="B38" s="3" t="s">
        <v>150</v>
      </c>
      <c r="C38" s="17">
        <v>168692</v>
      </c>
    </row>
    <row r="39" spans="1:3" ht="14.45" x14ac:dyDescent="0.3">
      <c r="A39" s="16" t="s">
        <v>63</v>
      </c>
      <c r="B39" s="3" t="s">
        <v>148</v>
      </c>
      <c r="C39" s="17">
        <v>432217</v>
      </c>
    </row>
    <row r="40" spans="1:3" ht="14.45" x14ac:dyDescent="0.3">
      <c r="A40" s="16" t="s">
        <v>64</v>
      </c>
      <c r="B40" s="3" t="s">
        <v>149</v>
      </c>
      <c r="C40" s="17">
        <v>376542</v>
      </c>
    </row>
    <row r="41" spans="1:3" ht="14.45" x14ac:dyDescent="0.3">
      <c r="A41" s="16" t="s">
        <v>65</v>
      </c>
      <c r="B41" s="3" t="s">
        <v>142</v>
      </c>
      <c r="C41" s="17">
        <v>303335</v>
      </c>
    </row>
    <row r="42" spans="1:3" ht="14.45" x14ac:dyDescent="0.3">
      <c r="A42" s="18" t="s">
        <v>66</v>
      </c>
      <c r="B42" s="3" t="s">
        <v>143</v>
      </c>
      <c r="C42" s="17">
        <v>100657</v>
      </c>
    </row>
    <row r="43" spans="1:3" ht="14.45" x14ac:dyDescent="0.3">
      <c r="A43" s="16" t="s">
        <v>67</v>
      </c>
      <c r="B43" s="3" t="s">
        <v>140</v>
      </c>
      <c r="C43" s="17">
        <v>298319</v>
      </c>
    </row>
    <row r="44" spans="1:3" ht="14.45" x14ac:dyDescent="0.3">
      <c r="A44" s="16" t="s">
        <v>68</v>
      </c>
      <c r="B44" s="3" t="s">
        <v>140</v>
      </c>
      <c r="C44" s="17">
        <v>257322</v>
      </c>
    </row>
    <row r="45" spans="1:3" ht="14.45" x14ac:dyDescent="0.3">
      <c r="A45" s="18" t="s">
        <v>69</v>
      </c>
      <c r="B45" s="3" t="s">
        <v>143</v>
      </c>
      <c r="C45" s="17">
        <v>114703</v>
      </c>
    </row>
    <row r="46" spans="1:3" ht="14.45" x14ac:dyDescent="0.3">
      <c r="A46" s="16" t="s">
        <v>70</v>
      </c>
      <c r="B46" s="3" t="s">
        <v>140</v>
      </c>
      <c r="C46" s="17">
        <v>162607</v>
      </c>
    </row>
    <row r="47" spans="1:3" ht="14.45" x14ac:dyDescent="0.3">
      <c r="A47" s="16" t="s">
        <v>71</v>
      </c>
      <c r="B47" s="3" t="s">
        <v>151</v>
      </c>
      <c r="C47" s="17">
        <v>361323</v>
      </c>
    </row>
    <row r="48" spans="1:3" ht="14.45" x14ac:dyDescent="0.3">
      <c r="A48" s="16" t="s">
        <v>72</v>
      </c>
      <c r="B48" s="3" t="s">
        <v>136</v>
      </c>
      <c r="C48" s="17">
        <v>475772</v>
      </c>
    </row>
    <row r="49" spans="1:3" ht="14.45" x14ac:dyDescent="0.3">
      <c r="A49" s="16" t="s">
        <v>73</v>
      </c>
      <c r="B49" s="3" t="s">
        <v>143</v>
      </c>
      <c r="C49" s="17">
        <v>2143661</v>
      </c>
    </row>
    <row r="50" spans="1:3" ht="14.45" x14ac:dyDescent="0.3">
      <c r="A50" s="16" t="s">
        <v>74</v>
      </c>
      <c r="B50" s="3" t="s">
        <v>144</v>
      </c>
      <c r="C50" s="17">
        <v>399296</v>
      </c>
    </row>
    <row r="51" spans="1:3" ht="14.45" x14ac:dyDescent="0.3">
      <c r="A51" s="16" t="s">
        <v>75</v>
      </c>
      <c r="B51" s="3" t="s">
        <v>143</v>
      </c>
      <c r="C51" s="17">
        <v>198802</v>
      </c>
    </row>
    <row r="52" spans="1:3" ht="14.45" x14ac:dyDescent="0.3">
      <c r="A52" s="16" t="s">
        <v>76</v>
      </c>
      <c r="B52" s="3" t="s">
        <v>141</v>
      </c>
      <c r="C52" s="17">
        <v>1442699</v>
      </c>
    </row>
    <row r="53" spans="1:3" ht="14.45" x14ac:dyDescent="0.3">
      <c r="A53" s="16" t="s">
        <v>77</v>
      </c>
      <c r="B53" s="3" t="s">
        <v>137</v>
      </c>
      <c r="C53" s="17">
        <v>220259</v>
      </c>
    </row>
    <row r="54" spans="1:3" ht="14.45" x14ac:dyDescent="0.3">
      <c r="A54" s="16" t="s">
        <v>78</v>
      </c>
      <c r="B54" s="3" t="s">
        <v>152</v>
      </c>
      <c r="C54" s="17">
        <v>366373</v>
      </c>
    </row>
    <row r="55" spans="1:3" ht="14.45" x14ac:dyDescent="0.3">
      <c r="A55" s="16" t="s">
        <v>79</v>
      </c>
      <c r="B55" s="3" t="s">
        <v>136</v>
      </c>
      <c r="C55" s="17">
        <v>1040801</v>
      </c>
    </row>
    <row r="56" spans="1:3" ht="14.45" x14ac:dyDescent="0.3">
      <c r="A56" s="16" t="s">
        <v>80</v>
      </c>
      <c r="B56" s="3" t="s">
        <v>144</v>
      </c>
      <c r="C56" s="17">
        <v>469903</v>
      </c>
    </row>
    <row r="57" spans="1:3" ht="14.45" x14ac:dyDescent="0.3">
      <c r="A57" s="16" t="s">
        <v>81</v>
      </c>
      <c r="B57" s="3" t="s">
        <v>143</v>
      </c>
      <c r="C57" s="17">
        <v>147086</v>
      </c>
    </row>
    <row r="58" spans="1:3" ht="14.45" x14ac:dyDescent="0.3">
      <c r="A58" s="16" t="s">
        <v>82</v>
      </c>
      <c r="B58" s="3" t="s">
        <v>153</v>
      </c>
      <c r="C58" s="17">
        <v>551158</v>
      </c>
    </row>
    <row r="59" spans="1:3" ht="14.45" x14ac:dyDescent="0.3">
      <c r="A59" s="16" t="s">
        <v>83</v>
      </c>
      <c r="B59" s="2" t="s">
        <v>148</v>
      </c>
      <c r="C59" s="17">
        <v>195646</v>
      </c>
    </row>
    <row r="60" spans="1:3" ht="14.45" x14ac:dyDescent="0.3">
      <c r="A60" s="16" t="s">
        <v>84</v>
      </c>
      <c r="B60" s="3" t="s">
        <v>144</v>
      </c>
      <c r="C60" s="17">
        <v>232289</v>
      </c>
    </row>
    <row r="61" spans="1:3" ht="14.45" x14ac:dyDescent="0.3">
      <c r="A61" s="16" t="s">
        <v>85</v>
      </c>
      <c r="B61" s="3" t="s">
        <v>140</v>
      </c>
      <c r="C61" s="17">
        <v>258762</v>
      </c>
    </row>
    <row r="62" spans="1:3" ht="14.45" x14ac:dyDescent="0.3">
      <c r="A62" s="16" t="s">
        <v>86</v>
      </c>
      <c r="B62" s="3" t="s">
        <v>154</v>
      </c>
      <c r="C62" s="17">
        <v>100935</v>
      </c>
    </row>
    <row r="63" spans="1:3" ht="14.45" x14ac:dyDescent="0.3">
      <c r="A63" s="16" t="s">
        <v>87</v>
      </c>
      <c r="B63" s="3" t="s">
        <v>151</v>
      </c>
      <c r="C63" s="17">
        <v>218033</v>
      </c>
    </row>
    <row r="64" spans="1:3" ht="14.45" x14ac:dyDescent="0.3">
      <c r="A64" s="16" t="s">
        <v>88</v>
      </c>
      <c r="B64" s="3" t="s">
        <v>140</v>
      </c>
      <c r="C64" s="17">
        <v>346665</v>
      </c>
    </row>
    <row r="65" spans="1:3" ht="14.45" x14ac:dyDescent="0.3">
      <c r="A65" s="16" t="s">
        <v>89</v>
      </c>
      <c r="B65" s="3" t="s">
        <v>136</v>
      </c>
      <c r="C65" s="17">
        <v>413780</v>
      </c>
    </row>
    <row r="66" spans="1:3" ht="14.45" x14ac:dyDescent="0.3">
      <c r="A66" s="16" t="s">
        <v>90</v>
      </c>
      <c r="B66" s="3" t="s">
        <v>144</v>
      </c>
      <c r="C66" s="17">
        <v>684697</v>
      </c>
    </row>
    <row r="67" spans="1:3" ht="14.45" x14ac:dyDescent="0.3">
      <c r="A67" s="16" t="s">
        <v>91</v>
      </c>
      <c r="B67" s="3" t="s">
        <v>147</v>
      </c>
      <c r="C67" s="17">
        <v>418141</v>
      </c>
    </row>
    <row r="68" spans="1:3" ht="14.45" x14ac:dyDescent="0.3">
      <c r="A68" s="16" t="s">
        <v>92</v>
      </c>
      <c r="B68" s="3" t="s">
        <v>144</v>
      </c>
      <c r="C68" s="17">
        <v>406824</v>
      </c>
    </row>
    <row r="69" spans="1:3" ht="14.45" x14ac:dyDescent="0.3">
      <c r="A69" s="18" t="s">
        <v>93</v>
      </c>
      <c r="B69" s="3" t="s">
        <v>149</v>
      </c>
      <c r="C69" s="17">
        <v>211383</v>
      </c>
    </row>
    <row r="70" spans="1:3" ht="14.45" x14ac:dyDescent="0.3">
      <c r="A70" s="16" t="s">
        <v>94</v>
      </c>
      <c r="B70" s="3" t="s">
        <v>144</v>
      </c>
      <c r="C70" s="17">
        <v>309156</v>
      </c>
    </row>
    <row r="71" spans="1:3" ht="14.45" x14ac:dyDescent="0.3">
      <c r="A71" s="16" t="s">
        <v>95</v>
      </c>
      <c r="B71" s="3" t="s">
        <v>149</v>
      </c>
      <c r="C71" s="17">
        <v>4928277</v>
      </c>
    </row>
    <row r="72" spans="1:3" ht="14.45" x14ac:dyDescent="0.3">
      <c r="A72" s="16" t="s">
        <v>96</v>
      </c>
      <c r="B72" s="3" t="s">
        <v>140</v>
      </c>
      <c r="C72" s="17">
        <v>160864</v>
      </c>
    </row>
    <row r="73" spans="1:3" ht="14.45" x14ac:dyDescent="0.3">
      <c r="A73" s="16" t="s">
        <v>97</v>
      </c>
      <c r="B73" s="3" t="s">
        <v>136</v>
      </c>
      <c r="C73" s="17">
        <v>316199</v>
      </c>
    </row>
    <row r="74" spans="1:3" ht="14.45" x14ac:dyDescent="0.3">
      <c r="A74" s="18" t="s">
        <v>98</v>
      </c>
      <c r="B74" s="3" t="s">
        <v>143</v>
      </c>
      <c r="C74" s="17">
        <v>45417</v>
      </c>
    </row>
    <row r="75" spans="1:3" ht="14.45" x14ac:dyDescent="0.3">
      <c r="A75" s="16" t="s">
        <v>99</v>
      </c>
      <c r="B75" s="3" t="s">
        <v>142</v>
      </c>
      <c r="C75" s="17">
        <v>448897</v>
      </c>
    </row>
    <row r="76" spans="1:3" ht="14.45" x14ac:dyDescent="0.3">
      <c r="A76" s="16" t="s">
        <v>100</v>
      </c>
      <c r="B76" s="3" t="s">
        <v>148</v>
      </c>
      <c r="C76" s="17">
        <v>184443</v>
      </c>
    </row>
    <row r="77" spans="1:3" ht="14.45" x14ac:dyDescent="0.3">
      <c r="A77" s="16" t="s">
        <v>101</v>
      </c>
      <c r="B77" s="3" t="s">
        <v>153</v>
      </c>
      <c r="C77" s="17">
        <v>306473</v>
      </c>
    </row>
    <row r="78" spans="1:3" ht="14.45" x14ac:dyDescent="0.3">
      <c r="A78" s="16" t="s">
        <v>102</v>
      </c>
      <c r="B78" s="3" t="s">
        <v>137</v>
      </c>
      <c r="C78" s="17">
        <v>1321217</v>
      </c>
    </row>
    <row r="79" spans="1:3" ht="14.45" x14ac:dyDescent="0.3">
      <c r="A79" s="16" t="s">
        <v>103</v>
      </c>
      <c r="B79" s="3" t="s">
        <v>142</v>
      </c>
      <c r="C79" s="17">
        <v>151851</v>
      </c>
    </row>
    <row r="80" spans="1:3" ht="14.45" x14ac:dyDescent="0.3">
      <c r="A80" s="16" t="s">
        <v>104</v>
      </c>
      <c r="B80" s="3" t="s">
        <v>155</v>
      </c>
      <c r="C80" s="17">
        <v>283534</v>
      </c>
    </row>
    <row r="81" spans="1:3" x14ac:dyDescent="0.25">
      <c r="A81" s="16" t="s">
        <v>105</v>
      </c>
      <c r="B81" s="3" t="s">
        <v>152</v>
      </c>
      <c r="C81" s="17">
        <v>161454</v>
      </c>
    </row>
    <row r="82" spans="1:3" x14ac:dyDescent="0.25">
      <c r="A82" s="16" t="s">
        <v>106</v>
      </c>
      <c r="B82" s="3" t="s">
        <v>154</v>
      </c>
      <c r="C82" s="17">
        <v>348691</v>
      </c>
    </row>
    <row r="83" spans="1:3" x14ac:dyDescent="0.25">
      <c r="A83" s="16" t="s">
        <v>107</v>
      </c>
      <c r="B83" s="3" t="s">
        <v>143</v>
      </c>
      <c r="C83" s="17">
        <v>154150</v>
      </c>
    </row>
    <row r="84" spans="1:3" x14ac:dyDescent="0.25">
      <c r="A84" s="16" t="s">
        <v>108</v>
      </c>
      <c r="B84" s="3" t="s">
        <v>152</v>
      </c>
      <c r="C84" s="17">
        <v>551391</v>
      </c>
    </row>
    <row r="85" spans="1:3" x14ac:dyDescent="0.25">
      <c r="A85" s="18" t="s">
        <v>109</v>
      </c>
      <c r="B85" s="3" t="s">
        <v>137</v>
      </c>
      <c r="C85" s="17">
        <v>122339</v>
      </c>
    </row>
    <row r="86" spans="1:3" x14ac:dyDescent="0.25">
      <c r="A86" s="16" t="s">
        <v>110</v>
      </c>
      <c r="B86" s="3" t="s">
        <v>152</v>
      </c>
      <c r="C86" s="17">
        <v>510791</v>
      </c>
    </row>
    <row r="87" spans="1:3" x14ac:dyDescent="0.25">
      <c r="A87" s="18" t="s">
        <v>111</v>
      </c>
      <c r="B87" s="3" t="s">
        <v>147</v>
      </c>
      <c r="C87" s="17">
        <v>77655</v>
      </c>
    </row>
    <row r="88" spans="1:3" x14ac:dyDescent="0.25">
      <c r="A88" s="16" t="s">
        <v>112</v>
      </c>
      <c r="B88" s="3" t="s">
        <v>152</v>
      </c>
      <c r="C88" s="17">
        <v>213937</v>
      </c>
    </row>
    <row r="89" spans="1:3" x14ac:dyDescent="0.25">
      <c r="A89" s="16" t="s">
        <v>113</v>
      </c>
      <c r="B89" s="3" t="s">
        <v>136</v>
      </c>
      <c r="C89" s="17">
        <v>120974</v>
      </c>
    </row>
    <row r="90" spans="1:3" x14ac:dyDescent="0.25">
      <c r="A90" s="16" t="s">
        <v>114</v>
      </c>
      <c r="B90" s="3" t="s">
        <v>142</v>
      </c>
      <c r="C90" s="17">
        <v>366508</v>
      </c>
    </row>
    <row r="91" spans="1:3" x14ac:dyDescent="0.25">
      <c r="A91" s="16" t="s">
        <v>115</v>
      </c>
      <c r="B91" s="3" t="s">
        <v>149</v>
      </c>
      <c r="C91" s="17">
        <v>236672</v>
      </c>
    </row>
    <row r="92" spans="1:3" x14ac:dyDescent="0.25">
      <c r="A92" s="16" t="s">
        <v>116</v>
      </c>
      <c r="B92" s="3" t="s">
        <v>143</v>
      </c>
      <c r="C92" s="17">
        <v>178858</v>
      </c>
    </row>
    <row r="93" spans="1:3" x14ac:dyDescent="0.25">
      <c r="A93" s="16" t="s">
        <v>117</v>
      </c>
      <c r="B93" s="3" t="s">
        <v>144</v>
      </c>
      <c r="C93" s="17">
        <v>210826</v>
      </c>
    </row>
    <row r="94" spans="1:3" x14ac:dyDescent="0.25">
      <c r="A94" s="16" t="s">
        <v>118</v>
      </c>
      <c r="B94" s="3" t="s">
        <v>141</v>
      </c>
      <c r="C94" s="17">
        <v>134632</v>
      </c>
    </row>
    <row r="95" spans="1:3" x14ac:dyDescent="0.25">
      <c r="A95" s="16" t="s">
        <v>119</v>
      </c>
      <c r="B95" s="3" t="s">
        <v>142</v>
      </c>
      <c r="C95" s="17">
        <v>424785</v>
      </c>
    </row>
    <row r="96" spans="1:3" x14ac:dyDescent="0.25">
      <c r="A96" s="16" t="s">
        <v>120</v>
      </c>
      <c r="B96" s="3" t="s">
        <v>143</v>
      </c>
      <c r="C96" s="17">
        <v>150752</v>
      </c>
    </row>
    <row r="97" spans="1:3" x14ac:dyDescent="0.25">
      <c r="A97" s="16" t="s">
        <v>121</v>
      </c>
      <c r="B97" s="3" t="s">
        <v>144</v>
      </c>
      <c r="C97" s="17">
        <v>228507</v>
      </c>
    </row>
    <row r="98" spans="1:3" x14ac:dyDescent="0.25">
      <c r="A98" s="16" t="s">
        <v>122</v>
      </c>
      <c r="B98" s="3" t="s">
        <v>138</v>
      </c>
      <c r="C98" s="17">
        <v>182423</v>
      </c>
    </row>
    <row r="99" spans="1:3" x14ac:dyDescent="0.25">
      <c r="A99" s="16" t="s">
        <v>123</v>
      </c>
      <c r="B99" s="3" t="s">
        <v>149</v>
      </c>
      <c r="C99" s="17">
        <v>262086</v>
      </c>
    </row>
    <row r="100" spans="1:3" x14ac:dyDescent="0.25">
      <c r="A100" s="16" t="s">
        <v>124</v>
      </c>
      <c r="B100" s="3" t="s">
        <v>153</v>
      </c>
      <c r="C100" s="17">
        <v>249452</v>
      </c>
    </row>
    <row r="101" spans="1:3" x14ac:dyDescent="0.25">
      <c r="A101" s="16" t="s">
        <v>125</v>
      </c>
      <c r="B101" s="3" t="s">
        <v>136</v>
      </c>
      <c r="C101" s="17">
        <v>289336</v>
      </c>
    </row>
    <row r="102" spans="1:3" x14ac:dyDescent="0.25">
      <c r="A102" s="16" t="s">
        <v>126</v>
      </c>
      <c r="B102" s="3" t="s">
        <v>149</v>
      </c>
      <c r="C102" s="17">
        <v>211253</v>
      </c>
    </row>
    <row r="103" spans="1:3" x14ac:dyDescent="0.25">
      <c r="A103" s="16" t="s">
        <v>127</v>
      </c>
      <c r="B103" s="3" t="s">
        <v>143</v>
      </c>
      <c r="C103" s="17">
        <v>246648</v>
      </c>
    </row>
    <row r="104" spans="1:3" x14ac:dyDescent="0.25">
      <c r="A104" s="16" t="s">
        <v>128</v>
      </c>
      <c r="B104" s="3" t="s">
        <v>136</v>
      </c>
      <c r="C104" s="17">
        <v>286748</v>
      </c>
    </row>
    <row r="105" spans="1:3" x14ac:dyDescent="0.25">
      <c r="A105" s="16" t="s">
        <v>129</v>
      </c>
      <c r="B105" s="3" t="s">
        <v>136</v>
      </c>
      <c r="C105" s="17">
        <v>244562</v>
      </c>
    </row>
    <row r="106" spans="1:3" x14ac:dyDescent="0.25">
      <c r="A106" s="16" t="s">
        <v>130</v>
      </c>
      <c r="B106" s="3" t="s">
        <v>136</v>
      </c>
      <c r="C106" s="17">
        <v>260471</v>
      </c>
    </row>
    <row r="107" spans="1:3" x14ac:dyDescent="0.25">
      <c r="A107" s="16" t="s">
        <v>131</v>
      </c>
      <c r="B107" s="3" t="s">
        <v>137</v>
      </c>
      <c r="C107" s="17">
        <v>135567</v>
      </c>
    </row>
    <row r="108" spans="1:3" x14ac:dyDescent="0.25">
      <c r="A108" s="16" t="s">
        <v>132</v>
      </c>
      <c r="B108" s="3" t="s">
        <v>149</v>
      </c>
      <c r="C108" s="17">
        <v>165385</v>
      </c>
    </row>
    <row r="109" spans="1:3" x14ac:dyDescent="0.25">
      <c r="A109" s="16" t="s">
        <v>133</v>
      </c>
      <c r="B109" s="3" t="s">
        <v>141</v>
      </c>
      <c r="C109" s="17">
        <v>177395</v>
      </c>
    </row>
    <row r="110" spans="1:3" x14ac:dyDescent="0.25">
      <c r="A110" s="16" t="s">
        <v>134</v>
      </c>
      <c r="B110" s="3" t="s">
        <v>143</v>
      </c>
      <c r="C110" s="17">
        <v>164892</v>
      </c>
    </row>
    <row r="111" spans="1:3" ht="15.75" thickBot="1" x14ac:dyDescent="0.3">
      <c r="A111" s="20" t="s">
        <v>135</v>
      </c>
      <c r="B111" s="21" t="s">
        <v>136</v>
      </c>
      <c r="C111" s="22">
        <v>218942</v>
      </c>
    </row>
    <row r="112" spans="1:3" x14ac:dyDescent="0.25">
      <c r="C112" s="9"/>
    </row>
    <row r="113" spans="3:3" x14ac:dyDescent="0.25">
      <c r="C11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ISTANZA</vt:lpstr>
      <vt:lpstr>tutti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2022-04-04T10:46:56Z</dcterms:modified>
</cp:coreProperties>
</file>