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sites.ey.com/sites/MIT-DGTPL/Shared Documents/Supporto TPL/Rinnovo contratti autoferrotranvieri/"/>
    </mc:Choice>
  </mc:AlternateContent>
  <xr:revisionPtr revIDLastSave="3324" documentId="8_{D9AD62D8-50D9-4484-8C17-4B850642A73B}" xr6:coauthVersionLast="47" xr6:coauthVersionMax="47" xr10:uidLastSave="{5E695BE6-12EC-4B1D-B7D4-B961F6D52C5B}"/>
  <workbookProtection workbookAlgorithmName="SHA-512" workbookHashValue="VqK9ufCAxuAdmboXT2jh6dCs+jqSMS2IBFclkI132hJJOX4ZhK80jslG0Ev2B0MSEfD5T+O6rwJIHcJULC0ljA==" workbookSaltValue="Vymn1TxzKg91scNT8Rmfag==" workbookSpinCount="100000" lockStructure="1"/>
  <bookViews>
    <workbookView xWindow="-108" yWindow="-108" windowWidth="46296" windowHeight="25416" xr2:uid="{4886567B-DD6A-4493-8897-AC69814F4A77}"/>
  </bookViews>
  <sheets>
    <sheet name="ISTRUZIONI" sheetId="10" r:id="rId1"/>
    <sheet name="RILEVAZIONE DATI" sheetId="1" r:id="rId2"/>
    <sheet name="COMPOSIZIONE SOGGETTO AGGREGATO" sheetId="9" r:id="rId3"/>
    <sheet name="AFFIDAMENTI" sheetId="7" r:id="rId4"/>
    <sheet name="SUBAFFIDAMENTI" sheetId="8" r:id="rId5"/>
    <sheet name="CERTIFICAZIONE" sheetId="11" r:id="rId6"/>
    <sheet name="CONTRATTI" sheetId="5" r:id="rId7"/>
    <sheet name="IMPRESE" sheetId="13" r:id="rId8"/>
    <sheet name="Servizio" sheetId="3" state="hidden" r:id="rId9"/>
  </sheets>
  <definedNames>
    <definedName name="_xlnm._FilterDatabase" localSheetId="6" hidden="1">CONTRATTI!$A$1:$AH$1002</definedName>
    <definedName name="_xlnm._FilterDatabase" localSheetId="7" hidden="1">IMPRESE!$A$1:$W$1478</definedName>
    <definedName name="_xlnm.Print_Area" localSheetId="1">'RILEVAZIONE DATI'!$A$1:$E$51</definedName>
    <definedName name="CONTRATTI">CONTRATTI!$H$2:$H$1002</definedName>
    <definedName name="Gestione_governativa_o_Ferrovia_in_concessione">Servizio!$A$17</definedName>
    <definedName name="ID_IMPRESE">IMPRESE!$A$2:$A$1478</definedName>
    <definedName name="IMPRESE">IMPRESE!$U$2:$U$1478</definedName>
    <definedName name="NATURA_GIURIDICA">Servizio!$A$32:$A$38</definedName>
    <definedName name="PROVINCIA_AUTONOMA">Servizio!$A$7:$A$8</definedName>
    <definedName name="REGIONE">Servizio!$A$11:$A$29</definedName>
    <definedName name="TIPI_ENTE">Servizio!$A$2:$A$4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8" l="1"/>
  <c r="C21" i="8"/>
  <c r="B22" i="8"/>
  <c r="C22" i="8"/>
  <c r="B23" i="8"/>
  <c r="C23" i="8"/>
  <c r="B24" i="8"/>
  <c r="C24" i="8"/>
  <c r="B25" i="8"/>
  <c r="C25" i="8"/>
  <c r="B26" i="8"/>
  <c r="C26" i="8"/>
  <c r="B27" i="8"/>
  <c r="C27" i="8"/>
  <c r="B28" i="8"/>
  <c r="C28" i="8"/>
  <c r="B29" i="8"/>
  <c r="C29" i="8"/>
  <c r="B30" i="8"/>
  <c r="C30" i="8"/>
  <c r="A85" i="9" l="1"/>
  <c r="C3" i="7"/>
  <c r="M2" i="1"/>
  <c r="M3" i="1"/>
  <c r="M5" i="1"/>
  <c r="V588" i="13"/>
  <c r="W588" i="13" s="1"/>
  <c r="U588" i="13"/>
  <c r="T588" i="13"/>
  <c r="V1429" i="13"/>
  <c r="W1429" i="13" s="1"/>
  <c r="U1429" i="13"/>
  <c r="T1429" i="13"/>
  <c r="V934" i="13"/>
  <c r="W934" i="13" s="1"/>
  <c r="U934" i="13"/>
  <c r="T934" i="13"/>
  <c r="V546" i="13"/>
  <c r="W546" i="13" s="1"/>
  <c r="U546" i="13"/>
  <c r="T546" i="13"/>
  <c r="V545" i="13"/>
  <c r="W545" i="13" s="1"/>
  <c r="U545" i="13"/>
  <c r="T545" i="13"/>
  <c r="V298" i="13"/>
  <c r="W298" i="13" s="1"/>
  <c r="U298" i="13"/>
  <c r="T298" i="13"/>
  <c r="V397" i="13"/>
  <c r="W397" i="13" s="1"/>
  <c r="U397" i="13"/>
  <c r="T397" i="13"/>
  <c r="V958" i="13"/>
  <c r="W958" i="13" s="1"/>
  <c r="U958" i="13"/>
  <c r="T958" i="13"/>
  <c r="V492" i="13"/>
  <c r="W492" i="13" s="1"/>
  <c r="U492" i="13"/>
  <c r="T492" i="13"/>
  <c r="V1157" i="13"/>
  <c r="W1157" i="13" s="1"/>
  <c r="U1157" i="13"/>
  <c r="T1157" i="13"/>
  <c r="V653" i="13"/>
  <c r="W653" i="13" s="1"/>
  <c r="U653" i="13"/>
  <c r="T653" i="13"/>
  <c r="V902" i="13"/>
  <c r="W902" i="13" s="1"/>
  <c r="U902" i="13"/>
  <c r="T902" i="13"/>
  <c r="V1355" i="13"/>
  <c r="W1355" i="13" s="1"/>
  <c r="U1355" i="13"/>
  <c r="T1355" i="13"/>
  <c r="V390" i="13"/>
  <c r="W390" i="13" s="1"/>
  <c r="U390" i="13"/>
  <c r="T390" i="13"/>
  <c r="V391" i="13"/>
  <c r="W391" i="13" s="1"/>
  <c r="U391" i="13"/>
  <c r="T391" i="13"/>
  <c r="V222" i="13"/>
  <c r="W222" i="13" s="1"/>
  <c r="U222" i="13"/>
  <c r="T222" i="13"/>
  <c r="V904" i="13"/>
  <c r="W904" i="13" s="1"/>
  <c r="U904" i="13"/>
  <c r="T904" i="13"/>
  <c r="V753" i="13"/>
  <c r="W753" i="13" s="1"/>
  <c r="U753" i="13"/>
  <c r="T753" i="13"/>
  <c r="V418" i="13"/>
  <c r="W418" i="13" s="1"/>
  <c r="U418" i="13"/>
  <c r="T418" i="13"/>
  <c r="V862" i="13"/>
  <c r="W862" i="13" s="1"/>
  <c r="U862" i="13"/>
  <c r="T862" i="13"/>
  <c r="V807" i="13"/>
  <c r="W807" i="13" s="1"/>
  <c r="U807" i="13"/>
  <c r="T807" i="13"/>
  <c r="V1061" i="13"/>
  <c r="W1061" i="13" s="1"/>
  <c r="U1061" i="13"/>
  <c r="T1061" i="13"/>
  <c r="V942" i="13"/>
  <c r="W942" i="13" s="1"/>
  <c r="U942" i="13"/>
  <c r="T942" i="13"/>
  <c r="V55" i="13"/>
  <c r="W55" i="13" s="1"/>
  <c r="U55" i="13"/>
  <c r="T55" i="13"/>
  <c r="V972" i="13"/>
  <c r="W972" i="13" s="1"/>
  <c r="U972" i="13"/>
  <c r="T972" i="13"/>
  <c r="V238" i="13"/>
  <c r="W238" i="13" s="1"/>
  <c r="U238" i="13"/>
  <c r="T238" i="13"/>
  <c r="V148" i="13"/>
  <c r="W148" i="13" s="1"/>
  <c r="U148" i="13"/>
  <c r="T148" i="13"/>
  <c r="V277" i="13"/>
  <c r="W277" i="13" s="1"/>
  <c r="U277" i="13"/>
  <c r="T277" i="13"/>
  <c r="V1478" i="13"/>
  <c r="W1478" i="13" s="1"/>
  <c r="U1478" i="13"/>
  <c r="T1478" i="13"/>
  <c r="V1467" i="13"/>
  <c r="W1467" i="13" s="1"/>
  <c r="U1467" i="13"/>
  <c r="T1467" i="13"/>
  <c r="V1459" i="13"/>
  <c r="W1459" i="13" s="1"/>
  <c r="U1459" i="13"/>
  <c r="T1459" i="13"/>
  <c r="V1337" i="13"/>
  <c r="W1337" i="13" s="1"/>
  <c r="U1337" i="13"/>
  <c r="T1337" i="13"/>
  <c r="V1080" i="13"/>
  <c r="W1080" i="13" s="1"/>
  <c r="U1080" i="13"/>
  <c r="T1080" i="13"/>
  <c r="V964" i="13"/>
  <c r="W964" i="13" s="1"/>
  <c r="U964" i="13"/>
  <c r="T964" i="13"/>
  <c r="V962" i="13"/>
  <c r="W962" i="13" s="1"/>
  <c r="U962" i="13"/>
  <c r="T962" i="13"/>
  <c r="V954" i="13"/>
  <c r="W954" i="13" s="1"/>
  <c r="U954" i="13"/>
  <c r="T954" i="13"/>
  <c r="V848" i="13"/>
  <c r="W848" i="13" s="1"/>
  <c r="U848" i="13"/>
  <c r="T848" i="13"/>
  <c r="V845" i="13"/>
  <c r="W845" i="13" s="1"/>
  <c r="U845" i="13"/>
  <c r="T845" i="13"/>
  <c r="V835" i="13"/>
  <c r="W835" i="13" s="1"/>
  <c r="U835" i="13"/>
  <c r="T835" i="13"/>
  <c r="V809" i="13"/>
  <c r="W809" i="13" s="1"/>
  <c r="U809" i="13"/>
  <c r="T809" i="13"/>
  <c r="V715" i="13"/>
  <c r="W715" i="13" s="1"/>
  <c r="U715" i="13"/>
  <c r="T715" i="13"/>
  <c r="V693" i="13"/>
  <c r="W693" i="13" s="1"/>
  <c r="U693" i="13"/>
  <c r="T693" i="13"/>
  <c r="V691" i="13"/>
  <c r="W691" i="13" s="1"/>
  <c r="U691" i="13"/>
  <c r="T691" i="13"/>
  <c r="V401" i="13"/>
  <c r="W401" i="13" s="1"/>
  <c r="U401" i="13"/>
  <c r="T401" i="13"/>
  <c r="V805" i="13"/>
  <c r="W805" i="13" s="1"/>
  <c r="U805" i="13"/>
  <c r="T805" i="13"/>
  <c r="V831" i="13"/>
  <c r="W831" i="13" s="1"/>
  <c r="U831" i="13"/>
  <c r="T831" i="13"/>
  <c r="V1082" i="13"/>
  <c r="W1082" i="13" s="1"/>
  <c r="U1082" i="13"/>
  <c r="T1082" i="13"/>
  <c r="V804" i="13"/>
  <c r="W804" i="13" s="1"/>
  <c r="U804" i="13"/>
  <c r="T804" i="13"/>
  <c r="V992" i="13"/>
  <c r="W992" i="13" s="1"/>
  <c r="U992" i="13"/>
  <c r="T992" i="13"/>
  <c r="V464" i="13"/>
  <c r="W464" i="13" s="1"/>
  <c r="U464" i="13"/>
  <c r="T464" i="13"/>
  <c r="V1154" i="13"/>
  <c r="W1154" i="13" s="1"/>
  <c r="U1154" i="13"/>
  <c r="T1154" i="13"/>
  <c r="V446" i="13"/>
  <c r="W446" i="13" s="1"/>
  <c r="U446" i="13"/>
  <c r="T446" i="13"/>
  <c r="V1219" i="13"/>
  <c r="W1219" i="13" s="1"/>
  <c r="U1219" i="13"/>
  <c r="T1219" i="13"/>
  <c r="V469" i="13"/>
  <c r="W469" i="13" s="1"/>
  <c r="U469" i="13"/>
  <c r="T469" i="13"/>
  <c r="V511" i="13"/>
  <c r="W511" i="13" s="1"/>
  <c r="U511" i="13"/>
  <c r="T511" i="13"/>
  <c r="V432" i="13"/>
  <c r="W432" i="13" s="1"/>
  <c r="U432" i="13"/>
  <c r="T432" i="13"/>
  <c r="V1087" i="13"/>
  <c r="W1087" i="13" s="1"/>
  <c r="U1087" i="13"/>
  <c r="T1087" i="13"/>
  <c r="V1458" i="13"/>
  <c r="W1458" i="13" s="1"/>
  <c r="U1458" i="13"/>
  <c r="T1458" i="13"/>
  <c r="V974" i="13"/>
  <c r="W974" i="13" s="1"/>
  <c r="U974" i="13"/>
  <c r="T974" i="13"/>
  <c r="V823" i="13"/>
  <c r="W823" i="13" s="1"/>
  <c r="U823" i="13"/>
  <c r="T823" i="13"/>
  <c r="V5" i="13"/>
  <c r="W5" i="13" s="1"/>
  <c r="U5" i="13"/>
  <c r="T5" i="13"/>
  <c r="V886" i="13"/>
  <c r="W886" i="13" s="1"/>
  <c r="U886" i="13"/>
  <c r="T886" i="13"/>
  <c r="V1014" i="13"/>
  <c r="W1014" i="13" s="1"/>
  <c r="U1014" i="13"/>
  <c r="T1014" i="13"/>
  <c r="V1095" i="13"/>
  <c r="W1095" i="13" s="1"/>
  <c r="U1095" i="13"/>
  <c r="T1095" i="13"/>
  <c r="V976" i="13"/>
  <c r="W976" i="13" s="1"/>
  <c r="U976" i="13"/>
  <c r="T976" i="13"/>
  <c r="V377" i="13"/>
  <c r="W377" i="13" s="1"/>
  <c r="U377" i="13"/>
  <c r="T377" i="13"/>
  <c r="V664" i="13"/>
  <c r="W664" i="13" s="1"/>
  <c r="U664" i="13"/>
  <c r="T664" i="13"/>
  <c r="V251" i="13"/>
  <c r="W251" i="13" s="1"/>
  <c r="U251" i="13"/>
  <c r="T251" i="13"/>
  <c r="V941" i="13"/>
  <c r="W941" i="13" s="1"/>
  <c r="U941" i="13"/>
  <c r="T941" i="13"/>
  <c r="V754" i="13"/>
  <c r="W754" i="13" s="1"/>
  <c r="U754" i="13"/>
  <c r="T754" i="13"/>
  <c r="V743" i="13"/>
  <c r="W743" i="13" s="1"/>
  <c r="U743" i="13"/>
  <c r="T743" i="13"/>
  <c r="V171" i="13"/>
  <c r="W171" i="13" s="1"/>
  <c r="U171" i="13"/>
  <c r="T171" i="13"/>
  <c r="V853" i="13"/>
  <c r="W853" i="13" s="1"/>
  <c r="U853" i="13"/>
  <c r="T853" i="13"/>
  <c r="V879" i="13"/>
  <c r="W879" i="13" s="1"/>
  <c r="U879" i="13"/>
  <c r="T879" i="13"/>
  <c r="V834" i="13"/>
  <c r="W834" i="13" s="1"/>
  <c r="U834" i="13"/>
  <c r="T834" i="13"/>
  <c r="V1115" i="13"/>
  <c r="W1115" i="13" s="1"/>
  <c r="U1115" i="13"/>
  <c r="T1115" i="13"/>
  <c r="V1469" i="13"/>
  <c r="W1469" i="13" s="1"/>
  <c r="U1469" i="13"/>
  <c r="T1469" i="13"/>
  <c r="V769" i="13"/>
  <c r="W769" i="13" s="1"/>
  <c r="U769" i="13"/>
  <c r="T769" i="13"/>
  <c r="V1139" i="13"/>
  <c r="W1139" i="13" s="1"/>
  <c r="U1139" i="13"/>
  <c r="T1139" i="13"/>
  <c r="V518" i="13"/>
  <c r="W518" i="13" s="1"/>
  <c r="U518" i="13"/>
  <c r="T518" i="13"/>
  <c r="V1008" i="13"/>
  <c r="W1008" i="13" s="1"/>
  <c r="U1008" i="13"/>
  <c r="T1008" i="13"/>
  <c r="V1007" i="13"/>
  <c r="W1007" i="13" s="1"/>
  <c r="U1007" i="13"/>
  <c r="T1007" i="13"/>
  <c r="V1443" i="13"/>
  <c r="W1443" i="13" s="1"/>
  <c r="U1443" i="13"/>
  <c r="T1443" i="13"/>
  <c r="V1001" i="13"/>
  <c r="W1001" i="13" s="1"/>
  <c r="U1001" i="13"/>
  <c r="T1001" i="13"/>
  <c r="V793" i="13"/>
  <c r="W793" i="13" s="1"/>
  <c r="U793" i="13"/>
  <c r="T793" i="13"/>
  <c r="V1290" i="13"/>
  <c r="W1290" i="13" s="1"/>
  <c r="U1290" i="13"/>
  <c r="T1290" i="13"/>
  <c r="V1252" i="13"/>
  <c r="W1252" i="13" s="1"/>
  <c r="U1252" i="13"/>
  <c r="T1252" i="13"/>
  <c r="V247" i="13"/>
  <c r="W247" i="13" s="1"/>
  <c r="U247" i="13"/>
  <c r="T247" i="13"/>
  <c r="V158" i="13"/>
  <c r="W158" i="13" s="1"/>
  <c r="U158" i="13"/>
  <c r="T158" i="13"/>
  <c r="V365" i="13"/>
  <c r="W365" i="13" s="1"/>
  <c r="U365" i="13"/>
  <c r="T365" i="13"/>
  <c r="V1173" i="13"/>
  <c r="W1173" i="13" s="1"/>
  <c r="U1173" i="13"/>
  <c r="T1173" i="13"/>
  <c r="V887" i="13"/>
  <c r="W887" i="13" s="1"/>
  <c r="U887" i="13"/>
  <c r="T887" i="13"/>
  <c r="V761" i="13"/>
  <c r="W761" i="13" s="1"/>
  <c r="U761" i="13"/>
  <c r="T761" i="13"/>
  <c r="V946" i="13"/>
  <c r="W946" i="13" s="1"/>
  <c r="U946" i="13"/>
  <c r="T946" i="13"/>
  <c r="V825" i="13"/>
  <c r="W825" i="13" s="1"/>
  <c r="U825" i="13"/>
  <c r="T825" i="13"/>
  <c r="V447" i="13"/>
  <c r="W447" i="13" s="1"/>
  <c r="U447" i="13"/>
  <c r="T447" i="13"/>
  <c r="V985" i="13"/>
  <c r="W985" i="13" s="1"/>
  <c r="U985" i="13"/>
  <c r="T985" i="13"/>
  <c r="V802" i="13"/>
  <c r="W802" i="13" s="1"/>
  <c r="U802" i="13"/>
  <c r="T802" i="13"/>
  <c r="V1330" i="13"/>
  <c r="W1330" i="13" s="1"/>
  <c r="U1330" i="13"/>
  <c r="T1330" i="13"/>
  <c r="V316" i="13"/>
  <c r="W316" i="13" s="1"/>
  <c r="U316" i="13"/>
  <c r="T316" i="13"/>
  <c r="V1327" i="13"/>
  <c r="W1327" i="13" s="1"/>
  <c r="U1327" i="13"/>
  <c r="T1327" i="13"/>
  <c r="V1326" i="13"/>
  <c r="W1326" i="13" s="1"/>
  <c r="U1326" i="13"/>
  <c r="T1326" i="13"/>
  <c r="V865" i="13"/>
  <c r="W865" i="13" s="1"/>
  <c r="U865" i="13"/>
  <c r="T865" i="13"/>
  <c r="V977" i="13"/>
  <c r="W977" i="13" s="1"/>
  <c r="U977" i="13"/>
  <c r="T977" i="13"/>
  <c r="V1155" i="13"/>
  <c r="W1155" i="13" s="1"/>
  <c r="U1155" i="13"/>
  <c r="T1155" i="13"/>
  <c r="V908" i="13"/>
  <c r="W908" i="13" s="1"/>
  <c r="U908" i="13"/>
  <c r="T908" i="13"/>
  <c r="V108" i="13"/>
  <c r="W108" i="13" s="1"/>
  <c r="U108" i="13"/>
  <c r="T108" i="13"/>
  <c r="V35" i="13"/>
  <c r="W35" i="13" s="1"/>
  <c r="U35" i="13"/>
  <c r="T35" i="13"/>
  <c r="V206" i="13"/>
  <c r="W206" i="13" s="1"/>
  <c r="U206" i="13"/>
  <c r="T206" i="13"/>
  <c r="V640" i="13"/>
  <c r="W640" i="13" s="1"/>
  <c r="U640" i="13"/>
  <c r="T640" i="13"/>
  <c r="V1255" i="13"/>
  <c r="W1255" i="13" s="1"/>
  <c r="U1255" i="13"/>
  <c r="T1255" i="13"/>
  <c r="V70" i="13"/>
  <c r="W70" i="13" s="1"/>
  <c r="U70" i="13"/>
  <c r="T70" i="13"/>
  <c r="V44" i="13"/>
  <c r="W44" i="13" s="1"/>
  <c r="U44" i="13"/>
  <c r="T44" i="13"/>
  <c r="V930" i="13"/>
  <c r="W930" i="13" s="1"/>
  <c r="U930" i="13"/>
  <c r="T930" i="13"/>
  <c r="V798" i="13"/>
  <c r="W798" i="13" s="1"/>
  <c r="U798" i="13"/>
  <c r="T798" i="13"/>
  <c r="V1177" i="13"/>
  <c r="W1177" i="13" s="1"/>
  <c r="U1177" i="13"/>
  <c r="T1177" i="13"/>
  <c r="V822" i="13"/>
  <c r="W822" i="13" s="1"/>
  <c r="U822" i="13"/>
  <c r="T822" i="13"/>
  <c r="V1093" i="13"/>
  <c r="W1093" i="13" s="1"/>
  <c r="U1093" i="13"/>
  <c r="T1093" i="13"/>
  <c r="V480" i="13"/>
  <c r="W480" i="13" s="1"/>
  <c r="U480" i="13"/>
  <c r="T480" i="13"/>
  <c r="V1094" i="13"/>
  <c r="W1094" i="13" s="1"/>
  <c r="U1094" i="13"/>
  <c r="T1094" i="13"/>
  <c r="V358" i="13"/>
  <c r="W358" i="13" s="1"/>
  <c r="U358" i="13"/>
  <c r="T358" i="13"/>
  <c r="V334" i="13"/>
  <c r="W334" i="13" s="1"/>
  <c r="U334" i="13"/>
  <c r="T334" i="13"/>
  <c r="V1415" i="13"/>
  <c r="W1415" i="13" s="1"/>
  <c r="U1415" i="13"/>
  <c r="T1415" i="13"/>
  <c r="V1221" i="13"/>
  <c r="W1221" i="13" s="1"/>
  <c r="U1221" i="13"/>
  <c r="T1221" i="13"/>
  <c r="V1128" i="13"/>
  <c r="W1128" i="13" s="1"/>
  <c r="U1128" i="13"/>
  <c r="T1128" i="13"/>
  <c r="V1127" i="13"/>
  <c r="W1127" i="13" s="1"/>
  <c r="U1127" i="13"/>
  <c r="T1127" i="13"/>
  <c r="V1357" i="13"/>
  <c r="W1357" i="13" s="1"/>
  <c r="U1357" i="13"/>
  <c r="T1357" i="13"/>
  <c r="V388" i="13"/>
  <c r="W388" i="13" s="1"/>
  <c r="U388" i="13"/>
  <c r="T388" i="13"/>
  <c r="V1035" i="13"/>
  <c r="W1035" i="13" s="1"/>
  <c r="U1035" i="13"/>
  <c r="T1035" i="13"/>
  <c r="V1216" i="13"/>
  <c r="W1216" i="13" s="1"/>
  <c r="U1216" i="13"/>
  <c r="T1216" i="13"/>
  <c r="V827" i="13"/>
  <c r="W827" i="13" s="1"/>
  <c r="U827" i="13"/>
  <c r="T827" i="13"/>
  <c r="V980" i="13"/>
  <c r="W980" i="13" s="1"/>
  <c r="U980" i="13"/>
  <c r="T980" i="13"/>
  <c r="V344" i="13"/>
  <c r="W344" i="13" s="1"/>
  <c r="U344" i="13"/>
  <c r="T344" i="13"/>
  <c r="V338" i="13"/>
  <c r="W338" i="13" s="1"/>
  <c r="U338" i="13"/>
  <c r="T338" i="13"/>
  <c r="V1280" i="13"/>
  <c r="W1280" i="13" s="1"/>
  <c r="U1280" i="13"/>
  <c r="T1280" i="13"/>
  <c r="V684" i="13"/>
  <c r="W684" i="13" s="1"/>
  <c r="U684" i="13"/>
  <c r="T684" i="13"/>
  <c r="V1116" i="13"/>
  <c r="W1116" i="13" s="1"/>
  <c r="U1116" i="13"/>
  <c r="T1116" i="13"/>
  <c r="V95" i="13"/>
  <c r="W95" i="13" s="1"/>
  <c r="U95" i="13"/>
  <c r="T95" i="13"/>
  <c r="V746" i="13"/>
  <c r="W746" i="13" s="1"/>
  <c r="U746" i="13"/>
  <c r="T746" i="13"/>
  <c r="V1246" i="13"/>
  <c r="W1246" i="13" s="1"/>
  <c r="U1246" i="13"/>
  <c r="T1246" i="13"/>
  <c r="V384" i="13"/>
  <c r="W384" i="13" s="1"/>
  <c r="U384" i="13"/>
  <c r="T384" i="13"/>
  <c r="V1428" i="13"/>
  <c r="W1428" i="13" s="1"/>
  <c r="U1428" i="13"/>
  <c r="T1428" i="13"/>
  <c r="V675" i="13"/>
  <c r="W675" i="13" s="1"/>
  <c r="U675" i="13"/>
  <c r="T675" i="13"/>
  <c r="V210" i="13"/>
  <c r="W210" i="13" s="1"/>
  <c r="U210" i="13"/>
  <c r="T210" i="13"/>
  <c r="V389" i="13"/>
  <c r="W389" i="13" s="1"/>
  <c r="U389" i="13"/>
  <c r="T389" i="13"/>
  <c r="V133" i="13"/>
  <c r="W133" i="13" s="1"/>
  <c r="U133" i="13"/>
  <c r="T133" i="13"/>
  <c r="V1105" i="13"/>
  <c r="W1105" i="13" s="1"/>
  <c r="U1105" i="13"/>
  <c r="T1105" i="13"/>
  <c r="V606" i="13"/>
  <c r="W606" i="13" s="1"/>
  <c r="U606" i="13"/>
  <c r="T606" i="13"/>
  <c r="V597" i="13"/>
  <c r="W597" i="13" s="1"/>
  <c r="U597" i="13"/>
  <c r="T597" i="13"/>
  <c r="V422" i="13"/>
  <c r="W422" i="13" s="1"/>
  <c r="U422" i="13"/>
  <c r="T422" i="13"/>
  <c r="V121" i="13"/>
  <c r="W121" i="13" s="1"/>
  <c r="U121" i="13"/>
  <c r="T121" i="13"/>
  <c r="V1227" i="13"/>
  <c r="W1227" i="13" s="1"/>
  <c r="U1227" i="13"/>
  <c r="T1227" i="13"/>
  <c r="V1329" i="13"/>
  <c r="W1329" i="13" s="1"/>
  <c r="U1329" i="13"/>
  <c r="T1329" i="13"/>
  <c r="V615" i="13"/>
  <c r="W615" i="13" s="1"/>
  <c r="U615" i="13"/>
  <c r="T615" i="13"/>
  <c r="V500" i="13"/>
  <c r="W500" i="13" s="1"/>
  <c r="U500" i="13"/>
  <c r="T500" i="13"/>
  <c r="V455" i="13"/>
  <c r="W455" i="13" s="1"/>
  <c r="U455" i="13"/>
  <c r="T455" i="13"/>
  <c r="V74" i="13"/>
  <c r="W74" i="13" s="1"/>
  <c r="U74" i="13"/>
  <c r="T74" i="13"/>
  <c r="V1260" i="13"/>
  <c r="W1260" i="13" s="1"/>
  <c r="U1260" i="13"/>
  <c r="T1260" i="13"/>
  <c r="V978" i="13"/>
  <c r="W978" i="13" s="1"/>
  <c r="U978" i="13"/>
  <c r="T978" i="13"/>
  <c r="V916" i="13"/>
  <c r="W916" i="13" s="1"/>
  <c r="U916" i="13"/>
  <c r="T916" i="13"/>
  <c r="V1185" i="13"/>
  <c r="W1185" i="13" s="1"/>
  <c r="U1185" i="13"/>
  <c r="T1185" i="13"/>
  <c r="V952" i="13"/>
  <c r="W952" i="13" s="1"/>
  <c r="U952" i="13"/>
  <c r="T952" i="13"/>
  <c r="V329" i="13"/>
  <c r="W329" i="13" s="1"/>
  <c r="U329" i="13"/>
  <c r="T329" i="13"/>
  <c r="V1099" i="13"/>
  <c r="W1099" i="13" s="1"/>
  <c r="U1099" i="13"/>
  <c r="T1099" i="13"/>
  <c r="V393" i="13"/>
  <c r="W393" i="13" s="1"/>
  <c r="U393" i="13"/>
  <c r="T393" i="13"/>
  <c r="V461" i="13"/>
  <c r="W461" i="13" s="1"/>
  <c r="U461" i="13"/>
  <c r="T461" i="13"/>
  <c r="V47" i="13"/>
  <c r="W47" i="13" s="1"/>
  <c r="U47" i="13"/>
  <c r="T47" i="13"/>
  <c r="V505" i="13"/>
  <c r="W505" i="13" s="1"/>
  <c r="U505" i="13"/>
  <c r="T505" i="13"/>
  <c r="V476" i="13"/>
  <c r="W476" i="13" s="1"/>
  <c r="U476" i="13"/>
  <c r="T476" i="13"/>
  <c r="V311" i="13"/>
  <c r="W311" i="13" s="1"/>
  <c r="U311" i="13"/>
  <c r="T311" i="13"/>
  <c r="V627" i="13"/>
  <c r="W627" i="13" s="1"/>
  <c r="U627" i="13"/>
  <c r="T627" i="13"/>
  <c r="V841" i="13"/>
  <c r="W841" i="13" s="1"/>
  <c r="U841" i="13"/>
  <c r="T841" i="13"/>
  <c r="V1244" i="13"/>
  <c r="W1244" i="13" s="1"/>
  <c r="U1244" i="13"/>
  <c r="T1244" i="13"/>
  <c r="V1072" i="13"/>
  <c r="W1072" i="13" s="1"/>
  <c r="U1072" i="13"/>
  <c r="T1072" i="13"/>
  <c r="V462" i="13"/>
  <c r="W462" i="13" s="1"/>
  <c r="U462" i="13"/>
  <c r="T462" i="13"/>
  <c r="V586" i="13"/>
  <c r="W586" i="13" s="1"/>
  <c r="U586" i="13"/>
  <c r="T586" i="13"/>
  <c r="V589" i="13"/>
  <c r="W589" i="13" s="1"/>
  <c r="U589" i="13"/>
  <c r="T589" i="13"/>
  <c r="V276" i="13"/>
  <c r="W276" i="13" s="1"/>
  <c r="U276" i="13"/>
  <c r="T276" i="13"/>
  <c r="V751" i="13"/>
  <c r="W751" i="13" s="1"/>
  <c r="U751" i="13"/>
  <c r="T751" i="13"/>
  <c r="V870" i="13"/>
  <c r="W870" i="13" s="1"/>
  <c r="U870" i="13"/>
  <c r="T870" i="13"/>
  <c r="V1314" i="13"/>
  <c r="W1314" i="13" s="1"/>
  <c r="U1314" i="13"/>
  <c r="T1314" i="13"/>
  <c r="W869" i="13"/>
  <c r="V869" i="13"/>
  <c r="U869" i="13"/>
  <c r="T869" i="13"/>
  <c r="V1332" i="13"/>
  <c r="W1332" i="13" s="1"/>
  <c r="U1332" i="13"/>
  <c r="T1332" i="13"/>
  <c r="V82" i="13"/>
  <c r="W82" i="13" s="1"/>
  <c r="U82" i="13"/>
  <c r="T82" i="13"/>
  <c r="V970" i="13"/>
  <c r="W970" i="13" s="1"/>
  <c r="U970" i="13"/>
  <c r="T970" i="13"/>
  <c r="V78" i="13"/>
  <c r="W78" i="13" s="1"/>
  <c r="U78" i="13"/>
  <c r="T78" i="13"/>
  <c r="V873" i="13"/>
  <c r="W873" i="13" s="1"/>
  <c r="U873" i="13"/>
  <c r="T873" i="13"/>
  <c r="V686" i="13"/>
  <c r="W686" i="13" s="1"/>
  <c r="U686" i="13"/>
  <c r="T686" i="13"/>
  <c r="V1383" i="13"/>
  <c r="W1383" i="13" s="1"/>
  <c r="U1383" i="13"/>
  <c r="T1383" i="13"/>
  <c r="V997" i="13"/>
  <c r="W997" i="13" s="1"/>
  <c r="U997" i="13"/>
  <c r="T997" i="13"/>
  <c r="V7" i="13"/>
  <c r="W7" i="13" s="1"/>
  <c r="U7" i="13"/>
  <c r="T7" i="13"/>
  <c r="V919" i="13"/>
  <c r="W919" i="13" s="1"/>
  <c r="U919" i="13"/>
  <c r="T919" i="13"/>
  <c r="V425" i="13"/>
  <c r="W425" i="13" s="1"/>
  <c r="U425" i="13"/>
  <c r="T425" i="13"/>
  <c r="V1140" i="13"/>
  <c r="W1140" i="13" s="1"/>
  <c r="U1140" i="13"/>
  <c r="T1140" i="13"/>
  <c r="V382" i="13"/>
  <c r="W382" i="13" s="1"/>
  <c r="U382" i="13"/>
  <c r="T382" i="13"/>
  <c r="V482" i="13"/>
  <c r="W482" i="13" s="1"/>
  <c r="U482" i="13"/>
  <c r="T482" i="13"/>
  <c r="V677" i="13"/>
  <c r="W677" i="13" s="1"/>
  <c r="U677" i="13"/>
  <c r="T677" i="13"/>
  <c r="V682" i="13"/>
  <c r="W682" i="13" s="1"/>
  <c r="U682" i="13"/>
  <c r="T682" i="13"/>
  <c r="V1426" i="13"/>
  <c r="W1426" i="13" s="1"/>
  <c r="U1426" i="13"/>
  <c r="T1426" i="13"/>
  <c r="V1397" i="13"/>
  <c r="W1397" i="13" s="1"/>
  <c r="U1397" i="13"/>
  <c r="T1397" i="13"/>
  <c r="V479" i="13"/>
  <c r="W479" i="13" s="1"/>
  <c r="U479" i="13"/>
  <c r="T479" i="13"/>
  <c r="V1097" i="13"/>
  <c r="W1097" i="13" s="1"/>
  <c r="U1097" i="13"/>
  <c r="T1097" i="13"/>
  <c r="V716" i="13"/>
  <c r="W716" i="13" s="1"/>
  <c r="U716" i="13"/>
  <c r="T716" i="13"/>
  <c r="V897" i="13"/>
  <c r="W897" i="13" s="1"/>
  <c r="U897" i="13"/>
  <c r="T897" i="13"/>
  <c r="V673" i="13"/>
  <c r="W673" i="13" s="1"/>
  <c r="U673" i="13"/>
  <c r="T673" i="13"/>
  <c r="V1023" i="13"/>
  <c r="W1023" i="13" s="1"/>
  <c r="U1023" i="13"/>
  <c r="T1023" i="13"/>
  <c r="V973" i="13"/>
  <c r="W973" i="13" s="1"/>
  <c r="U973" i="13"/>
  <c r="T973" i="13"/>
  <c r="V621" i="13"/>
  <c r="W621" i="13" s="1"/>
  <c r="U621" i="13"/>
  <c r="T621" i="13"/>
  <c r="V634" i="13"/>
  <c r="W634" i="13" s="1"/>
  <c r="U634" i="13"/>
  <c r="T634" i="13"/>
  <c r="V1377" i="13"/>
  <c r="W1377" i="13" s="1"/>
  <c r="U1377" i="13"/>
  <c r="T1377" i="13"/>
  <c r="W20" i="13"/>
  <c r="V20" i="13"/>
  <c r="U20" i="13"/>
  <c r="T20" i="13"/>
  <c r="V162" i="13"/>
  <c r="W162" i="13" s="1"/>
  <c r="U162" i="13"/>
  <c r="T162" i="13"/>
  <c r="V1045" i="13"/>
  <c r="W1045" i="13" s="1"/>
  <c r="U1045" i="13"/>
  <c r="T1045" i="13"/>
  <c r="V1449" i="13"/>
  <c r="W1449" i="13" s="1"/>
  <c r="U1449" i="13"/>
  <c r="T1449" i="13"/>
  <c r="V614" i="13"/>
  <c r="W614" i="13" s="1"/>
  <c r="U614" i="13"/>
  <c r="T614" i="13"/>
  <c r="V622" i="13"/>
  <c r="W622" i="13" s="1"/>
  <c r="U622" i="13"/>
  <c r="T622" i="13"/>
  <c r="V609" i="13"/>
  <c r="W609" i="13" s="1"/>
  <c r="U609" i="13"/>
  <c r="T609" i="13"/>
  <c r="V948" i="13"/>
  <c r="W948" i="13" s="1"/>
  <c r="U948" i="13"/>
  <c r="T948" i="13"/>
  <c r="V591" i="13"/>
  <c r="W591" i="13" s="1"/>
  <c r="U591" i="13"/>
  <c r="T591" i="13"/>
  <c r="V581" i="13"/>
  <c r="W581" i="13" s="1"/>
  <c r="U581" i="13"/>
  <c r="T581" i="13"/>
  <c r="V593" i="13"/>
  <c r="W593" i="13" s="1"/>
  <c r="U593" i="13"/>
  <c r="T593" i="13"/>
  <c r="V472" i="13"/>
  <c r="W472" i="13" s="1"/>
  <c r="U472" i="13"/>
  <c r="T472" i="13"/>
  <c r="V601" i="13"/>
  <c r="W601" i="13" s="1"/>
  <c r="U601" i="13"/>
  <c r="T601" i="13"/>
  <c r="V1048" i="13"/>
  <c r="W1048" i="13" s="1"/>
  <c r="U1048" i="13"/>
  <c r="T1048" i="13"/>
  <c r="V65" i="13"/>
  <c r="W65" i="13" s="1"/>
  <c r="U65" i="13"/>
  <c r="T65" i="13"/>
  <c r="V605" i="13"/>
  <c r="W605" i="13" s="1"/>
  <c r="U605" i="13"/>
  <c r="T605" i="13"/>
  <c r="V620" i="13"/>
  <c r="W620" i="13" s="1"/>
  <c r="U620" i="13"/>
  <c r="T620" i="13"/>
  <c r="V979" i="13"/>
  <c r="W979" i="13" s="1"/>
  <c r="U979" i="13"/>
  <c r="T979" i="13"/>
  <c r="V19" i="13"/>
  <c r="W19" i="13" s="1"/>
  <c r="U19" i="13"/>
  <c r="T19" i="13"/>
  <c r="V583" i="13"/>
  <c r="W583" i="13" s="1"/>
  <c r="U583" i="13"/>
  <c r="T583" i="13"/>
  <c r="V1091" i="13"/>
  <c r="W1091" i="13" s="1"/>
  <c r="U1091" i="13"/>
  <c r="T1091" i="13"/>
  <c r="V1402" i="13"/>
  <c r="W1402" i="13" s="1"/>
  <c r="U1402" i="13"/>
  <c r="T1402" i="13"/>
  <c r="V1017" i="13"/>
  <c r="W1017" i="13" s="1"/>
  <c r="U1017" i="13"/>
  <c r="T1017" i="13"/>
  <c r="V1299" i="13"/>
  <c r="W1299" i="13" s="1"/>
  <c r="U1299" i="13"/>
  <c r="T1299" i="13"/>
  <c r="V491" i="13"/>
  <c r="W491" i="13" s="1"/>
  <c r="U491" i="13"/>
  <c r="T491" i="13"/>
  <c r="V1190" i="13"/>
  <c r="W1190" i="13" s="1"/>
  <c r="U1190" i="13"/>
  <c r="T1190" i="13"/>
  <c r="V357" i="13"/>
  <c r="W357" i="13" s="1"/>
  <c r="U357" i="13"/>
  <c r="T357" i="13"/>
  <c r="V604" i="13"/>
  <c r="W604" i="13" s="1"/>
  <c r="U604" i="13"/>
  <c r="T604" i="13"/>
  <c r="V607" i="13"/>
  <c r="W607" i="13" s="1"/>
  <c r="U607" i="13"/>
  <c r="T607" i="13"/>
  <c r="V633" i="13"/>
  <c r="W633" i="13" s="1"/>
  <c r="U633" i="13"/>
  <c r="T633" i="13"/>
  <c r="V878" i="13"/>
  <c r="W878" i="13" s="1"/>
  <c r="U878" i="13"/>
  <c r="T878" i="13"/>
  <c r="V1451" i="13"/>
  <c r="W1451" i="13" s="1"/>
  <c r="U1451" i="13"/>
  <c r="T1451" i="13"/>
  <c r="V307" i="13"/>
  <c r="W307" i="13" s="1"/>
  <c r="U307" i="13"/>
  <c r="T307" i="13"/>
  <c r="V576" i="13"/>
  <c r="W576" i="13" s="1"/>
  <c r="U576" i="13"/>
  <c r="T576" i="13"/>
  <c r="V235" i="13"/>
  <c r="W235" i="13" s="1"/>
  <c r="U235" i="13"/>
  <c r="T235" i="13"/>
  <c r="V369" i="13"/>
  <c r="W369" i="13" s="1"/>
  <c r="U369" i="13"/>
  <c r="T369" i="13"/>
  <c r="V939" i="13"/>
  <c r="W939" i="13" s="1"/>
  <c r="U939" i="13"/>
  <c r="T939" i="13"/>
  <c r="V457" i="13"/>
  <c r="W457" i="13" s="1"/>
  <c r="U457" i="13"/>
  <c r="T457" i="13"/>
  <c r="V458" i="13"/>
  <c r="W458" i="13" s="1"/>
  <c r="U458" i="13"/>
  <c r="T458" i="13"/>
  <c r="V183" i="13"/>
  <c r="W183" i="13" s="1"/>
  <c r="U183" i="13"/>
  <c r="T183" i="13"/>
  <c r="V138" i="13"/>
  <c r="W138" i="13" s="1"/>
  <c r="U138" i="13"/>
  <c r="T138" i="13"/>
  <c r="V762" i="13"/>
  <c r="W762" i="13" s="1"/>
  <c r="U762" i="13"/>
  <c r="T762" i="13"/>
  <c r="V286" i="13"/>
  <c r="W286" i="13" s="1"/>
  <c r="U286" i="13"/>
  <c r="T286" i="13"/>
  <c r="V139" i="13"/>
  <c r="W139" i="13" s="1"/>
  <c r="U139" i="13"/>
  <c r="T139" i="13"/>
  <c r="V514" i="13"/>
  <c r="W514" i="13" s="1"/>
  <c r="U514" i="13"/>
  <c r="T514" i="13"/>
  <c r="V448" i="13"/>
  <c r="W448" i="13" s="1"/>
  <c r="U448" i="13"/>
  <c r="T448" i="13"/>
  <c r="V1156" i="13"/>
  <c r="W1156" i="13" s="1"/>
  <c r="U1156" i="13"/>
  <c r="T1156" i="13"/>
  <c r="V644" i="13"/>
  <c r="W644" i="13" s="1"/>
  <c r="U644" i="13"/>
  <c r="T644" i="13"/>
  <c r="V1067" i="13"/>
  <c r="W1067" i="13" s="1"/>
  <c r="U1067" i="13"/>
  <c r="T1067" i="13"/>
  <c r="V350" i="13"/>
  <c r="W350" i="13" s="1"/>
  <c r="U350" i="13"/>
  <c r="T350" i="13"/>
  <c r="V114" i="13"/>
  <c r="W114" i="13" s="1"/>
  <c r="U114" i="13"/>
  <c r="T114" i="13"/>
  <c r="V632" i="13"/>
  <c r="W632" i="13" s="1"/>
  <c r="U632" i="13"/>
  <c r="T632" i="13"/>
  <c r="V427" i="13"/>
  <c r="W427" i="13" s="1"/>
  <c r="U427" i="13"/>
  <c r="T427" i="13"/>
  <c r="V1472" i="13"/>
  <c r="W1472" i="13" s="1"/>
  <c r="U1472" i="13"/>
  <c r="T1472" i="13"/>
  <c r="V549" i="13"/>
  <c r="W549" i="13" s="1"/>
  <c r="U549" i="13"/>
  <c r="T549" i="13"/>
  <c r="V1351" i="13"/>
  <c r="W1351" i="13" s="1"/>
  <c r="U1351" i="13"/>
  <c r="T1351" i="13"/>
  <c r="V592" i="13"/>
  <c r="W592" i="13" s="1"/>
  <c r="U592" i="13"/>
  <c r="T592" i="13"/>
  <c r="V278" i="13"/>
  <c r="W278" i="13" s="1"/>
  <c r="U278" i="13"/>
  <c r="T278" i="13"/>
  <c r="V603" i="13"/>
  <c r="W603" i="13" s="1"/>
  <c r="U603" i="13"/>
  <c r="T603" i="13"/>
  <c r="V947" i="13"/>
  <c r="W947" i="13" s="1"/>
  <c r="U947" i="13"/>
  <c r="T947" i="13"/>
  <c r="V732" i="13"/>
  <c r="W732" i="13" s="1"/>
  <c r="U732" i="13"/>
  <c r="T732" i="13"/>
  <c r="V859" i="13"/>
  <c r="W859" i="13" s="1"/>
  <c r="U859" i="13"/>
  <c r="T859" i="13"/>
  <c r="V1079" i="13"/>
  <c r="W1079" i="13" s="1"/>
  <c r="U1079" i="13"/>
  <c r="T1079" i="13"/>
  <c r="V714" i="13"/>
  <c r="W714" i="13" s="1"/>
  <c r="U714" i="13"/>
  <c r="T714" i="13"/>
  <c r="V695" i="13"/>
  <c r="W695" i="13" s="1"/>
  <c r="U695" i="13"/>
  <c r="T695" i="13"/>
  <c r="V506" i="13"/>
  <c r="W506" i="13" s="1"/>
  <c r="U506" i="13"/>
  <c r="T506" i="13"/>
  <c r="V1425" i="13"/>
  <c r="W1425" i="13" s="1"/>
  <c r="U1425" i="13"/>
  <c r="T1425" i="13"/>
  <c r="V48" i="13"/>
  <c r="W48" i="13" s="1"/>
  <c r="U48" i="13"/>
  <c r="T48" i="13"/>
  <c r="V1406" i="13"/>
  <c r="W1406" i="13" s="1"/>
  <c r="U1406" i="13"/>
  <c r="T1406" i="13"/>
  <c r="V84" i="13"/>
  <c r="W84" i="13" s="1"/>
  <c r="U84" i="13"/>
  <c r="T84" i="13"/>
  <c r="V488" i="13"/>
  <c r="W488" i="13" s="1"/>
  <c r="U488" i="13"/>
  <c r="T488" i="13"/>
  <c r="V837" i="13"/>
  <c r="W837" i="13" s="1"/>
  <c r="U837" i="13"/>
  <c r="T837" i="13"/>
  <c r="V1101" i="13"/>
  <c r="W1101" i="13" s="1"/>
  <c r="U1101" i="13"/>
  <c r="T1101" i="13"/>
  <c r="V577" i="13"/>
  <c r="W577" i="13" s="1"/>
  <c r="U577" i="13"/>
  <c r="T577" i="13"/>
  <c r="V1144" i="13"/>
  <c r="W1144" i="13" s="1"/>
  <c r="U1144" i="13"/>
  <c r="T1144" i="13"/>
  <c r="V1398" i="13"/>
  <c r="W1398" i="13" s="1"/>
  <c r="U1398" i="13"/>
  <c r="T1398" i="13"/>
  <c r="V1372" i="13"/>
  <c r="W1372" i="13" s="1"/>
  <c r="U1372" i="13"/>
  <c r="T1372" i="13"/>
  <c r="V154" i="13"/>
  <c r="W154" i="13" s="1"/>
  <c r="U154" i="13"/>
  <c r="T154" i="13"/>
  <c r="V285" i="13"/>
  <c r="W285" i="13" s="1"/>
  <c r="U285" i="13"/>
  <c r="T285" i="13"/>
  <c r="V1388" i="13"/>
  <c r="W1388" i="13" s="1"/>
  <c r="U1388" i="13"/>
  <c r="T1388" i="13"/>
  <c r="V89" i="13"/>
  <c r="W89" i="13" s="1"/>
  <c r="U89" i="13"/>
  <c r="T89" i="13"/>
  <c r="V1108" i="13"/>
  <c r="W1108" i="13" s="1"/>
  <c r="U1108" i="13"/>
  <c r="T1108" i="13"/>
  <c r="V153" i="13"/>
  <c r="W153" i="13" s="1"/>
  <c r="U153" i="13"/>
  <c r="T153" i="13"/>
  <c r="V849" i="13"/>
  <c r="W849" i="13" s="1"/>
  <c r="U849" i="13"/>
  <c r="T849" i="13"/>
  <c r="V740" i="13"/>
  <c r="W740" i="13" s="1"/>
  <c r="U740" i="13"/>
  <c r="T740" i="13"/>
  <c r="V219" i="13"/>
  <c r="W219" i="13" s="1"/>
  <c r="U219" i="13"/>
  <c r="T219" i="13"/>
  <c r="V1069" i="13"/>
  <c r="W1069" i="13" s="1"/>
  <c r="U1069" i="13"/>
  <c r="T1069" i="13"/>
  <c r="V522" i="13"/>
  <c r="W522" i="13" s="1"/>
  <c r="U522" i="13"/>
  <c r="T522" i="13"/>
  <c r="V896" i="13"/>
  <c r="W896" i="13" s="1"/>
  <c r="U896" i="13"/>
  <c r="T896" i="13"/>
  <c r="V240" i="13"/>
  <c r="W240" i="13" s="1"/>
  <c r="U240" i="13"/>
  <c r="T240" i="13"/>
  <c r="V145" i="13"/>
  <c r="W145" i="13" s="1"/>
  <c r="U145" i="13"/>
  <c r="T145" i="13"/>
  <c r="V110" i="13"/>
  <c r="W110" i="13" s="1"/>
  <c r="U110" i="13"/>
  <c r="T110" i="13"/>
  <c r="V1209" i="13"/>
  <c r="W1209" i="13" s="1"/>
  <c r="U1209" i="13"/>
  <c r="T1209" i="13"/>
  <c r="V654" i="13"/>
  <c r="W654" i="13" s="1"/>
  <c r="U654" i="13"/>
  <c r="T654" i="13"/>
  <c r="V860" i="13"/>
  <c r="W860" i="13" s="1"/>
  <c r="U860" i="13"/>
  <c r="T860" i="13"/>
  <c r="V495" i="13"/>
  <c r="W495" i="13" s="1"/>
  <c r="U495" i="13"/>
  <c r="T495" i="13"/>
  <c r="V1294" i="13"/>
  <c r="W1294" i="13" s="1"/>
  <c r="U1294" i="13"/>
  <c r="T1294" i="13"/>
  <c r="V994" i="13"/>
  <c r="W994" i="13" s="1"/>
  <c r="U994" i="13"/>
  <c r="T994" i="13"/>
  <c r="V54" i="13"/>
  <c r="W54" i="13" s="1"/>
  <c r="U54" i="13"/>
  <c r="T54" i="13"/>
  <c r="V51" i="13"/>
  <c r="W51" i="13" s="1"/>
  <c r="U51" i="13"/>
  <c r="T51" i="13"/>
  <c r="V109" i="13"/>
  <c r="W109" i="13" s="1"/>
  <c r="U109" i="13"/>
  <c r="T109" i="13"/>
  <c r="V771" i="13"/>
  <c r="W771" i="13" s="1"/>
  <c r="U771" i="13"/>
  <c r="T771" i="13"/>
  <c r="V598" i="13"/>
  <c r="W598" i="13" s="1"/>
  <c r="U598" i="13"/>
  <c r="T598" i="13"/>
  <c r="V1081" i="13"/>
  <c r="W1081" i="13" s="1"/>
  <c r="U1081" i="13"/>
  <c r="T1081" i="13"/>
  <c r="V1364" i="13"/>
  <c r="W1364" i="13" s="1"/>
  <c r="U1364" i="13"/>
  <c r="T1364" i="13"/>
  <c r="V1319" i="13"/>
  <c r="W1319" i="13" s="1"/>
  <c r="U1319" i="13"/>
  <c r="T1319" i="13"/>
  <c r="V710" i="13"/>
  <c r="W710" i="13" s="1"/>
  <c r="U710" i="13"/>
  <c r="T710" i="13"/>
  <c r="V1301" i="13"/>
  <c r="W1301" i="13" s="1"/>
  <c r="U1301" i="13"/>
  <c r="T1301" i="13"/>
  <c r="V1298" i="13"/>
  <c r="W1298" i="13" s="1"/>
  <c r="U1298" i="13"/>
  <c r="T1298" i="13"/>
  <c r="V1163" i="13"/>
  <c r="W1163" i="13" s="1"/>
  <c r="U1163" i="13"/>
  <c r="T1163" i="13"/>
  <c r="V1158" i="13"/>
  <c r="W1158" i="13" s="1"/>
  <c r="U1158" i="13"/>
  <c r="T1158" i="13"/>
  <c r="V1416" i="13"/>
  <c r="W1416" i="13" s="1"/>
  <c r="U1416" i="13"/>
  <c r="T1416" i="13"/>
  <c r="V665" i="13"/>
  <c r="W665" i="13" s="1"/>
  <c r="U665" i="13"/>
  <c r="T665" i="13"/>
  <c r="V335" i="13"/>
  <c r="W335" i="13" s="1"/>
  <c r="U335" i="13"/>
  <c r="T335" i="13"/>
  <c r="V565" i="13"/>
  <c r="W565" i="13" s="1"/>
  <c r="U565" i="13"/>
  <c r="T565" i="13"/>
  <c r="V470" i="13"/>
  <c r="W470" i="13" s="1"/>
  <c r="U470" i="13"/>
  <c r="T470" i="13"/>
  <c r="V1132" i="13"/>
  <c r="W1132" i="13" s="1"/>
  <c r="U1132" i="13"/>
  <c r="T1132" i="13"/>
  <c r="V723" i="13"/>
  <c r="W723" i="13" s="1"/>
  <c r="U723" i="13"/>
  <c r="T723" i="13"/>
  <c r="V749" i="13"/>
  <c r="W749" i="13" s="1"/>
  <c r="U749" i="13"/>
  <c r="T749" i="13"/>
  <c r="V711" i="13"/>
  <c r="W711" i="13" s="1"/>
  <c r="U711" i="13"/>
  <c r="T711" i="13"/>
  <c r="V253" i="13"/>
  <c r="W253" i="13" s="1"/>
  <c r="U253" i="13"/>
  <c r="T253" i="13"/>
  <c r="V1385" i="13"/>
  <c r="W1385" i="13" s="1"/>
  <c r="U1385" i="13"/>
  <c r="T1385" i="13"/>
  <c r="V523" i="13"/>
  <c r="W523" i="13" s="1"/>
  <c r="U523" i="13"/>
  <c r="T523" i="13"/>
  <c r="V1386" i="13"/>
  <c r="W1386" i="13" s="1"/>
  <c r="U1386" i="13"/>
  <c r="T1386" i="13"/>
  <c r="V381" i="13"/>
  <c r="W381" i="13" s="1"/>
  <c r="U381" i="13"/>
  <c r="T381" i="13"/>
  <c r="V392" i="13"/>
  <c r="W392" i="13" s="1"/>
  <c r="U392" i="13"/>
  <c r="T392" i="13"/>
  <c r="V931" i="13"/>
  <c r="W931" i="13" s="1"/>
  <c r="U931" i="13"/>
  <c r="T931" i="13"/>
  <c r="V957" i="13"/>
  <c r="W957" i="13" s="1"/>
  <c r="U957" i="13"/>
  <c r="T957" i="13"/>
  <c r="V453" i="13"/>
  <c r="W453" i="13" s="1"/>
  <c r="U453" i="13"/>
  <c r="T453" i="13"/>
  <c r="V17" i="13"/>
  <c r="W17" i="13" s="1"/>
  <c r="U17" i="13"/>
  <c r="T17" i="13"/>
  <c r="V1120" i="13"/>
  <c r="W1120" i="13" s="1"/>
  <c r="U1120" i="13"/>
  <c r="T1120" i="13"/>
  <c r="V1241" i="13"/>
  <c r="W1241" i="13" s="1"/>
  <c r="U1241" i="13"/>
  <c r="T1241" i="13"/>
  <c r="V332" i="13"/>
  <c r="W332" i="13" s="1"/>
  <c r="U332" i="13"/>
  <c r="T332" i="13"/>
  <c r="V1466" i="13"/>
  <c r="W1466" i="13" s="1"/>
  <c r="U1466" i="13"/>
  <c r="T1466" i="13"/>
  <c r="V11" i="13"/>
  <c r="W11" i="13" s="1"/>
  <c r="U11" i="13"/>
  <c r="T11" i="13"/>
  <c r="V1439" i="13"/>
  <c r="W1439" i="13" s="1"/>
  <c r="U1439" i="13"/>
  <c r="T1439" i="13"/>
  <c r="V190" i="13"/>
  <c r="W190" i="13" s="1"/>
  <c r="U190" i="13"/>
  <c r="T190" i="13"/>
  <c r="V561" i="13"/>
  <c r="W561" i="13" s="1"/>
  <c r="U561" i="13"/>
  <c r="T561" i="13"/>
  <c r="V1476" i="13"/>
  <c r="W1476" i="13" s="1"/>
  <c r="U1476" i="13"/>
  <c r="T1476" i="13"/>
  <c r="V434" i="13"/>
  <c r="W434" i="13" s="1"/>
  <c r="U434" i="13"/>
  <c r="T434" i="13"/>
  <c r="V1033" i="13"/>
  <c r="W1033" i="13" s="1"/>
  <c r="U1033" i="13"/>
  <c r="T1033" i="13"/>
  <c r="V722" i="13"/>
  <c r="W722" i="13" s="1"/>
  <c r="U722" i="13"/>
  <c r="T722" i="13"/>
  <c r="V343" i="13"/>
  <c r="W343" i="13" s="1"/>
  <c r="U343" i="13"/>
  <c r="T343" i="13"/>
  <c r="V1304" i="13"/>
  <c r="W1304" i="13" s="1"/>
  <c r="U1304" i="13"/>
  <c r="T1304" i="13"/>
  <c r="V1234" i="13"/>
  <c r="W1234" i="13" s="1"/>
  <c r="U1234" i="13"/>
  <c r="T1234" i="13"/>
  <c r="V1286" i="13"/>
  <c r="W1286" i="13" s="1"/>
  <c r="U1286" i="13"/>
  <c r="T1286" i="13"/>
  <c r="V410" i="13"/>
  <c r="W410" i="13" s="1"/>
  <c r="U410" i="13"/>
  <c r="T410" i="13"/>
  <c r="V197" i="13"/>
  <c r="W197" i="13" s="1"/>
  <c r="U197" i="13"/>
  <c r="T197" i="13"/>
  <c r="V205" i="13"/>
  <c r="W205" i="13" s="1"/>
  <c r="U205" i="13"/>
  <c r="T205" i="13"/>
  <c r="V731" i="13"/>
  <c r="W731" i="13" s="1"/>
  <c r="U731" i="13"/>
  <c r="T731" i="13"/>
  <c r="V1036" i="13"/>
  <c r="W1036" i="13" s="1"/>
  <c r="U1036" i="13"/>
  <c r="T1036" i="13"/>
  <c r="V1167" i="13"/>
  <c r="W1167" i="13" s="1"/>
  <c r="U1167" i="13"/>
  <c r="T1167" i="13"/>
  <c r="V1247" i="13"/>
  <c r="W1247" i="13" s="1"/>
  <c r="U1247" i="13"/>
  <c r="T1247" i="13"/>
  <c r="V1362" i="13"/>
  <c r="W1362" i="13" s="1"/>
  <c r="U1362" i="13"/>
  <c r="T1362" i="13"/>
  <c r="V843" i="13"/>
  <c r="W843" i="13" s="1"/>
  <c r="U843" i="13"/>
  <c r="T843" i="13"/>
  <c r="V58" i="13"/>
  <c r="W58" i="13" s="1"/>
  <c r="U58" i="13"/>
  <c r="T58" i="13"/>
  <c r="V1333" i="13"/>
  <c r="W1333" i="13" s="1"/>
  <c r="U1333" i="13"/>
  <c r="T1333" i="13"/>
  <c r="V999" i="13"/>
  <c r="W999" i="13" s="1"/>
  <c r="U999" i="13"/>
  <c r="T999" i="13"/>
  <c r="V29" i="13"/>
  <c r="W29" i="13" s="1"/>
  <c r="U29" i="13"/>
  <c r="T29" i="13"/>
  <c r="V1004" i="13"/>
  <c r="W1004" i="13" s="1"/>
  <c r="U1004" i="13"/>
  <c r="T1004" i="13"/>
  <c r="V579" i="13"/>
  <c r="W579" i="13" s="1"/>
  <c r="U579" i="13"/>
  <c r="T579" i="13"/>
  <c r="V1142" i="13"/>
  <c r="W1142" i="13" s="1"/>
  <c r="U1142" i="13"/>
  <c r="T1142" i="13"/>
  <c r="V599" i="13"/>
  <c r="W599" i="13" s="1"/>
  <c r="U599" i="13"/>
  <c r="T599" i="13"/>
  <c r="V1259" i="13"/>
  <c r="W1259" i="13" s="1"/>
  <c r="U1259" i="13"/>
  <c r="T1259" i="13"/>
  <c r="V531" i="13"/>
  <c r="W531" i="13" s="1"/>
  <c r="U531" i="13"/>
  <c r="T531" i="13"/>
  <c r="V376" i="13"/>
  <c r="W376" i="13" s="1"/>
  <c r="U376" i="13"/>
  <c r="T376" i="13"/>
  <c r="V1344" i="13"/>
  <c r="W1344" i="13" s="1"/>
  <c r="U1344" i="13"/>
  <c r="T1344" i="13"/>
  <c r="V532" i="13"/>
  <c r="W532" i="13" s="1"/>
  <c r="U532" i="13"/>
  <c r="T532" i="13"/>
  <c r="V1461" i="13"/>
  <c r="W1461" i="13" s="1"/>
  <c r="U1461" i="13"/>
  <c r="T1461" i="13"/>
  <c r="V582" i="13"/>
  <c r="W582" i="13" s="1"/>
  <c r="U582" i="13"/>
  <c r="T582" i="13"/>
  <c r="V333" i="13"/>
  <c r="W333" i="13" s="1"/>
  <c r="U333" i="13"/>
  <c r="T333" i="13"/>
  <c r="V600" i="13"/>
  <c r="W600" i="13" s="1"/>
  <c r="U600" i="13"/>
  <c r="T600" i="13"/>
  <c r="V33" i="13"/>
  <c r="W33" i="13" s="1"/>
  <c r="U33" i="13"/>
  <c r="T33" i="13"/>
  <c r="V881" i="13"/>
  <c r="W881" i="13" s="1"/>
  <c r="U881" i="13"/>
  <c r="T881" i="13"/>
  <c r="V18" i="13"/>
  <c r="W18" i="13" s="1"/>
  <c r="U18" i="13"/>
  <c r="T18" i="13"/>
  <c r="V15" i="13"/>
  <c r="W15" i="13" s="1"/>
  <c r="U15" i="13"/>
  <c r="T15" i="13"/>
  <c r="V111" i="13"/>
  <c r="W111" i="13" s="1"/>
  <c r="U111" i="13"/>
  <c r="T111" i="13"/>
  <c r="V341" i="13"/>
  <c r="W341" i="13" s="1"/>
  <c r="U341" i="13"/>
  <c r="T341" i="13"/>
  <c r="V1058" i="13"/>
  <c r="W1058" i="13" s="1"/>
  <c r="U1058" i="13"/>
  <c r="T1058" i="13"/>
  <c r="V1267" i="13"/>
  <c r="W1267" i="13" s="1"/>
  <c r="U1267" i="13"/>
  <c r="T1267" i="13"/>
  <c r="V764" i="13"/>
  <c r="W764" i="13" s="1"/>
  <c r="U764" i="13"/>
  <c r="T764" i="13"/>
  <c r="V1235" i="13"/>
  <c r="W1235" i="13" s="1"/>
  <c r="U1235" i="13"/>
  <c r="T1235" i="13"/>
  <c r="V322" i="13"/>
  <c r="W322" i="13" s="1"/>
  <c r="U322" i="13"/>
  <c r="T322" i="13"/>
  <c r="V1325" i="13"/>
  <c r="W1325" i="13" s="1"/>
  <c r="U1325" i="13"/>
  <c r="T1325" i="13"/>
  <c r="V1331" i="13"/>
  <c r="W1331" i="13" s="1"/>
  <c r="U1331" i="13"/>
  <c r="T1331" i="13"/>
  <c r="V400" i="13"/>
  <c r="W400" i="13" s="1"/>
  <c r="U400" i="13"/>
  <c r="T400" i="13"/>
  <c r="V449" i="13"/>
  <c r="W449" i="13" s="1"/>
  <c r="U449" i="13"/>
  <c r="T449" i="13"/>
  <c r="V772" i="13"/>
  <c r="W772" i="13" s="1"/>
  <c r="U772" i="13"/>
  <c r="T772" i="13"/>
  <c r="V900" i="13"/>
  <c r="W900" i="13" s="1"/>
  <c r="U900" i="13"/>
  <c r="T900" i="13"/>
  <c r="V117" i="13"/>
  <c r="W117" i="13" s="1"/>
  <c r="U117" i="13"/>
  <c r="T117" i="13"/>
  <c r="V1373" i="13"/>
  <c r="W1373" i="13" s="1"/>
  <c r="U1373" i="13"/>
  <c r="T1373" i="13"/>
  <c r="V535" i="13"/>
  <c r="W535" i="13" s="1"/>
  <c r="U535" i="13"/>
  <c r="T535" i="13"/>
  <c r="V1044" i="13"/>
  <c r="W1044" i="13" s="1"/>
  <c r="U1044" i="13"/>
  <c r="T1044" i="13"/>
  <c r="V409" i="13"/>
  <c r="W409" i="13" s="1"/>
  <c r="U409" i="13"/>
  <c r="T409" i="13"/>
  <c r="V569" i="13"/>
  <c r="W569" i="13" s="1"/>
  <c r="U569" i="13"/>
  <c r="T569" i="13"/>
  <c r="V1203" i="13"/>
  <c r="W1203" i="13" s="1"/>
  <c r="U1203" i="13"/>
  <c r="T1203" i="13"/>
  <c r="V1273" i="13"/>
  <c r="W1273" i="13" s="1"/>
  <c r="U1273" i="13"/>
  <c r="T1273" i="13"/>
  <c r="V513" i="13"/>
  <c r="W513" i="13" s="1"/>
  <c r="U513" i="13"/>
  <c r="T513" i="13"/>
  <c r="V182" i="13"/>
  <c r="W182" i="13" s="1"/>
  <c r="U182" i="13"/>
  <c r="T182" i="13"/>
  <c r="V1064" i="13"/>
  <c r="W1064" i="13" s="1"/>
  <c r="U1064" i="13"/>
  <c r="T1064" i="13"/>
  <c r="V748" i="13"/>
  <c r="W748" i="13" s="1"/>
  <c r="U748" i="13"/>
  <c r="T748" i="13"/>
  <c r="V107" i="13"/>
  <c r="W107" i="13" s="1"/>
  <c r="U107" i="13"/>
  <c r="T107" i="13"/>
  <c r="V580" i="13"/>
  <c r="W580" i="13" s="1"/>
  <c r="U580" i="13"/>
  <c r="T580" i="13"/>
  <c r="V441" i="13"/>
  <c r="W441" i="13" s="1"/>
  <c r="U441" i="13"/>
  <c r="T441" i="13"/>
  <c r="V704" i="13"/>
  <c r="W704" i="13" s="1"/>
  <c r="U704" i="13"/>
  <c r="T704" i="13"/>
  <c r="V1210" i="13"/>
  <c r="W1210" i="13" s="1"/>
  <c r="U1210" i="13"/>
  <c r="T1210" i="13"/>
  <c r="V1404" i="13"/>
  <c r="W1404" i="13" s="1"/>
  <c r="U1404" i="13"/>
  <c r="T1404" i="13"/>
  <c r="V372" i="13"/>
  <c r="W372" i="13" s="1"/>
  <c r="U372" i="13"/>
  <c r="T372" i="13"/>
  <c r="V1042" i="13"/>
  <c r="W1042" i="13" s="1"/>
  <c r="U1042" i="13"/>
  <c r="T1042" i="13"/>
  <c r="V245" i="13"/>
  <c r="W245" i="13" s="1"/>
  <c r="U245" i="13"/>
  <c r="T245" i="13"/>
  <c r="V991" i="13"/>
  <c r="W991" i="13" s="1"/>
  <c r="U991" i="13"/>
  <c r="T991" i="13"/>
  <c r="V990" i="13"/>
  <c r="W990" i="13" s="1"/>
  <c r="U990" i="13"/>
  <c r="T990" i="13"/>
  <c r="V378" i="13"/>
  <c r="W378" i="13" s="1"/>
  <c r="U378" i="13"/>
  <c r="T378" i="13"/>
  <c r="V745" i="13"/>
  <c r="W745" i="13" s="1"/>
  <c r="U745" i="13"/>
  <c r="T745" i="13"/>
  <c r="V1370" i="13"/>
  <c r="W1370" i="13" s="1"/>
  <c r="U1370" i="13"/>
  <c r="T1370" i="13"/>
  <c r="V57" i="13"/>
  <c r="W57" i="13" s="1"/>
  <c r="U57" i="13"/>
  <c r="T57" i="13"/>
  <c r="V478" i="13"/>
  <c r="W478" i="13" s="1"/>
  <c r="U478" i="13"/>
  <c r="T478" i="13"/>
  <c r="V324" i="13"/>
  <c r="W324" i="13" s="1"/>
  <c r="U324" i="13"/>
  <c r="T324" i="13"/>
  <c r="V483" i="13"/>
  <c r="W483" i="13" s="1"/>
  <c r="U483" i="13"/>
  <c r="T483" i="13"/>
  <c r="V484" i="13"/>
  <c r="W484" i="13" s="1"/>
  <c r="U484" i="13"/>
  <c r="T484" i="13"/>
  <c r="V1400" i="13"/>
  <c r="W1400" i="13" s="1"/>
  <c r="U1400" i="13"/>
  <c r="T1400" i="13"/>
  <c r="V1399" i="13"/>
  <c r="W1399" i="13" s="1"/>
  <c r="U1399" i="13"/>
  <c r="T1399" i="13"/>
  <c r="V430" i="13"/>
  <c r="W430" i="13" s="1"/>
  <c r="U430" i="13"/>
  <c r="T430" i="13"/>
  <c r="V288" i="13"/>
  <c r="W288" i="13" s="1"/>
  <c r="U288" i="13"/>
  <c r="T288" i="13"/>
  <c r="V188" i="13"/>
  <c r="W188" i="13" s="1"/>
  <c r="U188" i="13"/>
  <c r="T188" i="13"/>
  <c r="V185" i="13"/>
  <c r="W185" i="13" s="1"/>
  <c r="U185" i="13"/>
  <c r="T185" i="13"/>
  <c r="V125" i="13"/>
  <c r="W125" i="13" s="1"/>
  <c r="U125" i="13"/>
  <c r="T125" i="13"/>
  <c r="V127" i="13"/>
  <c r="W127" i="13" s="1"/>
  <c r="U127" i="13"/>
  <c r="T127" i="13"/>
  <c r="V411" i="13"/>
  <c r="W411" i="13" s="1"/>
  <c r="U411" i="13"/>
  <c r="T411" i="13"/>
  <c r="V142" i="13"/>
  <c r="W142" i="13" s="1"/>
  <c r="U142" i="13"/>
  <c r="T142" i="13"/>
  <c r="V1452" i="13"/>
  <c r="W1452" i="13" s="1"/>
  <c r="U1452" i="13"/>
  <c r="T1452" i="13"/>
  <c r="V898" i="13"/>
  <c r="W898" i="13" s="1"/>
  <c r="U898" i="13"/>
  <c r="T898" i="13"/>
  <c r="V144" i="13"/>
  <c r="W144" i="13" s="1"/>
  <c r="U144" i="13"/>
  <c r="T144" i="13"/>
  <c r="V847" i="13"/>
  <c r="W847" i="13" s="1"/>
  <c r="U847" i="13"/>
  <c r="T847" i="13"/>
  <c r="V727" i="13"/>
  <c r="W727" i="13" s="1"/>
  <c r="U727" i="13"/>
  <c r="T727" i="13"/>
  <c r="V56" i="13"/>
  <c r="W56" i="13" s="1"/>
  <c r="U56" i="13"/>
  <c r="T56" i="13"/>
  <c r="V300" i="13"/>
  <c r="W300" i="13" s="1"/>
  <c r="U300" i="13"/>
  <c r="T300" i="13"/>
  <c r="V679" i="13"/>
  <c r="W679" i="13" s="1"/>
  <c r="U679" i="13"/>
  <c r="T679" i="13"/>
  <c r="V529" i="13"/>
  <c r="W529" i="13" s="1"/>
  <c r="U529" i="13"/>
  <c r="T529" i="13"/>
  <c r="V799" i="13"/>
  <c r="W799" i="13" s="1"/>
  <c r="U799" i="13"/>
  <c r="T799" i="13"/>
  <c r="V893" i="13"/>
  <c r="W893" i="13" s="1"/>
  <c r="U893" i="13"/>
  <c r="T893" i="13"/>
  <c r="V252" i="13"/>
  <c r="W252" i="13" s="1"/>
  <c r="U252" i="13"/>
  <c r="T252" i="13"/>
  <c r="V821" i="13"/>
  <c r="W821" i="13" s="1"/>
  <c r="U821" i="13"/>
  <c r="T821" i="13"/>
  <c r="V1411" i="13"/>
  <c r="W1411" i="13" s="1"/>
  <c r="U1411" i="13"/>
  <c r="T1411" i="13"/>
  <c r="V119" i="13"/>
  <c r="W119" i="13" s="1"/>
  <c r="U119" i="13"/>
  <c r="T119" i="13"/>
  <c r="V1384" i="13"/>
  <c r="W1384" i="13" s="1"/>
  <c r="U1384" i="13"/>
  <c r="T1384" i="13"/>
  <c r="V1131" i="13"/>
  <c r="W1131" i="13" s="1"/>
  <c r="U1131" i="13"/>
  <c r="T1131" i="13"/>
  <c r="V212" i="13"/>
  <c r="W212" i="13" s="1"/>
  <c r="U212" i="13"/>
  <c r="T212" i="13"/>
  <c r="V146" i="13"/>
  <c r="W146" i="13" s="1"/>
  <c r="U146" i="13"/>
  <c r="T146" i="13"/>
  <c r="V169" i="13"/>
  <c r="W169" i="13" s="1"/>
  <c r="U169" i="13"/>
  <c r="T169" i="13"/>
  <c r="V1075" i="13"/>
  <c r="W1075" i="13" s="1"/>
  <c r="U1075" i="13"/>
  <c r="T1075" i="13"/>
  <c r="V590" i="13"/>
  <c r="W590" i="13" s="1"/>
  <c r="U590" i="13"/>
  <c r="T590" i="13"/>
  <c r="V346" i="13"/>
  <c r="W346" i="13" s="1"/>
  <c r="U346" i="13"/>
  <c r="T346" i="13"/>
  <c r="V187" i="13"/>
  <c r="W187" i="13" s="1"/>
  <c r="U187" i="13"/>
  <c r="T187" i="13"/>
  <c r="V1407" i="13"/>
  <c r="W1407" i="13" s="1"/>
  <c r="U1407" i="13"/>
  <c r="T1407" i="13"/>
  <c r="V211" i="13"/>
  <c r="W211" i="13" s="1"/>
  <c r="U211" i="13"/>
  <c r="T211" i="13"/>
  <c r="V352" i="13"/>
  <c r="W352" i="13" s="1"/>
  <c r="U352" i="13"/>
  <c r="T352" i="13"/>
  <c r="V1297" i="13"/>
  <c r="W1297" i="13" s="1"/>
  <c r="U1297" i="13"/>
  <c r="T1297" i="13"/>
  <c r="V959" i="13"/>
  <c r="W959" i="13" s="1"/>
  <c r="U959" i="13"/>
  <c r="T959" i="13"/>
  <c r="V1387" i="13"/>
  <c r="W1387" i="13" s="1"/>
  <c r="U1387" i="13"/>
  <c r="T1387" i="13"/>
  <c r="V494" i="13"/>
  <c r="W494" i="13" s="1"/>
  <c r="U494" i="13"/>
  <c r="T494" i="13"/>
  <c r="V1151" i="13"/>
  <c r="W1151" i="13" s="1"/>
  <c r="U1151" i="13"/>
  <c r="T1151" i="13"/>
  <c r="V1038" i="13"/>
  <c r="W1038" i="13" s="1"/>
  <c r="U1038" i="13"/>
  <c r="T1038" i="13"/>
  <c r="V1358" i="13"/>
  <c r="W1358" i="13" s="1"/>
  <c r="U1358" i="13"/>
  <c r="T1358" i="13"/>
  <c r="V1114" i="13"/>
  <c r="W1114" i="13" s="1"/>
  <c r="U1114" i="13"/>
  <c r="T1114" i="13"/>
  <c r="V407" i="13"/>
  <c r="W407" i="13" s="1"/>
  <c r="U407" i="13"/>
  <c r="T407" i="13"/>
  <c r="V189" i="13"/>
  <c r="W189" i="13" s="1"/>
  <c r="U189" i="13"/>
  <c r="T189" i="13"/>
  <c r="V1321" i="13"/>
  <c r="W1321" i="13" s="1"/>
  <c r="U1321" i="13"/>
  <c r="T1321" i="13"/>
  <c r="V613" i="13"/>
  <c r="W613" i="13" s="1"/>
  <c r="U613" i="13"/>
  <c r="T613" i="13"/>
  <c r="V385" i="13"/>
  <c r="W385" i="13" s="1"/>
  <c r="U385" i="13"/>
  <c r="T385" i="13"/>
  <c r="V1187" i="13"/>
  <c r="W1187" i="13" s="1"/>
  <c r="U1187" i="13"/>
  <c r="T1187" i="13"/>
  <c r="V671" i="13"/>
  <c r="W671" i="13" s="1"/>
  <c r="U671" i="13"/>
  <c r="T671" i="13"/>
  <c r="V508" i="13"/>
  <c r="W508" i="13" s="1"/>
  <c r="U508" i="13"/>
  <c r="T508" i="13"/>
  <c r="V1427" i="13"/>
  <c r="W1427" i="13" s="1"/>
  <c r="U1427" i="13"/>
  <c r="T1427" i="13"/>
  <c r="V313" i="13"/>
  <c r="W313" i="13" s="1"/>
  <c r="U313" i="13"/>
  <c r="T313" i="13"/>
  <c r="V1242" i="13"/>
  <c r="W1242" i="13" s="1"/>
  <c r="U1242" i="13"/>
  <c r="T1242" i="13"/>
  <c r="V1236" i="13"/>
  <c r="W1236" i="13" s="1"/>
  <c r="U1236" i="13"/>
  <c r="T1236" i="13"/>
  <c r="V354" i="13"/>
  <c r="W354" i="13" s="1"/>
  <c r="U354" i="13"/>
  <c r="T354" i="13"/>
  <c r="V71" i="13"/>
  <c r="W71" i="13" s="1"/>
  <c r="U71" i="13"/>
  <c r="T71" i="13"/>
  <c r="V724" i="13"/>
  <c r="W724" i="13" s="1"/>
  <c r="U724" i="13"/>
  <c r="T724" i="13"/>
  <c r="V638" i="13"/>
  <c r="W638" i="13" s="1"/>
  <c r="U638" i="13"/>
  <c r="T638" i="13"/>
  <c r="V181" i="13"/>
  <c r="W181" i="13" s="1"/>
  <c r="U181" i="13"/>
  <c r="T181" i="13"/>
  <c r="V1051" i="13"/>
  <c r="W1051" i="13" s="1"/>
  <c r="U1051" i="13"/>
  <c r="T1051" i="13"/>
  <c r="V46" i="13"/>
  <c r="W46" i="13" s="1"/>
  <c r="U46" i="13"/>
  <c r="T46" i="13"/>
  <c r="V1211" i="13"/>
  <c r="W1211" i="13" s="1"/>
  <c r="U1211" i="13"/>
  <c r="T1211" i="13"/>
  <c r="V1335" i="13"/>
  <c r="W1335" i="13" s="1"/>
  <c r="U1335" i="13"/>
  <c r="T1335" i="13"/>
  <c r="V192" i="13"/>
  <c r="W192" i="13" s="1"/>
  <c r="U192" i="13"/>
  <c r="T192" i="13"/>
  <c r="V217" i="13"/>
  <c r="W217" i="13" s="1"/>
  <c r="U217" i="13"/>
  <c r="T217" i="13"/>
  <c r="V953" i="13"/>
  <c r="W953" i="13" s="1"/>
  <c r="U953" i="13"/>
  <c r="T953" i="13"/>
  <c r="V940" i="13"/>
  <c r="W940" i="13" s="1"/>
  <c r="U940" i="13"/>
  <c r="T940" i="13"/>
  <c r="V658" i="13"/>
  <c r="W658" i="13" s="1"/>
  <c r="U658" i="13"/>
  <c r="T658" i="13"/>
  <c r="V639" i="13"/>
  <c r="W639" i="13" s="1"/>
  <c r="U639" i="13"/>
  <c r="T639" i="13"/>
  <c r="V551" i="13"/>
  <c r="W551" i="13" s="1"/>
  <c r="U551" i="13"/>
  <c r="T551" i="13"/>
  <c r="V765" i="13"/>
  <c r="W765" i="13" s="1"/>
  <c r="U765" i="13"/>
  <c r="T765" i="13"/>
  <c r="V826" i="13"/>
  <c r="W826" i="13" s="1"/>
  <c r="U826" i="13"/>
  <c r="T826" i="13"/>
  <c r="V666" i="13"/>
  <c r="W666" i="13" s="1"/>
  <c r="U666" i="13"/>
  <c r="T666" i="13"/>
  <c r="V851" i="13"/>
  <c r="W851" i="13" s="1"/>
  <c r="U851" i="13"/>
  <c r="T851" i="13"/>
  <c r="V806" i="13"/>
  <c r="W806" i="13" s="1"/>
  <c r="U806" i="13"/>
  <c r="T806" i="13"/>
  <c r="V1262" i="13"/>
  <c r="W1262" i="13" s="1"/>
  <c r="U1262" i="13"/>
  <c r="T1262" i="13"/>
  <c r="V563" i="13"/>
  <c r="W563" i="13" s="1"/>
  <c r="U563" i="13"/>
  <c r="T563" i="13"/>
  <c r="V570" i="13"/>
  <c r="W570" i="13" s="1"/>
  <c r="U570" i="13"/>
  <c r="T570" i="13"/>
  <c r="V1126" i="13"/>
  <c r="W1126" i="13" s="1"/>
  <c r="U1126" i="13"/>
  <c r="T1126" i="13"/>
  <c r="V1204" i="13"/>
  <c r="W1204" i="13" s="1"/>
  <c r="U1204" i="13"/>
  <c r="T1204" i="13"/>
  <c r="V894" i="13"/>
  <c r="W894" i="13" s="1"/>
  <c r="U894" i="13"/>
  <c r="T894" i="13"/>
  <c r="V1022" i="13"/>
  <c r="W1022" i="13" s="1"/>
  <c r="U1022" i="13"/>
  <c r="T1022" i="13"/>
  <c r="V795" i="13"/>
  <c r="W795" i="13" s="1"/>
  <c r="U795" i="13"/>
  <c r="T795" i="13"/>
  <c r="V75" i="13"/>
  <c r="W75" i="13" s="1"/>
  <c r="U75" i="13"/>
  <c r="T75" i="13"/>
  <c r="V1341" i="13"/>
  <c r="W1341" i="13" s="1"/>
  <c r="U1341" i="13"/>
  <c r="T1341" i="13"/>
  <c r="V1409" i="13"/>
  <c r="W1409" i="13" s="1"/>
  <c r="U1409" i="13"/>
  <c r="T1409" i="13"/>
  <c r="V398" i="13"/>
  <c r="W398" i="13" s="1"/>
  <c r="U398" i="13"/>
  <c r="T398" i="13"/>
  <c r="V165" i="13"/>
  <c r="W165" i="13" s="1"/>
  <c r="U165" i="13"/>
  <c r="T165" i="13"/>
  <c r="V1447" i="13"/>
  <c r="W1447" i="13" s="1"/>
  <c r="U1447" i="13"/>
  <c r="T1447" i="13"/>
  <c r="V1054" i="13"/>
  <c r="W1054" i="13" s="1"/>
  <c r="U1054" i="13"/>
  <c r="T1054" i="13"/>
  <c r="V40" i="13"/>
  <c r="W40" i="13" s="1"/>
  <c r="U40" i="13"/>
  <c r="T40" i="13"/>
  <c r="V1460" i="13"/>
  <c r="W1460" i="13" s="1"/>
  <c r="U1460" i="13"/>
  <c r="T1460" i="13"/>
  <c r="V657" i="13"/>
  <c r="W657" i="13" s="1"/>
  <c r="U657" i="13"/>
  <c r="T657" i="13"/>
  <c r="V650" i="13"/>
  <c r="W650" i="13" s="1"/>
  <c r="U650" i="13"/>
  <c r="T650" i="13"/>
  <c r="V1369" i="13"/>
  <c r="W1369" i="13" s="1"/>
  <c r="U1369" i="13"/>
  <c r="T1369" i="13"/>
  <c r="V1444" i="13"/>
  <c r="W1444" i="13" s="1"/>
  <c r="U1444" i="13"/>
  <c r="T1444" i="13"/>
  <c r="V1124" i="13"/>
  <c r="W1124" i="13" s="1"/>
  <c r="U1124" i="13"/>
  <c r="T1124" i="13"/>
  <c r="V1445" i="13"/>
  <c r="W1445" i="13" s="1"/>
  <c r="U1445" i="13"/>
  <c r="T1445" i="13"/>
  <c r="V891" i="13"/>
  <c r="W891" i="13" s="1"/>
  <c r="U891" i="13"/>
  <c r="T891" i="13"/>
  <c r="V1376" i="13"/>
  <c r="W1376" i="13" s="1"/>
  <c r="U1376" i="13"/>
  <c r="T1376" i="13"/>
  <c r="V935" i="13"/>
  <c r="W935" i="13" s="1"/>
  <c r="U935" i="13"/>
  <c r="T935" i="13"/>
  <c r="V123" i="13"/>
  <c r="W123" i="13" s="1"/>
  <c r="U123" i="13"/>
  <c r="T123" i="13"/>
  <c r="V1453" i="13"/>
  <c r="W1453" i="13" s="1"/>
  <c r="U1453" i="13"/>
  <c r="T1453" i="13"/>
  <c r="V705" i="13"/>
  <c r="W705" i="13" s="1"/>
  <c r="U705" i="13"/>
  <c r="T705" i="13"/>
  <c r="V554" i="13"/>
  <c r="W554" i="13" s="1"/>
  <c r="U554" i="13"/>
  <c r="T554" i="13"/>
  <c r="V280" i="13"/>
  <c r="W280" i="13" s="1"/>
  <c r="U280" i="13"/>
  <c r="T280" i="13"/>
  <c r="V1365" i="13"/>
  <c r="W1365" i="13" s="1"/>
  <c r="U1365" i="13"/>
  <c r="T1365" i="13"/>
  <c r="V510" i="13"/>
  <c r="W510" i="13" s="1"/>
  <c r="U510" i="13"/>
  <c r="T510" i="13"/>
  <c r="V490" i="13"/>
  <c r="W490" i="13" s="1"/>
  <c r="U490" i="13"/>
  <c r="T490" i="13"/>
  <c r="V944" i="13"/>
  <c r="W944" i="13" s="1"/>
  <c r="U944" i="13"/>
  <c r="T944" i="13"/>
  <c r="V1041" i="13"/>
  <c r="W1041" i="13" s="1"/>
  <c r="U1041" i="13"/>
  <c r="T1041" i="13"/>
  <c r="V927" i="13"/>
  <c r="W927" i="13" s="1"/>
  <c r="U927" i="13"/>
  <c r="T927" i="13"/>
  <c r="V945" i="13"/>
  <c r="W945" i="13" s="1"/>
  <c r="U945" i="13"/>
  <c r="T945" i="13"/>
  <c r="V770" i="13"/>
  <c r="W770" i="13" s="1"/>
  <c r="U770" i="13"/>
  <c r="T770" i="13"/>
  <c r="V1230" i="13"/>
  <c r="W1230" i="13" s="1"/>
  <c r="U1230" i="13"/>
  <c r="T1230" i="13"/>
  <c r="V797" i="13"/>
  <c r="W797" i="13" s="1"/>
  <c r="U797" i="13"/>
  <c r="T797" i="13"/>
  <c r="V225" i="13"/>
  <c r="W225" i="13" s="1"/>
  <c r="U225" i="13"/>
  <c r="T225" i="13"/>
  <c r="V129" i="13"/>
  <c r="W129" i="13" s="1"/>
  <c r="U129" i="13"/>
  <c r="T129" i="13"/>
  <c r="V319" i="13"/>
  <c r="W319" i="13" s="1"/>
  <c r="U319" i="13"/>
  <c r="T319" i="13"/>
  <c r="V255" i="13"/>
  <c r="W255" i="13" s="1"/>
  <c r="U255" i="13"/>
  <c r="T255" i="13"/>
  <c r="V486" i="13"/>
  <c r="W486" i="13" s="1"/>
  <c r="U486" i="13"/>
  <c r="T486" i="13"/>
  <c r="V267" i="13"/>
  <c r="W267" i="13" s="1"/>
  <c r="U267" i="13"/>
  <c r="T267" i="13"/>
  <c r="V558" i="13"/>
  <c r="W558" i="13" s="1"/>
  <c r="U558" i="13"/>
  <c r="T558" i="13"/>
  <c r="V1193" i="13"/>
  <c r="W1193" i="13" s="1"/>
  <c r="U1193" i="13"/>
  <c r="T1193" i="13"/>
  <c r="V14" i="13"/>
  <c r="W14" i="13" s="1"/>
  <c r="U14" i="13"/>
  <c r="T14" i="13"/>
  <c r="V833" i="13"/>
  <c r="W833" i="13" s="1"/>
  <c r="U833" i="13"/>
  <c r="T833" i="13"/>
  <c r="V647" i="13"/>
  <c r="W647" i="13" s="1"/>
  <c r="U647" i="13"/>
  <c r="T647" i="13"/>
  <c r="V1090" i="13"/>
  <c r="W1090" i="13" s="1"/>
  <c r="U1090" i="13"/>
  <c r="T1090" i="13"/>
  <c r="V1270" i="13"/>
  <c r="W1270" i="13" s="1"/>
  <c r="U1270" i="13"/>
  <c r="T1270" i="13"/>
  <c r="V564" i="13"/>
  <c r="W564" i="13" s="1"/>
  <c r="U564" i="13"/>
  <c r="T564" i="13"/>
  <c r="V13" i="13"/>
  <c r="W13" i="13" s="1"/>
  <c r="U13" i="13"/>
  <c r="T13" i="13"/>
  <c r="V836" i="13"/>
  <c r="W836" i="13" s="1"/>
  <c r="U836" i="13"/>
  <c r="T836" i="13"/>
  <c r="V696" i="13"/>
  <c r="W696" i="13" s="1"/>
  <c r="U696" i="13"/>
  <c r="T696" i="13"/>
  <c r="V901" i="13"/>
  <c r="W901" i="13" s="1"/>
  <c r="U901" i="13"/>
  <c r="T901" i="13"/>
  <c r="V232" i="13"/>
  <c r="W232" i="13" s="1"/>
  <c r="U232" i="13"/>
  <c r="T232" i="13"/>
  <c r="V503" i="13"/>
  <c r="W503" i="13" s="1"/>
  <c r="U503" i="13"/>
  <c r="T503" i="13"/>
  <c r="V1207" i="13"/>
  <c r="W1207" i="13" s="1"/>
  <c r="U1207" i="13"/>
  <c r="T1207" i="13"/>
  <c r="V499" i="13"/>
  <c r="W499" i="13" s="1"/>
  <c r="U499" i="13"/>
  <c r="T499" i="13"/>
  <c r="V1145" i="13"/>
  <c r="W1145" i="13" s="1"/>
  <c r="U1145" i="13"/>
  <c r="T1145" i="13"/>
  <c r="V1147" i="13"/>
  <c r="W1147" i="13" s="1"/>
  <c r="U1147" i="13"/>
  <c r="T1147" i="13"/>
  <c r="V299" i="13"/>
  <c r="W299" i="13" s="1"/>
  <c r="U299" i="13"/>
  <c r="T299" i="13"/>
  <c r="V1313" i="13"/>
  <c r="W1313" i="13" s="1"/>
  <c r="U1313" i="13"/>
  <c r="T1313" i="13"/>
  <c r="V926" i="13"/>
  <c r="W926" i="13" s="1"/>
  <c r="U926" i="13"/>
  <c r="T926" i="13"/>
  <c r="V618" i="13"/>
  <c r="W618" i="13" s="1"/>
  <c r="U618" i="13"/>
  <c r="T618" i="13"/>
  <c r="V173" i="13"/>
  <c r="W173" i="13" s="1"/>
  <c r="U173" i="13"/>
  <c r="T173" i="13"/>
  <c r="V371" i="13"/>
  <c r="W371" i="13" s="1"/>
  <c r="U371" i="13"/>
  <c r="T371" i="13"/>
  <c r="V423" i="13"/>
  <c r="W423" i="13" s="1"/>
  <c r="U423" i="13"/>
  <c r="T423" i="13"/>
  <c r="V105" i="13"/>
  <c r="W105" i="13" s="1"/>
  <c r="U105" i="13"/>
  <c r="T105" i="13"/>
  <c r="V967" i="13"/>
  <c r="W967" i="13" s="1"/>
  <c r="U967" i="13"/>
  <c r="T967" i="13"/>
  <c r="V1189" i="13"/>
  <c r="W1189" i="13" s="1"/>
  <c r="U1189" i="13"/>
  <c r="T1189" i="13"/>
  <c r="V30" i="13"/>
  <c r="W30" i="13" s="1"/>
  <c r="U30" i="13"/>
  <c r="T30" i="13"/>
  <c r="V729" i="13"/>
  <c r="W729" i="13" s="1"/>
  <c r="U729" i="13"/>
  <c r="T729" i="13"/>
  <c r="V1213" i="13"/>
  <c r="W1213" i="13" s="1"/>
  <c r="U1213" i="13"/>
  <c r="T1213" i="13"/>
  <c r="V1149" i="13"/>
  <c r="W1149" i="13" s="1"/>
  <c r="U1149" i="13"/>
  <c r="T1149" i="13"/>
  <c r="V794" i="13"/>
  <c r="W794" i="13" s="1"/>
  <c r="U794" i="13"/>
  <c r="T794" i="13"/>
  <c r="V728" i="13"/>
  <c r="W728" i="13" s="1"/>
  <c r="U728" i="13"/>
  <c r="T728" i="13"/>
  <c r="V416" i="13"/>
  <c r="W416" i="13" s="1"/>
  <c r="U416" i="13"/>
  <c r="T416" i="13"/>
  <c r="V152" i="13"/>
  <c r="W152" i="13" s="1"/>
  <c r="U152" i="13"/>
  <c r="T152" i="13"/>
  <c r="V624" i="13"/>
  <c r="W624" i="13" s="1"/>
  <c r="U624" i="13"/>
  <c r="T624" i="13"/>
  <c r="V1205" i="13"/>
  <c r="W1205" i="13" s="1"/>
  <c r="U1205" i="13"/>
  <c r="T1205" i="13"/>
  <c r="V1003" i="13"/>
  <c r="W1003" i="13" s="1"/>
  <c r="U1003" i="13"/>
  <c r="T1003" i="13"/>
  <c r="V562" i="13"/>
  <c r="W562" i="13" s="1"/>
  <c r="U562" i="13"/>
  <c r="T562" i="13"/>
  <c r="V306" i="13"/>
  <c r="W306" i="13" s="1"/>
  <c r="U306" i="13"/>
  <c r="T306" i="13"/>
  <c r="V987" i="13"/>
  <c r="W987" i="13" s="1"/>
  <c r="U987" i="13"/>
  <c r="T987" i="13"/>
  <c r="V817" i="13"/>
  <c r="W817" i="13" s="1"/>
  <c r="U817" i="13"/>
  <c r="T817" i="13"/>
  <c r="V1393" i="13"/>
  <c r="W1393" i="13" s="1"/>
  <c r="U1393" i="13"/>
  <c r="T1393" i="13"/>
  <c r="V1031" i="13"/>
  <c r="W1031" i="13" s="1"/>
  <c r="U1031" i="13"/>
  <c r="T1031" i="13"/>
  <c r="V855" i="13"/>
  <c r="W855" i="13" s="1"/>
  <c r="U855" i="13"/>
  <c r="T855" i="13"/>
  <c r="V1268" i="13"/>
  <c r="W1268" i="13" s="1"/>
  <c r="U1268" i="13"/>
  <c r="T1268" i="13"/>
  <c r="V1438" i="13"/>
  <c r="W1438" i="13" s="1"/>
  <c r="U1438" i="13"/>
  <c r="T1438" i="13"/>
  <c r="V415" i="13"/>
  <c r="W415" i="13" s="1"/>
  <c r="U415" i="13"/>
  <c r="T415" i="13"/>
  <c r="V1261" i="13"/>
  <c r="W1261" i="13" s="1"/>
  <c r="U1261" i="13"/>
  <c r="T1261" i="13"/>
  <c r="V1229" i="13"/>
  <c r="W1229" i="13" s="1"/>
  <c r="U1229" i="13"/>
  <c r="T1229" i="13"/>
  <c r="V445" i="13"/>
  <c r="W445" i="13" s="1"/>
  <c r="U445" i="13"/>
  <c r="T445" i="13"/>
  <c r="V159" i="13"/>
  <c r="W159" i="13" s="1"/>
  <c r="U159" i="13"/>
  <c r="T159" i="13"/>
  <c r="V584" i="13"/>
  <c r="W584" i="13" s="1"/>
  <c r="U584" i="13"/>
  <c r="T584" i="13"/>
  <c r="V435" i="13"/>
  <c r="W435" i="13" s="1"/>
  <c r="U435" i="13"/>
  <c r="T435" i="13"/>
  <c r="V62" i="13"/>
  <c r="W62" i="13" s="1"/>
  <c r="U62" i="13"/>
  <c r="T62" i="13"/>
  <c r="V136" i="13"/>
  <c r="W136" i="13" s="1"/>
  <c r="U136" i="13"/>
  <c r="T136" i="13"/>
  <c r="V273" i="13"/>
  <c r="W273" i="13" s="1"/>
  <c r="U273" i="13"/>
  <c r="T273" i="13"/>
  <c r="V812" i="13"/>
  <c r="W812" i="13" s="1"/>
  <c r="U812" i="13"/>
  <c r="T812" i="13"/>
  <c r="V968" i="13"/>
  <c r="W968" i="13" s="1"/>
  <c r="U968" i="13"/>
  <c r="T968" i="13"/>
  <c r="V52" i="13"/>
  <c r="W52" i="13" s="1"/>
  <c r="U52" i="13"/>
  <c r="T52" i="13"/>
  <c r="V198" i="13"/>
  <c r="W198" i="13" s="1"/>
  <c r="U198" i="13"/>
  <c r="T198" i="13"/>
  <c r="V828" i="13"/>
  <c r="W828" i="13" s="1"/>
  <c r="U828" i="13"/>
  <c r="T828" i="13"/>
  <c r="V101" i="13"/>
  <c r="W101" i="13" s="1"/>
  <c r="U101" i="13"/>
  <c r="T101" i="13"/>
  <c r="V167" i="13"/>
  <c r="W167" i="13" s="1"/>
  <c r="U167" i="13"/>
  <c r="T167" i="13"/>
  <c r="V818" i="13"/>
  <c r="W818" i="13" s="1"/>
  <c r="U818" i="13"/>
  <c r="T818" i="13"/>
  <c r="V1122" i="13"/>
  <c r="W1122" i="13" s="1"/>
  <c r="U1122" i="13"/>
  <c r="T1122" i="13"/>
  <c r="V375" i="13"/>
  <c r="W375" i="13" s="1"/>
  <c r="U375" i="13"/>
  <c r="T375" i="13"/>
  <c r="V965" i="13"/>
  <c r="W965" i="13" s="1"/>
  <c r="U965" i="13"/>
  <c r="T965" i="13"/>
  <c r="V234" i="13"/>
  <c r="W234" i="13" s="1"/>
  <c r="U234" i="13"/>
  <c r="T234" i="13"/>
  <c r="V1441" i="13"/>
  <c r="W1441" i="13" s="1"/>
  <c r="U1441" i="13"/>
  <c r="T1441" i="13"/>
  <c r="V520" i="13"/>
  <c r="W520" i="13" s="1"/>
  <c r="U520" i="13"/>
  <c r="T520" i="13"/>
  <c r="V587" i="13"/>
  <c r="W587" i="13" s="1"/>
  <c r="U587" i="13"/>
  <c r="T587" i="13"/>
  <c r="V1424" i="13"/>
  <c r="W1424" i="13" s="1"/>
  <c r="U1424" i="13"/>
  <c r="T1424" i="13"/>
  <c r="V585" i="13"/>
  <c r="W585" i="13" s="1"/>
  <c r="U585" i="13"/>
  <c r="T585" i="13"/>
  <c r="V744" i="13"/>
  <c r="W744" i="13" s="1"/>
  <c r="U744" i="13"/>
  <c r="T744" i="13"/>
  <c r="V1258" i="13"/>
  <c r="W1258" i="13" s="1"/>
  <c r="U1258" i="13"/>
  <c r="T1258" i="13"/>
  <c r="V328" i="13"/>
  <c r="W328" i="13" s="1"/>
  <c r="U328" i="13"/>
  <c r="T328" i="13"/>
  <c r="V1152" i="13"/>
  <c r="W1152" i="13" s="1"/>
  <c r="U1152" i="13"/>
  <c r="T1152" i="13"/>
  <c r="V1153" i="13"/>
  <c r="W1153" i="13" s="1"/>
  <c r="U1153" i="13"/>
  <c r="T1153" i="13"/>
  <c r="V1266" i="13"/>
  <c r="W1266" i="13" s="1"/>
  <c r="U1266" i="13"/>
  <c r="T1266" i="13"/>
  <c r="V1250" i="13"/>
  <c r="W1250" i="13" s="1"/>
  <c r="U1250" i="13"/>
  <c r="T1250" i="13"/>
  <c r="V481" i="13"/>
  <c r="W481" i="13" s="1"/>
  <c r="U481" i="13"/>
  <c r="T481" i="13"/>
  <c r="V1412" i="13"/>
  <c r="W1412" i="13" s="1"/>
  <c r="U1412" i="13"/>
  <c r="T1412" i="13"/>
  <c r="V949" i="13"/>
  <c r="W949" i="13" s="1"/>
  <c r="U949" i="13"/>
  <c r="T949" i="13"/>
  <c r="V327" i="13"/>
  <c r="W327" i="13" s="1"/>
  <c r="U327" i="13"/>
  <c r="T327" i="13"/>
  <c r="V34" i="13"/>
  <c r="W34" i="13" s="1"/>
  <c r="U34" i="13"/>
  <c r="T34" i="13"/>
  <c r="V103" i="13"/>
  <c r="W103" i="13" s="1"/>
  <c r="U103" i="13"/>
  <c r="T103" i="13"/>
  <c r="V1413" i="13"/>
  <c r="W1413" i="13" s="1"/>
  <c r="U1413" i="13"/>
  <c r="T1413" i="13"/>
  <c r="V1218" i="13"/>
  <c r="W1218" i="13" s="1"/>
  <c r="U1218" i="13"/>
  <c r="T1218" i="13"/>
  <c r="V656" i="13"/>
  <c r="W656" i="13" s="1"/>
  <c r="U656" i="13"/>
  <c r="T656" i="13"/>
  <c r="V194" i="13"/>
  <c r="W194" i="13" s="1"/>
  <c r="U194" i="13"/>
  <c r="T194" i="13"/>
  <c r="V402" i="13"/>
  <c r="W402" i="13" s="1"/>
  <c r="U402" i="13"/>
  <c r="T402" i="13"/>
  <c r="V269" i="13"/>
  <c r="W269" i="13" s="1"/>
  <c r="U269" i="13"/>
  <c r="T269" i="13"/>
  <c r="V755" i="13"/>
  <c r="W755" i="13" s="1"/>
  <c r="U755" i="13"/>
  <c r="T755" i="13"/>
  <c r="V451" i="13"/>
  <c r="W451" i="13" s="1"/>
  <c r="U451" i="13"/>
  <c r="T451" i="13"/>
  <c r="V1053" i="13"/>
  <c r="W1053" i="13" s="1"/>
  <c r="U1053" i="13"/>
  <c r="T1053" i="13"/>
  <c r="V534" i="13"/>
  <c r="W534" i="13" s="1"/>
  <c r="U534" i="13"/>
  <c r="T534" i="13"/>
  <c r="V1422" i="13"/>
  <c r="W1422" i="13" s="1"/>
  <c r="U1422" i="13"/>
  <c r="T1422" i="13"/>
  <c r="V497" i="13"/>
  <c r="W497" i="13" s="1"/>
  <c r="U497" i="13"/>
  <c r="T497" i="13"/>
  <c r="V287" i="13"/>
  <c r="W287" i="13" s="1"/>
  <c r="U287" i="13"/>
  <c r="T287" i="13"/>
  <c r="V166" i="13"/>
  <c r="W166" i="13" s="1"/>
  <c r="U166" i="13"/>
  <c r="T166" i="13"/>
  <c r="V195" i="13"/>
  <c r="W195" i="13" s="1"/>
  <c r="U195" i="13"/>
  <c r="T195" i="13"/>
  <c r="V1143" i="13"/>
  <c r="W1143" i="13" s="1"/>
  <c r="U1143" i="13"/>
  <c r="T1143" i="13"/>
  <c r="V9" i="13"/>
  <c r="W9" i="13" s="1"/>
  <c r="U9" i="13"/>
  <c r="T9" i="13"/>
  <c r="V1448" i="13"/>
  <c r="W1448" i="13" s="1"/>
  <c r="U1448" i="13"/>
  <c r="T1448" i="13"/>
  <c r="V1133" i="13"/>
  <c r="W1133" i="13" s="1"/>
  <c r="U1133" i="13"/>
  <c r="T1133" i="13"/>
  <c r="V223" i="13"/>
  <c r="W223" i="13" s="1"/>
  <c r="U223" i="13"/>
  <c r="T223" i="13"/>
  <c r="V1037" i="13"/>
  <c r="W1037" i="13" s="1"/>
  <c r="U1037" i="13"/>
  <c r="T1037" i="13"/>
  <c r="V326" i="13"/>
  <c r="W326" i="13" s="1"/>
  <c r="U326" i="13"/>
  <c r="T326" i="13"/>
  <c r="V150" i="13"/>
  <c r="W150" i="13" s="1"/>
  <c r="U150" i="13"/>
  <c r="T150" i="13"/>
  <c r="V1356" i="13"/>
  <c r="W1356" i="13" s="1"/>
  <c r="U1356" i="13"/>
  <c r="T1356" i="13"/>
  <c r="V1222" i="13"/>
  <c r="W1222" i="13" s="1"/>
  <c r="U1222" i="13"/>
  <c r="T1222" i="13"/>
  <c r="V215" i="13"/>
  <c r="W215" i="13" s="1"/>
  <c r="U215" i="13"/>
  <c r="T215" i="13"/>
  <c r="V291" i="13"/>
  <c r="W291" i="13" s="1"/>
  <c r="U291" i="13"/>
  <c r="T291" i="13"/>
  <c r="V283" i="13"/>
  <c r="W283" i="13" s="1"/>
  <c r="U283" i="13"/>
  <c r="T283" i="13"/>
  <c r="V282" i="13"/>
  <c r="W282" i="13" s="1"/>
  <c r="U282" i="13"/>
  <c r="T282" i="13"/>
  <c r="V364" i="13"/>
  <c r="W364" i="13" s="1"/>
  <c r="U364" i="13"/>
  <c r="T364" i="13"/>
  <c r="V960" i="13"/>
  <c r="W960" i="13" s="1"/>
  <c r="U960" i="13"/>
  <c r="T960" i="13"/>
  <c r="V690" i="13"/>
  <c r="W690" i="13" s="1"/>
  <c r="U690" i="13"/>
  <c r="T690" i="13"/>
  <c r="V275" i="13"/>
  <c r="W275" i="13" s="1"/>
  <c r="U275" i="13"/>
  <c r="T275" i="13"/>
  <c r="V330" i="13"/>
  <c r="W330" i="13" s="1"/>
  <c r="U330" i="13"/>
  <c r="T330" i="13"/>
  <c r="V1141" i="13"/>
  <c r="W1141" i="13" s="1"/>
  <c r="U1141" i="13"/>
  <c r="T1141" i="13"/>
  <c r="V892" i="13"/>
  <c r="W892" i="13" s="1"/>
  <c r="U892" i="13"/>
  <c r="T892" i="13"/>
  <c r="V489" i="13"/>
  <c r="W489" i="13" s="1"/>
  <c r="U489" i="13"/>
  <c r="T489" i="13"/>
  <c r="V1040" i="13"/>
  <c r="W1040" i="13" s="1"/>
  <c r="U1040" i="13"/>
  <c r="T1040" i="13"/>
  <c r="V1306" i="13"/>
  <c r="W1306" i="13" s="1"/>
  <c r="U1306" i="13"/>
  <c r="T1306" i="13"/>
  <c r="V846" i="13"/>
  <c r="W846" i="13" s="1"/>
  <c r="U846" i="13"/>
  <c r="T846" i="13"/>
  <c r="V43" i="13"/>
  <c r="W43" i="13" s="1"/>
  <c r="U43" i="13"/>
  <c r="T43" i="13"/>
  <c r="V759" i="13"/>
  <c r="W759" i="13" s="1"/>
  <c r="U759" i="13"/>
  <c r="T759" i="13"/>
  <c r="V1134" i="13"/>
  <c r="W1134" i="13" s="1"/>
  <c r="U1134" i="13"/>
  <c r="T1134" i="13"/>
  <c r="V719" i="13"/>
  <c r="W719" i="13" s="1"/>
  <c r="U719" i="13"/>
  <c r="T719" i="13"/>
  <c r="V726" i="13"/>
  <c r="W726" i="13" s="1"/>
  <c r="U726" i="13"/>
  <c r="T726" i="13"/>
  <c r="V305" i="13"/>
  <c r="W305" i="13" s="1"/>
  <c r="U305" i="13"/>
  <c r="T305" i="13"/>
  <c r="V201" i="13"/>
  <c r="W201" i="13" s="1"/>
  <c r="U201" i="13"/>
  <c r="T201" i="13"/>
  <c r="V406" i="13"/>
  <c r="W406" i="13" s="1"/>
  <c r="U406" i="13"/>
  <c r="T406" i="13"/>
  <c r="V1462" i="13"/>
  <c r="W1462" i="13" s="1"/>
  <c r="U1462" i="13"/>
  <c r="T1462" i="13"/>
  <c r="V442" i="13"/>
  <c r="W442" i="13" s="1"/>
  <c r="U442" i="13"/>
  <c r="T442" i="13"/>
  <c r="V429" i="13"/>
  <c r="W429" i="13" s="1"/>
  <c r="U429" i="13"/>
  <c r="T429" i="13"/>
  <c r="V775" i="13"/>
  <c r="W775" i="13" s="1"/>
  <c r="U775" i="13"/>
  <c r="T775" i="13"/>
  <c r="V1431" i="13"/>
  <c r="W1431" i="13" s="1"/>
  <c r="U1431" i="13"/>
  <c r="T1431" i="13"/>
  <c r="V207" i="13"/>
  <c r="W207" i="13" s="1"/>
  <c r="U207" i="13"/>
  <c r="T207" i="13"/>
  <c r="V763" i="13"/>
  <c r="W763" i="13" s="1"/>
  <c r="U763" i="13"/>
  <c r="T763" i="13"/>
  <c r="V302" i="13"/>
  <c r="W302" i="13" s="1"/>
  <c r="U302" i="13"/>
  <c r="T302" i="13"/>
  <c r="V917" i="13"/>
  <c r="W917" i="13" s="1"/>
  <c r="U917" i="13"/>
  <c r="T917" i="13"/>
  <c r="V555" i="13"/>
  <c r="W555" i="13" s="1"/>
  <c r="U555" i="13"/>
  <c r="T555" i="13"/>
  <c r="V1181" i="13"/>
  <c r="W1181" i="13" s="1"/>
  <c r="U1181" i="13"/>
  <c r="T1181" i="13"/>
  <c r="V646" i="13"/>
  <c r="W646" i="13" s="1"/>
  <c r="U646" i="13"/>
  <c r="T646" i="13"/>
  <c r="V1013" i="13"/>
  <c r="W1013" i="13" s="1"/>
  <c r="U1013" i="13"/>
  <c r="T1013" i="13"/>
  <c r="V1437" i="13"/>
  <c r="W1437" i="13" s="1"/>
  <c r="U1437" i="13"/>
  <c r="T1437" i="13"/>
  <c r="V250" i="13"/>
  <c r="W250" i="13" s="1"/>
  <c r="U250" i="13"/>
  <c r="T250" i="13"/>
  <c r="V239" i="13"/>
  <c r="W239" i="13" s="1"/>
  <c r="U239" i="13"/>
  <c r="T239" i="13"/>
  <c r="V42" i="13"/>
  <c r="W42" i="13" s="1"/>
  <c r="U42" i="13"/>
  <c r="T42" i="13"/>
  <c r="V1468" i="13"/>
  <c r="W1468" i="13" s="1"/>
  <c r="U1468" i="13"/>
  <c r="T1468" i="13"/>
  <c r="V233" i="13"/>
  <c r="W233" i="13" s="1"/>
  <c r="U233" i="13"/>
  <c r="T233" i="13"/>
  <c r="V1352" i="13"/>
  <c r="W1352" i="13" s="1"/>
  <c r="U1352" i="13"/>
  <c r="T1352" i="13"/>
  <c r="V214" i="13"/>
  <c r="W214" i="13" s="1"/>
  <c r="U214" i="13"/>
  <c r="T214" i="13"/>
  <c r="V680" i="13"/>
  <c r="W680" i="13" s="1"/>
  <c r="U680" i="13"/>
  <c r="T680" i="13"/>
  <c r="V172" i="13"/>
  <c r="W172" i="13" s="1"/>
  <c r="U172" i="13"/>
  <c r="T172" i="13"/>
  <c r="V701" i="13"/>
  <c r="W701" i="13" s="1"/>
  <c r="U701" i="13"/>
  <c r="T701" i="13"/>
  <c r="V396" i="13"/>
  <c r="W396" i="13" s="1"/>
  <c r="U396" i="13"/>
  <c r="T396" i="13"/>
  <c r="V1275" i="13"/>
  <c r="W1275" i="13" s="1"/>
  <c r="U1275" i="13"/>
  <c r="T1275" i="13"/>
  <c r="V264" i="13"/>
  <c r="W264" i="13" s="1"/>
  <c r="U264" i="13"/>
  <c r="T264" i="13"/>
  <c r="V628" i="13"/>
  <c r="W628" i="13" s="1"/>
  <c r="U628" i="13"/>
  <c r="T628" i="13"/>
  <c r="V408" i="13"/>
  <c r="W408" i="13" s="1"/>
  <c r="U408" i="13"/>
  <c r="T408" i="13"/>
  <c r="V363" i="13"/>
  <c r="W363" i="13" s="1"/>
  <c r="U363" i="13"/>
  <c r="T363" i="13"/>
  <c r="V596" i="13"/>
  <c r="W596" i="13" s="1"/>
  <c r="U596" i="13"/>
  <c r="T596" i="13"/>
  <c r="V1474" i="13"/>
  <c r="W1474" i="13" s="1"/>
  <c r="U1474" i="13"/>
  <c r="T1474" i="13"/>
  <c r="V1015" i="13"/>
  <c r="W1015" i="13" s="1"/>
  <c r="U1015" i="13"/>
  <c r="T1015" i="13"/>
  <c r="V630" i="13"/>
  <c r="W630" i="13" s="1"/>
  <c r="U630" i="13"/>
  <c r="T630" i="13"/>
  <c r="V279" i="13"/>
  <c r="W279" i="13" s="1"/>
  <c r="U279" i="13"/>
  <c r="T279" i="13"/>
  <c r="V1423" i="13"/>
  <c r="W1423" i="13" s="1"/>
  <c r="U1423" i="13"/>
  <c r="T1423" i="13"/>
  <c r="V1092" i="13"/>
  <c r="W1092" i="13" s="1"/>
  <c r="U1092" i="13"/>
  <c r="T1092" i="13"/>
  <c r="V98" i="13"/>
  <c r="W98" i="13" s="1"/>
  <c r="U98" i="13"/>
  <c r="T98" i="13"/>
  <c r="V852" i="13"/>
  <c r="W852" i="13" s="1"/>
  <c r="U852" i="13"/>
  <c r="T852" i="13"/>
  <c r="V80" i="13"/>
  <c r="W80" i="13" s="1"/>
  <c r="U80" i="13"/>
  <c r="T80" i="13"/>
  <c r="V87" i="13"/>
  <c r="W87" i="13" s="1"/>
  <c r="U87" i="13"/>
  <c r="T87" i="13"/>
  <c r="V643" i="13"/>
  <c r="W643" i="13" s="1"/>
  <c r="U643" i="13"/>
  <c r="T643" i="13"/>
  <c r="V642" i="13"/>
  <c r="W642" i="13" s="1"/>
  <c r="U642" i="13"/>
  <c r="T642" i="13"/>
  <c r="V1477" i="13"/>
  <c r="W1477" i="13" s="1"/>
  <c r="U1477" i="13"/>
  <c r="T1477" i="13"/>
  <c r="V1096" i="13"/>
  <c r="W1096" i="13" s="1"/>
  <c r="U1096" i="13"/>
  <c r="T1096" i="13"/>
  <c r="V533" i="13"/>
  <c r="W533" i="13" s="1"/>
  <c r="U533" i="13"/>
  <c r="T533" i="13"/>
  <c r="V360" i="13"/>
  <c r="W360" i="13" s="1"/>
  <c r="U360" i="13"/>
  <c r="T360" i="13"/>
  <c r="V1223" i="13"/>
  <c r="W1223" i="13" s="1"/>
  <c r="U1223" i="13"/>
  <c r="T1223" i="13"/>
  <c r="V1322" i="13"/>
  <c r="W1322" i="13" s="1"/>
  <c r="U1322" i="13"/>
  <c r="T1322" i="13"/>
  <c r="V1047" i="13"/>
  <c r="W1047" i="13" s="1"/>
  <c r="U1047" i="13"/>
  <c r="T1047" i="13"/>
  <c r="V1005" i="13"/>
  <c r="W1005" i="13" s="1"/>
  <c r="U1005" i="13"/>
  <c r="T1005" i="13"/>
  <c r="V309" i="13"/>
  <c r="W309" i="13" s="1"/>
  <c r="U309" i="13"/>
  <c r="T309" i="13"/>
  <c r="V996" i="13"/>
  <c r="W996" i="13" s="1"/>
  <c r="U996" i="13"/>
  <c r="T996" i="13"/>
  <c r="V856" i="13"/>
  <c r="W856" i="13" s="1"/>
  <c r="U856" i="13"/>
  <c r="T856" i="13"/>
  <c r="V1202" i="13"/>
  <c r="W1202" i="13" s="1"/>
  <c r="U1202" i="13"/>
  <c r="T1202" i="13"/>
  <c r="V1253" i="13"/>
  <c r="W1253" i="13" s="1"/>
  <c r="U1253" i="13"/>
  <c r="T1253" i="13"/>
  <c r="V1382" i="13"/>
  <c r="W1382" i="13" s="1"/>
  <c r="U1382" i="13"/>
  <c r="T1382" i="13"/>
  <c r="V1088" i="13"/>
  <c r="W1088" i="13" s="1"/>
  <c r="U1088" i="13"/>
  <c r="T1088" i="13"/>
  <c r="V1176" i="13"/>
  <c r="W1176" i="13" s="1"/>
  <c r="U1176" i="13"/>
  <c r="T1176" i="13"/>
  <c r="V272" i="13"/>
  <c r="W272" i="13" s="1"/>
  <c r="U272" i="13"/>
  <c r="T272" i="13"/>
  <c r="V1112" i="13"/>
  <c r="W1112" i="13" s="1"/>
  <c r="U1112" i="13"/>
  <c r="T1112" i="13"/>
  <c r="V933" i="13"/>
  <c r="W933" i="13" s="1"/>
  <c r="U933" i="13"/>
  <c r="T933" i="13"/>
  <c r="V452" i="13"/>
  <c r="W452" i="13" s="1"/>
  <c r="U452" i="13"/>
  <c r="T452" i="13"/>
  <c r="V73" i="13"/>
  <c r="W73" i="13" s="1"/>
  <c r="U73" i="13"/>
  <c r="T73" i="13"/>
  <c r="V1457" i="13"/>
  <c r="W1457" i="13" s="1"/>
  <c r="U1457" i="13"/>
  <c r="T1457" i="13"/>
  <c r="V1312" i="13"/>
  <c r="W1312" i="13" s="1"/>
  <c r="U1312" i="13"/>
  <c r="T1312" i="13"/>
  <c r="V983" i="13"/>
  <c r="W983" i="13" s="1"/>
  <c r="U983" i="13"/>
  <c r="T983" i="13"/>
  <c r="V86" i="13"/>
  <c r="W86" i="13" s="1"/>
  <c r="U86" i="13"/>
  <c r="T86" i="13"/>
  <c r="V1279" i="13"/>
  <c r="W1279" i="13" s="1"/>
  <c r="U1279" i="13"/>
  <c r="T1279" i="13"/>
  <c r="V61" i="13"/>
  <c r="W61" i="13" s="1"/>
  <c r="U61" i="13"/>
  <c r="T61" i="13"/>
  <c r="V474" i="13"/>
  <c r="W474" i="13" s="1"/>
  <c r="U474" i="13"/>
  <c r="T474" i="13"/>
  <c r="V1291" i="13"/>
  <c r="W1291" i="13" s="1"/>
  <c r="U1291" i="13"/>
  <c r="T1291" i="13"/>
  <c r="V651" i="13"/>
  <c r="W651" i="13" s="1"/>
  <c r="U651" i="13"/>
  <c r="T651" i="13"/>
  <c r="V773" i="13"/>
  <c r="W773" i="13" s="1"/>
  <c r="U773" i="13"/>
  <c r="T773" i="13"/>
  <c r="V199" i="13"/>
  <c r="W199" i="13" s="1"/>
  <c r="U199" i="13"/>
  <c r="T199" i="13"/>
  <c r="V1366" i="13"/>
  <c r="W1366" i="13" s="1"/>
  <c r="U1366" i="13"/>
  <c r="T1366" i="13"/>
  <c r="V436" i="13"/>
  <c r="W436" i="13" s="1"/>
  <c r="U436" i="13"/>
  <c r="T436" i="13"/>
  <c r="V801" i="13"/>
  <c r="W801" i="13" s="1"/>
  <c r="U801" i="13"/>
  <c r="T801" i="13"/>
  <c r="V778" i="13"/>
  <c r="W778" i="13" s="1"/>
  <c r="U778" i="13"/>
  <c r="T778" i="13"/>
  <c r="V649" i="13"/>
  <c r="W649" i="13" s="1"/>
  <c r="U649" i="13"/>
  <c r="T649" i="13"/>
  <c r="V421" i="13"/>
  <c r="W421" i="13" s="1"/>
  <c r="U421" i="13"/>
  <c r="T421" i="13"/>
  <c r="V1195" i="13"/>
  <c r="W1195" i="13" s="1"/>
  <c r="U1195" i="13"/>
  <c r="T1195" i="13"/>
  <c r="V885" i="13"/>
  <c r="W885" i="13" s="1"/>
  <c r="U885" i="13"/>
  <c r="T885" i="13"/>
  <c r="V884" i="13"/>
  <c r="W884" i="13" s="1"/>
  <c r="U884" i="13"/>
  <c r="T884" i="13"/>
  <c r="V1238" i="13"/>
  <c r="W1238" i="13" s="1"/>
  <c r="U1238" i="13"/>
  <c r="T1238" i="13"/>
  <c r="V460" i="13"/>
  <c r="W460" i="13" s="1"/>
  <c r="U460" i="13"/>
  <c r="T460" i="13"/>
  <c r="V721" i="13"/>
  <c r="W721" i="13" s="1"/>
  <c r="U721" i="13"/>
  <c r="T721" i="13"/>
  <c r="V1269" i="13"/>
  <c r="W1269" i="13" s="1"/>
  <c r="U1269" i="13"/>
  <c r="T1269" i="13"/>
  <c r="V1396" i="13"/>
  <c r="W1396" i="13" s="1"/>
  <c r="U1396" i="13"/>
  <c r="T1396" i="13"/>
  <c r="V262" i="13"/>
  <c r="W262" i="13" s="1"/>
  <c r="U262" i="13"/>
  <c r="T262" i="13"/>
  <c r="V1405" i="13"/>
  <c r="W1405" i="13" s="1"/>
  <c r="U1405" i="13"/>
  <c r="T1405" i="13"/>
  <c r="V345" i="13"/>
  <c r="W345" i="13" s="1"/>
  <c r="U345" i="13"/>
  <c r="T345" i="13"/>
  <c r="V1434" i="13"/>
  <c r="W1434" i="13" s="1"/>
  <c r="U1434" i="13"/>
  <c r="T1434" i="13"/>
  <c r="V1318" i="13"/>
  <c r="W1318" i="13" s="1"/>
  <c r="U1318" i="13"/>
  <c r="T1318" i="13"/>
  <c r="V717" i="13"/>
  <c r="W717" i="13" s="1"/>
  <c r="U717" i="13"/>
  <c r="T717" i="13"/>
  <c r="V1050" i="13"/>
  <c r="W1050" i="13" s="1"/>
  <c r="U1050" i="13"/>
  <c r="T1050" i="13"/>
  <c r="V1026" i="13"/>
  <c r="W1026" i="13" s="1"/>
  <c r="U1026" i="13"/>
  <c r="T1026" i="13"/>
  <c r="V1025" i="13"/>
  <c r="W1025" i="13" s="1"/>
  <c r="U1025" i="13"/>
  <c r="T1025" i="13"/>
  <c r="V706" i="13"/>
  <c r="W706" i="13" s="1"/>
  <c r="U706" i="13"/>
  <c r="T706" i="13"/>
  <c r="V1410" i="13"/>
  <c r="W1410" i="13" s="1"/>
  <c r="U1410" i="13"/>
  <c r="T1410" i="13"/>
  <c r="V1263" i="13"/>
  <c r="W1263" i="13" s="1"/>
  <c r="U1263" i="13"/>
  <c r="T1263" i="13"/>
  <c r="V1418" i="13"/>
  <c r="W1418" i="13" s="1"/>
  <c r="U1418" i="13"/>
  <c r="T1418" i="13"/>
  <c r="V1419" i="13"/>
  <c r="W1419" i="13" s="1"/>
  <c r="U1419" i="13"/>
  <c r="T1419" i="13"/>
  <c r="V356" i="13"/>
  <c r="W356" i="13" s="1"/>
  <c r="U356" i="13"/>
  <c r="T356" i="13"/>
  <c r="V713" i="13"/>
  <c r="W713" i="13" s="1"/>
  <c r="U713" i="13"/>
  <c r="T713" i="13"/>
  <c r="V261" i="13"/>
  <c r="W261" i="13" s="1"/>
  <c r="U261" i="13"/>
  <c r="T261" i="13"/>
  <c r="V829" i="13"/>
  <c r="W829" i="13" s="1"/>
  <c r="U829" i="13"/>
  <c r="T829" i="13"/>
  <c r="V611" i="13"/>
  <c r="W611" i="13" s="1"/>
  <c r="U611" i="13"/>
  <c r="T611" i="13"/>
  <c r="V687" i="13"/>
  <c r="W687" i="13" s="1"/>
  <c r="U687" i="13"/>
  <c r="T687" i="13"/>
  <c r="V932" i="13"/>
  <c r="W932" i="13" s="1"/>
  <c r="U932" i="13"/>
  <c r="T932" i="13"/>
  <c r="V501" i="13"/>
  <c r="W501" i="13" s="1"/>
  <c r="U501" i="13"/>
  <c r="T501" i="13"/>
  <c r="V526" i="13"/>
  <c r="W526" i="13" s="1"/>
  <c r="U526" i="13"/>
  <c r="T526" i="13"/>
  <c r="V79" i="13"/>
  <c r="W79" i="13" s="1"/>
  <c r="U79" i="13"/>
  <c r="T79" i="13"/>
  <c r="V1345" i="13"/>
  <c r="W1345" i="13" s="1"/>
  <c r="U1345" i="13"/>
  <c r="T1345" i="13"/>
  <c r="V863" i="13"/>
  <c r="W863" i="13" s="1"/>
  <c r="U863" i="13"/>
  <c r="T863" i="13"/>
  <c r="V617" i="13"/>
  <c r="W617" i="13" s="1"/>
  <c r="U617" i="13"/>
  <c r="T617" i="13"/>
  <c r="V623" i="13"/>
  <c r="W623" i="13" s="1"/>
  <c r="U623" i="13"/>
  <c r="T623" i="13"/>
  <c r="V612" i="13"/>
  <c r="W612" i="13" s="1"/>
  <c r="U612" i="13"/>
  <c r="T612" i="13"/>
  <c r="V619" i="13"/>
  <c r="W619" i="13" s="1"/>
  <c r="U619" i="13"/>
  <c r="T619" i="13"/>
  <c r="V839" i="13"/>
  <c r="W839" i="13" s="1"/>
  <c r="U839" i="13"/>
  <c r="T839" i="13"/>
  <c r="V594" i="13"/>
  <c r="W594" i="13" s="1"/>
  <c r="U594" i="13"/>
  <c r="T594" i="13"/>
  <c r="V1077" i="13"/>
  <c r="W1077" i="13" s="1"/>
  <c r="U1077" i="13"/>
  <c r="T1077" i="13"/>
  <c r="V66" i="13"/>
  <c r="W66" i="13" s="1"/>
  <c r="U66" i="13"/>
  <c r="T66" i="13"/>
  <c r="V608" i="13"/>
  <c r="W608" i="13" s="1"/>
  <c r="U608" i="13"/>
  <c r="T608" i="13"/>
  <c r="V1271" i="13"/>
  <c r="W1271" i="13" s="1"/>
  <c r="U1271" i="13"/>
  <c r="T1271" i="13"/>
  <c r="V336" i="13"/>
  <c r="W336" i="13" s="1"/>
  <c r="U336" i="13"/>
  <c r="T336" i="13"/>
  <c r="V1274" i="13"/>
  <c r="W1274" i="13" s="1"/>
  <c r="U1274" i="13"/>
  <c r="T1274" i="13"/>
  <c r="V1311" i="13"/>
  <c r="W1311" i="13" s="1"/>
  <c r="U1311" i="13"/>
  <c r="T1311" i="13"/>
  <c r="V370" i="13"/>
  <c r="W370" i="13" s="1"/>
  <c r="U370" i="13"/>
  <c r="T370" i="13"/>
  <c r="V104" i="13"/>
  <c r="W104" i="13" s="1"/>
  <c r="U104" i="13"/>
  <c r="T104" i="13"/>
  <c r="V331" i="13"/>
  <c r="W331" i="13" s="1"/>
  <c r="U331" i="13"/>
  <c r="T331" i="13"/>
  <c r="V1170" i="13"/>
  <c r="W1170" i="13" s="1"/>
  <c r="U1170" i="13"/>
  <c r="T1170" i="13"/>
  <c r="V81" i="13"/>
  <c r="W81" i="13" s="1"/>
  <c r="U81" i="13"/>
  <c r="T81" i="13"/>
  <c r="V160" i="13"/>
  <c r="W160" i="13" s="1"/>
  <c r="U160" i="13"/>
  <c r="T160" i="13"/>
  <c r="V661" i="13"/>
  <c r="W661" i="13" s="1"/>
  <c r="U661" i="13"/>
  <c r="T661" i="13"/>
  <c r="V31" i="13"/>
  <c r="W31" i="13" s="1"/>
  <c r="U31" i="13"/>
  <c r="T31" i="13"/>
  <c r="V60" i="13"/>
  <c r="W60" i="13" s="1"/>
  <c r="U60" i="13"/>
  <c r="T60" i="13"/>
  <c r="V259" i="13"/>
  <c r="W259" i="13" s="1"/>
  <c r="U259" i="13"/>
  <c r="T259" i="13"/>
  <c r="V263" i="13"/>
  <c r="W263" i="13" s="1"/>
  <c r="U263" i="13"/>
  <c r="T263" i="13"/>
  <c r="V1103" i="13"/>
  <c r="W1103" i="13" s="1"/>
  <c r="U1103" i="13"/>
  <c r="T1103" i="13"/>
  <c r="V768" i="13"/>
  <c r="W768" i="13" s="1"/>
  <c r="U768" i="13"/>
  <c r="T768" i="13"/>
  <c r="V265" i="13"/>
  <c r="W265" i="13" s="1"/>
  <c r="U265" i="13"/>
  <c r="T265" i="13"/>
  <c r="V1074" i="13"/>
  <c r="W1074" i="13" s="1"/>
  <c r="U1074" i="13"/>
  <c r="T1074" i="13"/>
  <c r="V1196" i="13"/>
  <c r="W1196" i="13" s="1"/>
  <c r="U1196" i="13"/>
  <c r="T1196" i="13"/>
  <c r="V258" i="13"/>
  <c r="W258" i="13" s="1"/>
  <c r="U258" i="13"/>
  <c r="T258" i="13"/>
  <c r="V53" i="13"/>
  <c r="W53" i="13" s="1"/>
  <c r="U53" i="13"/>
  <c r="T53" i="13"/>
  <c r="V431" i="13"/>
  <c r="W431" i="13" s="1"/>
  <c r="U431" i="13"/>
  <c r="T431" i="13"/>
  <c r="V543" i="13"/>
  <c r="W543" i="13" s="1"/>
  <c r="U543" i="13"/>
  <c r="T543" i="13"/>
  <c r="V655" i="13"/>
  <c r="W655" i="13" s="1"/>
  <c r="U655" i="13"/>
  <c r="T655" i="13"/>
  <c r="V1011" i="13"/>
  <c r="W1011" i="13" s="1"/>
  <c r="U1011" i="13"/>
  <c r="T1011" i="13"/>
  <c r="V736" i="13"/>
  <c r="W736" i="13" s="1"/>
  <c r="U736" i="13"/>
  <c r="T736" i="13"/>
  <c r="V351" i="13"/>
  <c r="W351" i="13" s="1"/>
  <c r="U351" i="13"/>
  <c r="T351" i="13"/>
  <c r="V106" i="13"/>
  <c r="W106" i="13" s="1"/>
  <c r="U106" i="13"/>
  <c r="T106" i="13"/>
  <c r="V1401" i="13"/>
  <c r="W1401" i="13" s="1"/>
  <c r="U1401" i="13"/>
  <c r="T1401" i="13"/>
  <c r="V387" i="13"/>
  <c r="W387" i="13" s="1"/>
  <c r="U387" i="13"/>
  <c r="T387" i="13"/>
  <c r="V730" i="13"/>
  <c r="W730" i="13" s="1"/>
  <c r="U730" i="13"/>
  <c r="T730" i="13"/>
  <c r="V266" i="13"/>
  <c r="W266" i="13" s="1"/>
  <c r="U266" i="13"/>
  <c r="T266" i="13"/>
  <c r="V1102" i="13"/>
  <c r="W1102" i="13" s="1"/>
  <c r="U1102" i="13"/>
  <c r="T1102" i="13"/>
  <c r="V857" i="13"/>
  <c r="W857" i="13" s="1"/>
  <c r="U857" i="13"/>
  <c r="T857" i="13"/>
  <c r="V697" i="13"/>
  <c r="W697" i="13" s="1"/>
  <c r="U697" i="13"/>
  <c r="T697" i="13"/>
  <c r="V702" i="13"/>
  <c r="W702" i="13" s="1"/>
  <c r="U702" i="13"/>
  <c r="T702" i="13"/>
  <c r="V399" i="13"/>
  <c r="W399" i="13" s="1"/>
  <c r="U399" i="13"/>
  <c r="T399" i="13"/>
  <c r="V1021" i="13"/>
  <c r="W1021" i="13" s="1"/>
  <c r="U1021" i="13"/>
  <c r="T1021" i="13"/>
  <c r="V1121" i="13"/>
  <c r="W1121" i="13" s="1"/>
  <c r="U1121" i="13"/>
  <c r="T1121" i="13"/>
  <c r="V782" i="13"/>
  <c r="W782" i="13" s="1"/>
  <c r="U782" i="13"/>
  <c r="T782" i="13"/>
  <c r="V120" i="13"/>
  <c r="W120" i="13" s="1"/>
  <c r="U120" i="13"/>
  <c r="T120" i="13"/>
  <c r="V572" i="13"/>
  <c r="W572" i="13" s="1"/>
  <c r="U572" i="13"/>
  <c r="T572" i="13"/>
  <c r="V1375" i="13"/>
  <c r="W1375" i="13" s="1"/>
  <c r="U1375" i="13"/>
  <c r="T1375" i="13"/>
  <c r="V1076" i="13"/>
  <c r="W1076" i="13" s="1"/>
  <c r="U1076" i="13"/>
  <c r="T1076" i="13"/>
  <c r="V256" i="13"/>
  <c r="W256" i="13" s="1"/>
  <c r="U256" i="13"/>
  <c r="T256" i="13"/>
  <c r="V1436" i="13"/>
  <c r="W1436" i="13" s="1"/>
  <c r="U1436" i="13"/>
  <c r="T1436" i="13"/>
  <c r="V1073" i="13"/>
  <c r="W1073" i="13" s="1"/>
  <c r="U1073" i="13"/>
  <c r="T1073" i="13"/>
  <c r="V1214" i="13"/>
  <c r="W1214" i="13" s="1"/>
  <c r="U1214" i="13"/>
  <c r="T1214" i="13"/>
  <c r="V349" i="13"/>
  <c r="W349" i="13" s="1"/>
  <c r="U349" i="13"/>
  <c r="T349" i="13"/>
  <c r="V1309" i="13"/>
  <c r="W1309" i="13" s="1"/>
  <c r="U1309" i="13"/>
  <c r="T1309" i="13"/>
  <c r="V752" i="13"/>
  <c r="W752" i="13" s="1"/>
  <c r="U752" i="13"/>
  <c r="T752" i="13"/>
  <c r="V96" i="13"/>
  <c r="W96" i="13" s="1"/>
  <c r="U96" i="13"/>
  <c r="T96" i="13"/>
  <c r="V374" i="13"/>
  <c r="W374" i="13" s="1"/>
  <c r="U374" i="13"/>
  <c r="T374" i="13"/>
  <c r="V709" i="13"/>
  <c r="W709" i="13" s="1"/>
  <c r="U709" i="13"/>
  <c r="T709" i="13"/>
  <c r="V923" i="13"/>
  <c r="W923" i="13" s="1"/>
  <c r="U923" i="13"/>
  <c r="T923" i="13"/>
  <c r="V914" i="13"/>
  <c r="W914" i="13" s="1"/>
  <c r="U914" i="13"/>
  <c r="T914" i="13"/>
  <c r="V840" i="13"/>
  <c r="W840" i="13" s="1"/>
  <c r="U840" i="13"/>
  <c r="T840" i="13"/>
  <c r="V1328" i="13"/>
  <c r="W1328" i="13" s="1"/>
  <c r="U1328" i="13"/>
  <c r="T1328" i="13"/>
  <c r="V1379" i="13"/>
  <c r="W1379" i="13" s="1"/>
  <c r="U1379" i="13"/>
  <c r="T1379" i="13"/>
  <c r="V913" i="13"/>
  <c r="W913" i="13" s="1"/>
  <c r="U913" i="13"/>
  <c r="T913" i="13"/>
  <c r="V718" i="13"/>
  <c r="W718" i="13" s="1"/>
  <c r="U718" i="13"/>
  <c r="T718" i="13"/>
  <c r="V1159" i="13"/>
  <c r="W1159" i="13" s="1"/>
  <c r="U1159" i="13"/>
  <c r="T1159" i="13"/>
  <c r="V780" i="13"/>
  <c r="W780" i="13" s="1"/>
  <c r="U780" i="13"/>
  <c r="T780" i="13"/>
  <c r="V1317" i="13"/>
  <c r="W1317" i="13" s="1"/>
  <c r="U1317" i="13"/>
  <c r="T1317" i="13"/>
  <c r="V1111" i="13"/>
  <c r="W1111" i="13" s="1"/>
  <c r="U1111" i="13"/>
  <c r="T1111" i="13"/>
  <c r="V347" i="13"/>
  <c r="W347" i="13" s="1"/>
  <c r="U347" i="13"/>
  <c r="T347" i="13"/>
  <c r="V1160" i="13"/>
  <c r="W1160" i="13" s="1"/>
  <c r="U1160" i="13"/>
  <c r="T1160" i="13"/>
  <c r="V937" i="13"/>
  <c r="W937" i="13" s="1"/>
  <c r="U937" i="13"/>
  <c r="T937" i="13"/>
  <c r="V560" i="13"/>
  <c r="W560" i="13" s="1"/>
  <c r="U560" i="13"/>
  <c r="T560" i="13"/>
  <c r="V1278" i="13"/>
  <c r="W1278" i="13" s="1"/>
  <c r="U1278" i="13"/>
  <c r="T1278" i="13"/>
  <c r="V573" i="13"/>
  <c r="W573" i="13" s="1"/>
  <c r="U573" i="13"/>
  <c r="T573" i="13"/>
  <c r="V899" i="13"/>
  <c r="W899" i="13" s="1"/>
  <c r="U899" i="13"/>
  <c r="T899" i="13"/>
  <c r="V1320" i="13"/>
  <c r="W1320" i="13" s="1"/>
  <c r="U1320" i="13"/>
  <c r="T1320" i="13"/>
  <c r="V157" i="13"/>
  <c r="W157" i="13" s="1"/>
  <c r="U157" i="13"/>
  <c r="T157" i="13"/>
  <c r="V602" i="13"/>
  <c r="W602" i="13" s="1"/>
  <c r="U602" i="13"/>
  <c r="T602" i="13"/>
  <c r="V228" i="13"/>
  <c r="W228" i="13" s="1"/>
  <c r="U228" i="13"/>
  <c r="T228" i="13"/>
  <c r="V270" i="13"/>
  <c r="W270" i="13" s="1"/>
  <c r="U270" i="13"/>
  <c r="T270" i="13"/>
  <c r="V1440" i="13"/>
  <c r="W1440" i="13" s="1"/>
  <c r="U1440" i="13"/>
  <c r="T1440" i="13"/>
  <c r="V924" i="13"/>
  <c r="W924" i="13" s="1"/>
  <c r="U924" i="13"/>
  <c r="T924" i="13"/>
  <c r="V236" i="13"/>
  <c r="W236" i="13" s="1"/>
  <c r="U236" i="13"/>
  <c r="T236" i="13"/>
  <c r="V616" i="13"/>
  <c r="W616" i="13" s="1"/>
  <c r="U616" i="13"/>
  <c r="T616" i="13"/>
  <c r="V405" i="13"/>
  <c r="W405" i="13" s="1"/>
  <c r="U405" i="13"/>
  <c r="T405" i="13"/>
  <c r="V921" i="13"/>
  <c r="W921" i="13" s="1"/>
  <c r="U921" i="13"/>
  <c r="T921" i="13"/>
  <c r="V674" i="13"/>
  <c r="W674" i="13" s="1"/>
  <c r="U674" i="13"/>
  <c r="T674" i="13"/>
  <c r="V595" i="13"/>
  <c r="W595" i="13" s="1"/>
  <c r="U595" i="13"/>
  <c r="T595" i="13"/>
  <c r="V1417" i="13"/>
  <c r="W1417" i="13" s="1"/>
  <c r="U1417" i="13"/>
  <c r="T1417" i="13"/>
  <c r="V122" i="13"/>
  <c r="W122" i="13" s="1"/>
  <c r="U122" i="13"/>
  <c r="T122" i="13"/>
  <c r="V1471" i="13"/>
  <c r="W1471" i="13" s="1"/>
  <c r="U1471" i="13"/>
  <c r="T1471" i="13"/>
  <c r="V68" i="13"/>
  <c r="W68" i="13" s="1"/>
  <c r="U68" i="13"/>
  <c r="T68" i="13"/>
  <c r="V950" i="13"/>
  <c r="W950" i="13" s="1"/>
  <c r="U950" i="13"/>
  <c r="T950" i="13"/>
  <c r="V67" i="13"/>
  <c r="W67" i="13" s="1"/>
  <c r="U67" i="13"/>
  <c r="T67" i="13"/>
  <c r="V515" i="13"/>
  <c r="W515" i="13" s="1"/>
  <c r="U515" i="13"/>
  <c r="T515" i="13"/>
  <c r="V610" i="13"/>
  <c r="W610" i="13" s="1"/>
  <c r="U610" i="13"/>
  <c r="T610" i="13"/>
  <c r="V700" i="13"/>
  <c r="W700" i="13" s="1"/>
  <c r="U700" i="13"/>
  <c r="T700" i="13"/>
  <c r="V1060" i="13"/>
  <c r="W1060" i="13" s="1"/>
  <c r="U1060" i="13"/>
  <c r="T1060" i="13"/>
  <c r="V1283" i="13"/>
  <c r="W1283" i="13" s="1"/>
  <c r="U1283" i="13"/>
  <c r="T1283" i="13"/>
  <c r="V37" i="13"/>
  <c r="W37" i="13" s="1"/>
  <c r="U37" i="13"/>
  <c r="T37" i="13"/>
  <c r="V168" i="13"/>
  <c r="W168" i="13" s="1"/>
  <c r="U168" i="13"/>
  <c r="T168" i="13"/>
  <c r="V986" i="13"/>
  <c r="W986" i="13" s="1"/>
  <c r="U986" i="13"/>
  <c r="T986" i="13"/>
  <c r="V1285" i="13"/>
  <c r="W1285" i="13" s="1"/>
  <c r="U1285" i="13"/>
  <c r="T1285" i="13"/>
  <c r="V925" i="13"/>
  <c r="W925" i="13" s="1"/>
  <c r="U925" i="13"/>
  <c r="T925" i="13"/>
  <c r="V293" i="13"/>
  <c r="W293" i="13" s="1"/>
  <c r="U293" i="13"/>
  <c r="T293" i="13"/>
  <c r="V424" i="13"/>
  <c r="W424" i="13" s="1"/>
  <c r="U424" i="13"/>
  <c r="T424" i="13"/>
  <c r="V1353" i="13"/>
  <c r="W1353" i="13" s="1"/>
  <c r="U1353" i="13"/>
  <c r="T1353" i="13"/>
  <c r="V1109" i="13"/>
  <c r="W1109" i="13" s="1"/>
  <c r="U1109" i="13"/>
  <c r="T1109" i="13"/>
  <c r="V888" i="13"/>
  <c r="W888" i="13" s="1"/>
  <c r="U888" i="13"/>
  <c r="T888" i="13"/>
  <c r="V784" i="13"/>
  <c r="W784" i="13" s="1"/>
  <c r="U784" i="13"/>
  <c r="T784" i="13"/>
  <c r="V1430" i="13"/>
  <c r="W1430" i="13" s="1"/>
  <c r="U1430" i="13"/>
  <c r="T1430" i="13"/>
  <c r="V527" i="13"/>
  <c r="W527" i="13" s="1"/>
  <c r="U527" i="13"/>
  <c r="T527" i="13"/>
  <c r="V783" i="13"/>
  <c r="W783" i="13" s="1"/>
  <c r="U783" i="13"/>
  <c r="T783" i="13"/>
  <c r="V1100" i="13"/>
  <c r="W1100" i="13" s="1"/>
  <c r="U1100" i="13"/>
  <c r="T1100" i="13"/>
  <c r="V428" i="13"/>
  <c r="W428" i="13" s="1"/>
  <c r="U428" i="13"/>
  <c r="T428" i="13"/>
  <c r="V519" i="13"/>
  <c r="W519" i="13" s="1"/>
  <c r="U519" i="13"/>
  <c r="T519" i="13"/>
  <c r="V1106" i="13"/>
  <c r="W1106" i="13" s="1"/>
  <c r="U1106" i="13"/>
  <c r="T1106" i="13"/>
  <c r="V868" i="13"/>
  <c r="W868" i="13" s="1"/>
  <c r="U868" i="13"/>
  <c r="T868" i="13"/>
  <c r="V1117" i="13"/>
  <c r="W1117" i="13" s="1"/>
  <c r="U1117" i="13"/>
  <c r="T1117" i="13"/>
  <c r="V811" i="13"/>
  <c r="W811" i="13" s="1"/>
  <c r="U811" i="13"/>
  <c r="T811" i="13"/>
  <c r="V720" i="13"/>
  <c r="W720" i="13" s="1"/>
  <c r="U720" i="13"/>
  <c r="T720" i="13"/>
  <c r="V861" i="13"/>
  <c r="W861" i="13" s="1"/>
  <c r="U861" i="13"/>
  <c r="T861" i="13"/>
  <c r="V386" i="13"/>
  <c r="W386" i="13" s="1"/>
  <c r="U386" i="13"/>
  <c r="T386" i="13"/>
  <c r="V1164" i="13"/>
  <c r="W1164" i="13" s="1"/>
  <c r="U1164" i="13"/>
  <c r="T1164" i="13"/>
  <c r="V750" i="13"/>
  <c r="W750" i="13" s="1"/>
  <c r="U750" i="13"/>
  <c r="T750" i="13"/>
  <c r="V32" i="13"/>
  <c r="W32" i="13" s="1"/>
  <c r="U32" i="13"/>
  <c r="T32" i="13"/>
  <c r="V1347" i="13"/>
  <c r="W1347" i="13" s="1"/>
  <c r="U1347" i="13"/>
  <c r="T1347" i="13"/>
  <c r="V383" i="13"/>
  <c r="W383" i="13" s="1"/>
  <c r="U383" i="13"/>
  <c r="T383" i="13"/>
  <c r="V912" i="13"/>
  <c r="W912" i="13" s="1"/>
  <c r="U912" i="13"/>
  <c r="T912" i="13"/>
  <c r="V196" i="13"/>
  <c r="W196" i="13" s="1"/>
  <c r="U196" i="13"/>
  <c r="T196" i="13"/>
  <c r="V1138" i="13"/>
  <c r="W1138" i="13" s="1"/>
  <c r="U1138" i="13"/>
  <c r="T1138" i="13"/>
  <c r="V956" i="13"/>
  <c r="W956" i="13" s="1"/>
  <c r="U956" i="13"/>
  <c r="T956" i="13"/>
  <c r="V557" i="13"/>
  <c r="W557" i="13" s="1"/>
  <c r="U557" i="13"/>
  <c r="T557" i="13"/>
  <c r="V362" i="13"/>
  <c r="W362" i="13" s="1"/>
  <c r="U362" i="13"/>
  <c r="T362" i="13"/>
  <c r="V1010" i="13"/>
  <c r="W1010" i="13" s="1"/>
  <c r="U1010" i="13"/>
  <c r="T1010" i="13"/>
  <c r="V2" i="13"/>
  <c r="W2" i="13" s="1"/>
  <c r="U2" i="13"/>
  <c r="T2" i="13"/>
  <c r="V1171" i="13"/>
  <c r="W1171" i="13" s="1"/>
  <c r="U1171" i="13"/>
  <c r="T1171" i="13"/>
  <c r="V1182" i="13"/>
  <c r="W1182" i="13" s="1"/>
  <c r="U1182" i="13"/>
  <c r="T1182" i="13"/>
  <c r="V738" i="13"/>
  <c r="W738" i="13" s="1"/>
  <c r="U738" i="13"/>
  <c r="T738" i="13"/>
  <c r="V1118" i="13"/>
  <c r="W1118" i="13" s="1"/>
  <c r="U1118" i="13"/>
  <c r="T1118" i="13"/>
  <c r="V246" i="13"/>
  <c r="W246" i="13" s="1"/>
  <c r="U246" i="13"/>
  <c r="T246" i="13"/>
  <c r="V998" i="13"/>
  <c r="W998" i="13" s="1"/>
  <c r="U998" i="13"/>
  <c r="T998" i="13"/>
  <c r="V786" i="13"/>
  <c r="W786" i="13" s="1"/>
  <c r="U786" i="13"/>
  <c r="T786" i="13"/>
  <c r="V412" i="13"/>
  <c r="W412" i="13" s="1"/>
  <c r="U412" i="13"/>
  <c r="T412" i="13"/>
  <c r="V1130" i="13"/>
  <c r="W1130" i="13" s="1"/>
  <c r="U1130" i="13"/>
  <c r="T1130" i="13"/>
  <c r="V1420" i="13"/>
  <c r="W1420" i="13" s="1"/>
  <c r="U1420" i="13"/>
  <c r="T1420" i="13"/>
  <c r="V487" i="13"/>
  <c r="W487" i="13" s="1"/>
  <c r="U487" i="13"/>
  <c r="T487" i="13"/>
  <c r="V355" i="13"/>
  <c r="W355" i="13" s="1"/>
  <c r="U355" i="13"/>
  <c r="T355" i="13"/>
  <c r="V208" i="13"/>
  <c r="W208" i="13" s="1"/>
  <c r="U208" i="13"/>
  <c r="T208" i="13"/>
  <c r="V459" i="13"/>
  <c r="W459" i="13" s="1"/>
  <c r="U459" i="13"/>
  <c r="T459" i="13"/>
  <c r="V915" i="13"/>
  <c r="W915" i="13" s="1"/>
  <c r="U915" i="13"/>
  <c r="T915" i="13"/>
  <c r="V1293" i="13"/>
  <c r="W1293" i="13" s="1"/>
  <c r="U1293" i="13"/>
  <c r="T1293" i="13"/>
  <c r="V567" i="13"/>
  <c r="W567" i="13" s="1"/>
  <c r="U567" i="13"/>
  <c r="T567" i="13"/>
  <c r="V662" i="13"/>
  <c r="W662" i="13" s="1"/>
  <c r="U662" i="13"/>
  <c r="T662" i="13"/>
  <c r="V292" i="13"/>
  <c r="W292" i="13" s="1"/>
  <c r="U292" i="13"/>
  <c r="T292" i="13"/>
  <c r="V1063" i="13"/>
  <c r="W1063" i="13" s="1"/>
  <c r="U1063" i="13"/>
  <c r="T1063" i="13"/>
  <c r="V1066" i="13"/>
  <c r="W1066" i="13" s="1"/>
  <c r="U1066" i="13"/>
  <c r="T1066" i="13"/>
  <c r="V971" i="13"/>
  <c r="W971" i="13" s="1"/>
  <c r="U971" i="13"/>
  <c r="T971" i="13"/>
  <c r="V1089" i="13"/>
  <c r="W1089" i="13" s="1"/>
  <c r="U1089" i="13"/>
  <c r="T1089" i="13"/>
  <c r="V1180" i="13"/>
  <c r="W1180" i="13" s="1"/>
  <c r="U1180" i="13"/>
  <c r="T1180" i="13"/>
  <c r="V866" i="13"/>
  <c r="W866" i="13" s="1"/>
  <c r="U866" i="13"/>
  <c r="T866" i="13"/>
  <c r="V830" i="13"/>
  <c r="W830" i="13" s="1"/>
  <c r="U830" i="13"/>
  <c r="T830" i="13"/>
  <c r="V777" i="13"/>
  <c r="W777" i="13" s="1"/>
  <c r="U777" i="13"/>
  <c r="T777" i="13"/>
  <c r="V1083" i="13"/>
  <c r="W1083" i="13" s="1"/>
  <c r="U1083" i="13"/>
  <c r="T1083" i="13"/>
  <c r="V1006" i="13"/>
  <c r="W1006" i="13" s="1"/>
  <c r="U1006" i="13"/>
  <c r="T1006" i="13"/>
  <c r="V420" i="13"/>
  <c r="W420" i="13" s="1"/>
  <c r="U420" i="13"/>
  <c r="T420" i="13"/>
  <c r="V1289" i="13"/>
  <c r="W1289" i="13" s="1"/>
  <c r="U1289" i="13"/>
  <c r="T1289" i="13"/>
  <c r="V648" i="13"/>
  <c r="W648" i="13" s="1"/>
  <c r="U648" i="13"/>
  <c r="T648" i="13"/>
  <c r="V437" i="13"/>
  <c r="W437" i="13" s="1"/>
  <c r="U437" i="13"/>
  <c r="T437" i="13"/>
  <c r="V747" i="13"/>
  <c r="W747" i="13" s="1"/>
  <c r="U747" i="13"/>
  <c r="T747" i="13"/>
  <c r="V1030" i="13"/>
  <c r="W1030" i="13" s="1"/>
  <c r="U1030" i="13"/>
  <c r="T1030" i="13"/>
  <c r="V301" i="13"/>
  <c r="W301" i="13" s="1"/>
  <c r="U301" i="13"/>
  <c r="T301" i="13"/>
  <c r="V1215" i="13"/>
  <c r="W1215" i="13" s="1"/>
  <c r="U1215" i="13"/>
  <c r="T1215" i="13"/>
  <c r="V94" i="13"/>
  <c r="W94" i="13" s="1"/>
  <c r="U94" i="13"/>
  <c r="T94" i="13"/>
  <c r="V785" i="13"/>
  <c r="W785" i="13" s="1"/>
  <c r="U785" i="13"/>
  <c r="T785" i="13"/>
  <c r="V1361" i="13"/>
  <c r="W1361" i="13" s="1"/>
  <c r="U1361" i="13"/>
  <c r="T1361" i="13"/>
  <c r="V143" i="13"/>
  <c r="W143" i="13" s="1"/>
  <c r="U143" i="13"/>
  <c r="T143" i="13"/>
  <c r="V226" i="13"/>
  <c r="W226" i="13" s="1"/>
  <c r="U226" i="13"/>
  <c r="T226" i="13"/>
  <c r="V380" i="13"/>
  <c r="W380" i="13" s="1"/>
  <c r="U380" i="13"/>
  <c r="T380" i="13"/>
  <c r="V1390" i="13"/>
  <c r="W1390" i="13" s="1"/>
  <c r="U1390" i="13"/>
  <c r="T1390" i="13"/>
  <c r="V1119" i="13"/>
  <c r="W1119" i="13" s="1"/>
  <c r="U1119" i="13"/>
  <c r="T1119" i="13"/>
  <c r="V874" i="13"/>
  <c r="W874" i="13" s="1"/>
  <c r="U874" i="13"/>
  <c r="T874" i="13"/>
  <c r="V312" i="13"/>
  <c r="W312" i="13" s="1"/>
  <c r="U312" i="13"/>
  <c r="T312" i="13"/>
  <c r="V1256" i="13"/>
  <c r="W1256" i="13" s="1"/>
  <c r="U1256" i="13"/>
  <c r="T1256" i="13"/>
  <c r="V463" i="13"/>
  <c r="W463" i="13" s="1"/>
  <c r="U463" i="13"/>
  <c r="T463" i="13"/>
  <c r="V1052" i="13"/>
  <c r="W1052" i="13" s="1"/>
  <c r="U1052" i="13"/>
  <c r="T1052" i="13"/>
  <c r="V294" i="13"/>
  <c r="W294" i="13" s="1"/>
  <c r="U294" i="13"/>
  <c r="T294" i="13"/>
  <c r="V25" i="13"/>
  <c r="W25" i="13" s="1"/>
  <c r="U25" i="13"/>
  <c r="T25" i="13"/>
  <c r="V512" i="13"/>
  <c r="W512" i="13" s="1"/>
  <c r="U512" i="13"/>
  <c r="T512" i="13"/>
  <c r="V69" i="13"/>
  <c r="W69" i="13" s="1"/>
  <c r="U69" i="13"/>
  <c r="T69" i="13"/>
  <c r="V1233" i="13"/>
  <c r="W1233" i="13" s="1"/>
  <c r="U1233" i="13"/>
  <c r="T1233" i="13"/>
  <c r="V140" i="13"/>
  <c r="W140" i="13" s="1"/>
  <c r="U140" i="13"/>
  <c r="T140" i="13"/>
  <c r="V1363" i="13"/>
  <c r="W1363" i="13" s="1"/>
  <c r="U1363" i="13"/>
  <c r="T1363" i="13"/>
  <c r="V97" i="13"/>
  <c r="W97" i="13" s="1"/>
  <c r="U97" i="13"/>
  <c r="T97" i="13"/>
  <c r="V922" i="13"/>
  <c r="W922" i="13" s="1"/>
  <c r="U922" i="13"/>
  <c r="T922" i="13"/>
  <c r="V625" i="13"/>
  <c r="W625" i="13" s="1"/>
  <c r="U625" i="13"/>
  <c r="T625" i="13"/>
  <c r="V1408" i="13"/>
  <c r="W1408" i="13" s="1"/>
  <c r="U1408" i="13"/>
  <c r="T1408" i="13"/>
  <c r="V1183" i="13"/>
  <c r="W1183" i="13" s="1"/>
  <c r="U1183" i="13"/>
  <c r="T1183" i="13"/>
  <c r="V1019" i="13"/>
  <c r="W1019" i="13" s="1"/>
  <c r="U1019" i="13"/>
  <c r="T1019" i="13"/>
  <c r="V1113" i="13"/>
  <c r="W1113" i="13" s="1"/>
  <c r="U1113" i="13"/>
  <c r="T1113" i="13"/>
  <c r="V814" i="13"/>
  <c r="W814" i="13" s="1"/>
  <c r="U814" i="13"/>
  <c r="T814" i="13"/>
  <c r="V509" i="13"/>
  <c r="W509" i="13" s="1"/>
  <c r="U509" i="13"/>
  <c r="T509" i="13"/>
  <c r="V1062" i="13"/>
  <c r="W1062" i="13" s="1"/>
  <c r="U1062" i="13"/>
  <c r="T1062" i="13"/>
  <c r="V1071" i="13"/>
  <c r="W1071" i="13" s="1"/>
  <c r="U1071" i="13"/>
  <c r="T1071" i="13"/>
  <c r="V1212" i="13"/>
  <c r="W1212" i="13" s="1"/>
  <c r="U1212" i="13"/>
  <c r="T1212" i="13"/>
  <c r="V249" i="13"/>
  <c r="W249" i="13" s="1"/>
  <c r="U249" i="13"/>
  <c r="T249" i="13"/>
  <c r="V525" i="13"/>
  <c r="W525" i="13" s="1"/>
  <c r="U525" i="13"/>
  <c r="T525" i="13"/>
  <c r="V16" i="13"/>
  <c r="W16" i="13" s="1"/>
  <c r="U16" i="13"/>
  <c r="T16" i="13"/>
  <c r="V540" i="13"/>
  <c r="W540" i="13" s="1"/>
  <c r="U540" i="13"/>
  <c r="T540" i="13"/>
  <c r="V1307" i="13"/>
  <c r="W1307" i="13" s="1"/>
  <c r="U1307" i="13"/>
  <c r="T1307" i="13"/>
  <c r="V635" i="13"/>
  <c r="W635" i="13" s="1"/>
  <c r="U635" i="13"/>
  <c r="T635" i="13"/>
  <c r="V1024" i="13"/>
  <c r="W1024" i="13" s="1"/>
  <c r="U1024" i="13"/>
  <c r="T1024" i="13"/>
  <c r="V808" i="13"/>
  <c r="W808" i="13" s="1"/>
  <c r="U808" i="13"/>
  <c r="T808" i="13"/>
  <c r="V361" i="13"/>
  <c r="W361" i="13" s="1"/>
  <c r="U361" i="13"/>
  <c r="T361" i="13"/>
  <c r="V1442" i="13"/>
  <c r="W1442" i="13" s="1"/>
  <c r="U1442" i="13"/>
  <c r="T1442" i="13"/>
  <c r="V440" i="13"/>
  <c r="W440" i="13" s="1"/>
  <c r="U440" i="13"/>
  <c r="T440" i="13"/>
  <c r="V909" i="13"/>
  <c r="W909" i="13" s="1"/>
  <c r="U909" i="13"/>
  <c r="T909" i="13"/>
  <c r="V1323" i="13"/>
  <c r="W1323" i="13" s="1"/>
  <c r="U1323" i="13"/>
  <c r="T1323" i="13"/>
  <c r="V1220" i="13"/>
  <c r="W1220" i="13" s="1"/>
  <c r="U1220" i="13"/>
  <c r="T1220" i="13"/>
  <c r="V1086" i="13"/>
  <c r="W1086" i="13" s="1"/>
  <c r="U1086" i="13"/>
  <c r="T1086" i="13"/>
  <c r="V961" i="13"/>
  <c r="W961" i="13" s="1"/>
  <c r="U961" i="13"/>
  <c r="T961" i="13"/>
  <c r="V417" i="13"/>
  <c r="W417" i="13" s="1"/>
  <c r="U417" i="13"/>
  <c r="T417" i="13"/>
  <c r="V99" i="13"/>
  <c r="W99" i="13" s="1"/>
  <c r="U99" i="13"/>
  <c r="T99" i="13"/>
  <c r="V224" i="13"/>
  <c r="W224" i="13" s="1"/>
  <c r="U224" i="13"/>
  <c r="T224" i="13"/>
  <c r="V473" i="13"/>
  <c r="W473" i="13" s="1"/>
  <c r="U473" i="13"/>
  <c r="T473" i="13"/>
  <c r="V141" i="13"/>
  <c r="W141" i="13" s="1"/>
  <c r="U141" i="13"/>
  <c r="T141" i="13"/>
  <c r="V1239" i="13"/>
  <c r="W1239" i="13" s="1"/>
  <c r="U1239" i="13"/>
  <c r="T1239" i="13"/>
  <c r="V1296" i="13"/>
  <c r="W1296" i="13" s="1"/>
  <c r="U1296" i="13"/>
  <c r="T1296" i="13"/>
  <c r="V1310" i="13"/>
  <c r="W1310" i="13" s="1"/>
  <c r="U1310" i="13"/>
  <c r="T1310" i="13"/>
  <c r="V739" i="13"/>
  <c r="W739" i="13" s="1"/>
  <c r="U739" i="13"/>
  <c r="T739" i="13"/>
  <c r="V404" i="13"/>
  <c r="W404" i="13" s="1"/>
  <c r="U404" i="13"/>
  <c r="T404" i="13"/>
  <c r="V688" i="13"/>
  <c r="W688" i="13" s="1"/>
  <c r="U688" i="13"/>
  <c r="T688" i="13"/>
  <c r="V221" i="13"/>
  <c r="W221" i="13" s="1"/>
  <c r="U221" i="13"/>
  <c r="T221" i="13"/>
  <c r="V174" i="13"/>
  <c r="W174" i="13" s="1"/>
  <c r="U174" i="13"/>
  <c r="T174" i="13"/>
  <c r="V660" i="13"/>
  <c r="W660" i="13" s="1"/>
  <c r="U660" i="13"/>
  <c r="T660" i="13"/>
  <c r="V758" i="13"/>
  <c r="W758" i="13" s="1"/>
  <c r="U758" i="13"/>
  <c r="T758" i="13"/>
  <c r="V1359" i="13"/>
  <c r="W1359" i="13" s="1"/>
  <c r="U1359" i="13"/>
  <c r="T1359" i="13"/>
  <c r="V203" i="13"/>
  <c r="W203" i="13" s="1"/>
  <c r="U203" i="13"/>
  <c r="T203" i="13"/>
  <c r="V988" i="13"/>
  <c r="W988" i="13" s="1"/>
  <c r="U988" i="13"/>
  <c r="T988" i="13"/>
  <c r="V882" i="13"/>
  <c r="W882" i="13" s="1"/>
  <c r="U882" i="13"/>
  <c r="T882" i="13"/>
  <c r="V906" i="13"/>
  <c r="W906" i="13" s="1"/>
  <c r="U906" i="13"/>
  <c r="T906" i="13"/>
  <c r="V304" i="13"/>
  <c r="W304" i="13" s="1"/>
  <c r="U304" i="13"/>
  <c r="T304" i="13"/>
  <c r="V911" i="13"/>
  <c r="W911" i="13" s="1"/>
  <c r="U911" i="13"/>
  <c r="T911" i="13"/>
  <c r="V1135" i="13"/>
  <c r="W1135" i="13" s="1"/>
  <c r="U1135" i="13"/>
  <c r="T1135" i="13"/>
  <c r="V1228" i="13"/>
  <c r="W1228" i="13" s="1"/>
  <c r="U1228" i="13"/>
  <c r="T1228" i="13"/>
  <c r="V699" i="13"/>
  <c r="W699" i="13" s="1"/>
  <c r="U699" i="13"/>
  <c r="T699" i="13"/>
  <c r="V652" i="13"/>
  <c r="W652" i="13" s="1"/>
  <c r="U652" i="13"/>
  <c r="T652" i="13"/>
  <c r="V757" i="13"/>
  <c r="W757" i="13" s="1"/>
  <c r="U757" i="13"/>
  <c r="T757" i="13"/>
  <c r="V1251" i="13"/>
  <c r="W1251" i="13" s="1"/>
  <c r="U1251" i="13"/>
  <c r="T1251" i="13"/>
  <c r="V703" i="13"/>
  <c r="W703" i="13" s="1"/>
  <c r="U703" i="13"/>
  <c r="T703" i="13"/>
  <c r="V521" i="13"/>
  <c r="W521" i="13" s="1"/>
  <c r="U521" i="13"/>
  <c r="T521" i="13"/>
  <c r="V1265" i="13"/>
  <c r="W1265" i="13" s="1"/>
  <c r="U1265" i="13"/>
  <c r="T1265" i="13"/>
  <c r="V320" i="13"/>
  <c r="W320" i="13" s="1"/>
  <c r="U320" i="13"/>
  <c r="T320" i="13"/>
  <c r="V6" i="13"/>
  <c r="W6" i="13" s="1"/>
  <c r="U6" i="13"/>
  <c r="T6" i="13"/>
  <c r="V308" i="13"/>
  <c r="W308" i="13" s="1"/>
  <c r="U308" i="13"/>
  <c r="T308" i="13"/>
  <c r="V641" i="13"/>
  <c r="W641" i="13" s="1"/>
  <c r="U641" i="13"/>
  <c r="T641" i="13"/>
  <c r="V1254" i="13"/>
  <c r="W1254" i="13" s="1"/>
  <c r="U1254" i="13"/>
  <c r="T1254" i="13"/>
  <c r="V216" i="13"/>
  <c r="W216" i="13" s="1"/>
  <c r="U216" i="13"/>
  <c r="T216" i="13"/>
  <c r="V50" i="13"/>
  <c r="W50" i="13" s="1"/>
  <c r="U50" i="13"/>
  <c r="T50" i="13"/>
  <c r="V779" i="13"/>
  <c r="W779" i="13" s="1"/>
  <c r="U779" i="13"/>
  <c r="T779" i="13"/>
  <c r="V1078" i="13"/>
  <c r="W1078" i="13" s="1"/>
  <c r="U1078" i="13"/>
  <c r="T1078" i="13"/>
  <c r="V1380" i="13"/>
  <c r="W1380" i="13" s="1"/>
  <c r="U1380" i="13"/>
  <c r="T1380" i="13"/>
  <c r="V975" i="13"/>
  <c r="W975" i="13" s="1"/>
  <c r="U975" i="13"/>
  <c r="T975" i="13"/>
  <c r="V995" i="13"/>
  <c r="W995" i="13" s="1"/>
  <c r="U995" i="13"/>
  <c r="T995" i="13"/>
  <c r="V124" i="13"/>
  <c r="W124" i="13" s="1"/>
  <c r="U124" i="13"/>
  <c r="T124" i="13"/>
  <c r="V790" i="13"/>
  <c r="W790" i="13" s="1"/>
  <c r="U790" i="13"/>
  <c r="T790" i="13"/>
  <c r="V342" i="13"/>
  <c r="W342" i="13" s="1"/>
  <c r="U342" i="13"/>
  <c r="T342" i="13"/>
  <c r="V257" i="13"/>
  <c r="W257" i="13" s="1"/>
  <c r="U257" i="13"/>
  <c r="T257" i="13"/>
  <c r="V1456" i="13"/>
  <c r="W1456" i="13" s="1"/>
  <c r="U1456" i="13"/>
  <c r="T1456" i="13"/>
  <c r="V72" i="13"/>
  <c r="W72" i="13" s="1"/>
  <c r="U72" i="13"/>
  <c r="T72" i="13"/>
  <c r="V725" i="13"/>
  <c r="W725" i="13" s="1"/>
  <c r="U725" i="13"/>
  <c r="T725" i="13"/>
  <c r="V1465" i="13"/>
  <c r="W1465" i="13" s="1"/>
  <c r="U1465" i="13"/>
  <c r="T1465" i="13"/>
  <c r="V698" i="13"/>
  <c r="W698" i="13" s="1"/>
  <c r="U698" i="13"/>
  <c r="T698" i="13"/>
  <c r="V871" i="13"/>
  <c r="W871" i="13" s="1"/>
  <c r="U871" i="13"/>
  <c r="T871" i="13"/>
  <c r="V1249" i="13"/>
  <c r="W1249" i="13" s="1"/>
  <c r="U1249" i="13"/>
  <c r="T1249" i="13"/>
  <c r="V1104" i="13"/>
  <c r="W1104" i="13" s="1"/>
  <c r="U1104" i="13"/>
  <c r="T1104" i="13"/>
  <c r="V875" i="13"/>
  <c r="W875" i="13" s="1"/>
  <c r="U875" i="13"/>
  <c r="T875" i="13"/>
  <c r="V414" i="13"/>
  <c r="W414" i="13" s="1"/>
  <c r="U414" i="13"/>
  <c r="T414" i="13"/>
  <c r="V1257" i="13"/>
  <c r="W1257" i="13" s="1"/>
  <c r="U1257" i="13"/>
  <c r="T1257" i="13"/>
  <c r="V631" i="13"/>
  <c r="W631" i="13" s="1"/>
  <c r="U631" i="13"/>
  <c r="T631" i="13"/>
  <c r="V816" i="13"/>
  <c r="W816" i="13" s="1"/>
  <c r="U816" i="13"/>
  <c r="T816" i="13"/>
  <c r="V626" i="13"/>
  <c r="W626" i="13" s="1"/>
  <c r="U626" i="13"/>
  <c r="T626" i="13"/>
  <c r="V439" i="13"/>
  <c r="W439" i="13" s="1"/>
  <c r="U439" i="13"/>
  <c r="T439" i="13"/>
  <c r="V90" i="13"/>
  <c r="W90" i="13" s="1"/>
  <c r="U90" i="13"/>
  <c r="T90" i="13"/>
  <c r="V149" i="13"/>
  <c r="W149" i="13" s="1"/>
  <c r="U149" i="13"/>
  <c r="T149" i="13"/>
  <c r="V1018" i="13"/>
  <c r="W1018" i="13" s="1"/>
  <c r="U1018" i="13"/>
  <c r="T1018" i="13"/>
  <c r="V537" i="13"/>
  <c r="W537" i="13" s="1"/>
  <c r="U537" i="13"/>
  <c r="T537" i="13"/>
  <c r="V803" i="13"/>
  <c r="W803" i="13" s="1"/>
  <c r="U803" i="13"/>
  <c r="T803" i="13"/>
  <c r="V3" i="13"/>
  <c r="W3" i="13" s="1"/>
  <c r="U3" i="13"/>
  <c r="T3" i="13"/>
  <c r="V321" i="13"/>
  <c r="W321" i="13" s="1"/>
  <c r="U321" i="13"/>
  <c r="T321" i="13"/>
  <c r="V850" i="13"/>
  <c r="W850" i="13" s="1"/>
  <c r="U850" i="13"/>
  <c r="T850" i="13"/>
  <c r="V1282" i="13"/>
  <c r="W1282" i="13" s="1"/>
  <c r="U1282" i="13"/>
  <c r="T1282" i="13"/>
  <c r="V1288" i="13"/>
  <c r="W1288" i="13" s="1"/>
  <c r="U1288" i="13"/>
  <c r="T1288" i="13"/>
  <c r="V1287" i="13"/>
  <c r="W1287" i="13" s="1"/>
  <c r="U1287" i="13"/>
  <c r="T1287" i="13"/>
  <c r="V137" i="13"/>
  <c r="W137" i="13" s="1"/>
  <c r="U137" i="13"/>
  <c r="T137" i="13"/>
  <c r="V867" i="13"/>
  <c r="W867" i="13" s="1"/>
  <c r="U867" i="13"/>
  <c r="T867" i="13"/>
  <c r="V824" i="13"/>
  <c r="W824" i="13" s="1"/>
  <c r="U824" i="13"/>
  <c r="T824" i="13"/>
  <c r="V248" i="13"/>
  <c r="W248" i="13" s="1"/>
  <c r="U248" i="13"/>
  <c r="T248" i="13"/>
  <c r="V231" i="13"/>
  <c r="W231" i="13" s="1"/>
  <c r="U231" i="13"/>
  <c r="T231" i="13"/>
  <c r="V1316" i="13"/>
  <c r="W1316" i="13" s="1"/>
  <c r="U1316" i="13"/>
  <c r="T1316" i="13"/>
  <c r="V177" i="13"/>
  <c r="W177" i="13" s="1"/>
  <c r="U177" i="13"/>
  <c r="T177" i="13"/>
  <c r="V1300" i="13"/>
  <c r="W1300" i="13" s="1"/>
  <c r="U1300" i="13"/>
  <c r="T1300" i="13"/>
  <c r="V59" i="13"/>
  <c r="W59" i="13" s="1"/>
  <c r="U59" i="13"/>
  <c r="T59" i="13"/>
  <c r="V903" i="13"/>
  <c r="W903" i="13" s="1"/>
  <c r="U903" i="13"/>
  <c r="T903" i="13"/>
  <c r="V1098" i="13"/>
  <c r="W1098" i="13" s="1"/>
  <c r="U1098" i="13"/>
  <c r="T1098" i="13"/>
  <c r="V112" i="13"/>
  <c r="W112" i="13" s="1"/>
  <c r="U112" i="13"/>
  <c r="T112" i="13"/>
  <c r="V789" i="13"/>
  <c r="W789" i="13" s="1"/>
  <c r="U789" i="13"/>
  <c r="T789" i="13"/>
  <c r="V854" i="13"/>
  <c r="W854" i="13" s="1"/>
  <c r="U854" i="13"/>
  <c r="T854" i="13"/>
  <c r="V1084" i="13"/>
  <c r="W1084" i="13" s="1"/>
  <c r="U1084" i="13"/>
  <c r="T1084" i="13"/>
  <c r="V694" i="13"/>
  <c r="W694" i="13" s="1"/>
  <c r="U694" i="13"/>
  <c r="T694" i="13"/>
  <c r="V689" i="13"/>
  <c r="W689" i="13" s="1"/>
  <c r="U689" i="13"/>
  <c r="T689" i="13"/>
  <c r="V230" i="13"/>
  <c r="W230" i="13" s="1"/>
  <c r="U230" i="13"/>
  <c r="T230" i="13"/>
  <c r="V28" i="13"/>
  <c r="W28" i="13" s="1"/>
  <c r="U28" i="13"/>
  <c r="T28" i="13"/>
  <c r="V1012" i="13"/>
  <c r="W1012" i="13" s="1"/>
  <c r="U1012" i="13"/>
  <c r="T1012" i="13"/>
  <c r="V1346" i="13"/>
  <c r="W1346" i="13" s="1"/>
  <c r="U1346" i="13"/>
  <c r="T1346" i="13"/>
  <c r="V1070" i="13"/>
  <c r="W1070" i="13" s="1"/>
  <c r="U1070" i="13"/>
  <c r="T1070" i="13"/>
  <c r="V403" i="13"/>
  <c r="W403" i="13" s="1"/>
  <c r="U403" i="13"/>
  <c r="T403" i="13"/>
  <c r="V116" i="13"/>
  <c r="W116" i="13" s="1"/>
  <c r="U116" i="13"/>
  <c r="T116" i="13"/>
  <c r="V21" i="13"/>
  <c r="W21" i="13" s="1"/>
  <c r="U21" i="13"/>
  <c r="T21" i="13"/>
  <c r="V929" i="13"/>
  <c r="W929" i="13" s="1"/>
  <c r="U929" i="13"/>
  <c r="T929" i="13"/>
  <c r="V1272" i="13"/>
  <c r="W1272" i="13" s="1"/>
  <c r="U1272" i="13"/>
  <c r="T1272" i="13"/>
  <c r="V1245" i="13"/>
  <c r="W1245" i="13" s="1"/>
  <c r="U1245" i="13"/>
  <c r="T1245" i="13"/>
  <c r="V373" i="13"/>
  <c r="W373" i="13" s="1"/>
  <c r="U373" i="13"/>
  <c r="T373" i="13"/>
  <c r="V493" i="13"/>
  <c r="W493" i="13" s="1"/>
  <c r="U493" i="13"/>
  <c r="T493" i="13"/>
  <c r="V685" i="13"/>
  <c r="W685" i="13" s="1"/>
  <c r="U685" i="13"/>
  <c r="T685" i="13"/>
  <c r="V1110" i="13"/>
  <c r="W1110" i="13" s="1"/>
  <c r="U1110" i="13"/>
  <c r="T1110" i="13"/>
  <c r="V1000" i="13"/>
  <c r="W1000" i="13" s="1"/>
  <c r="U1000" i="13"/>
  <c r="T1000" i="13"/>
  <c r="V135" i="13"/>
  <c r="W135" i="13" s="1"/>
  <c r="U135" i="13"/>
  <c r="T135" i="13"/>
  <c r="V1392" i="13"/>
  <c r="W1392" i="13" s="1"/>
  <c r="U1392" i="13"/>
  <c r="T1392" i="13"/>
  <c r="V1324" i="13"/>
  <c r="W1324" i="13" s="1"/>
  <c r="U1324" i="13"/>
  <c r="T1324" i="13"/>
  <c r="V102" i="13"/>
  <c r="W102" i="13" s="1"/>
  <c r="U102" i="13"/>
  <c r="T102" i="13"/>
  <c r="V907" i="13"/>
  <c r="W907" i="13" s="1"/>
  <c r="U907" i="13"/>
  <c r="T907" i="13"/>
  <c r="V1175" i="13"/>
  <c r="W1175" i="13" s="1"/>
  <c r="U1175" i="13"/>
  <c r="T1175" i="13"/>
  <c r="V1470" i="13"/>
  <c r="W1470" i="13" s="1"/>
  <c r="U1470" i="13"/>
  <c r="T1470" i="13"/>
  <c r="V395" i="13"/>
  <c r="W395" i="13" s="1"/>
  <c r="U395" i="13"/>
  <c r="T395" i="13"/>
  <c r="V877" i="13"/>
  <c r="W877" i="13" s="1"/>
  <c r="U877" i="13"/>
  <c r="T877" i="13"/>
  <c r="V315" i="13"/>
  <c r="W315" i="13" s="1"/>
  <c r="U315" i="13"/>
  <c r="T315" i="13"/>
  <c r="V85" i="13"/>
  <c r="W85" i="13" s="1"/>
  <c r="U85" i="13"/>
  <c r="T85" i="13"/>
  <c r="V1421" i="13"/>
  <c r="W1421" i="13" s="1"/>
  <c r="U1421" i="13"/>
  <c r="T1421" i="13"/>
  <c r="V536" i="13"/>
  <c r="W536" i="13" s="1"/>
  <c r="U536" i="13"/>
  <c r="T536" i="13"/>
  <c r="V1348" i="13"/>
  <c r="W1348" i="13" s="1"/>
  <c r="U1348" i="13"/>
  <c r="T1348" i="13"/>
  <c r="V517" i="13"/>
  <c r="W517" i="13" s="1"/>
  <c r="U517" i="13"/>
  <c r="T517" i="13"/>
  <c r="V1020" i="13"/>
  <c r="W1020" i="13" s="1"/>
  <c r="U1020" i="13"/>
  <c r="T1020" i="13"/>
  <c r="V237" i="13"/>
  <c r="W237" i="13" s="1"/>
  <c r="U237" i="13"/>
  <c r="T237" i="13"/>
  <c r="V838" i="13"/>
  <c r="W838" i="13" s="1"/>
  <c r="U838" i="13"/>
  <c r="T838" i="13"/>
  <c r="V23" i="13"/>
  <c r="W23" i="13" s="1"/>
  <c r="U23" i="13"/>
  <c r="T23" i="13"/>
  <c r="V548" i="13"/>
  <c r="W548" i="13" s="1"/>
  <c r="U548" i="13"/>
  <c r="T548" i="13"/>
  <c r="V191" i="13"/>
  <c r="W191" i="13" s="1"/>
  <c r="U191" i="13"/>
  <c r="T191" i="13"/>
  <c r="V1454" i="13"/>
  <c r="W1454" i="13" s="1"/>
  <c r="U1454" i="13"/>
  <c r="T1454" i="13"/>
  <c r="V1192" i="13"/>
  <c r="W1192" i="13" s="1"/>
  <c r="U1192" i="13"/>
  <c r="T1192" i="13"/>
  <c r="V1450" i="13"/>
  <c r="W1450" i="13" s="1"/>
  <c r="U1450" i="13"/>
  <c r="T1450" i="13"/>
  <c r="V872" i="13"/>
  <c r="W872" i="13" s="1"/>
  <c r="U872" i="13"/>
  <c r="T872" i="13"/>
  <c r="V131" i="13"/>
  <c r="W131" i="13" s="1"/>
  <c r="U131" i="13"/>
  <c r="T131" i="13"/>
  <c r="V340" i="13"/>
  <c r="W340" i="13" s="1"/>
  <c r="U340" i="13"/>
  <c r="T340" i="13"/>
  <c r="V1343" i="13"/>
  <c r="W1343" i="13" s="1"/>
  <c r="U1343" i="13"/>
  <c r="T1343" i="13"/>
  <c r="V209" i="13"/>
  <c r="W209" i="13" s="1"/>
  <c r="U209" i="13"/>
  <c r="T209" i="13"/>
  <c r="V1034" i="13"/>
  <c r="W1034" i="13" s="1"/>
  <c r="U1034" i="13"/>
  <c r="T1034" i="13"/>
  <c r="V776" i="13"/>
  <c r="W776" i="13" s="1"/>
  <c r="U776" i="13"/>
  <c r="T776" i="13"/>
  <c r="V1208" i="13"/>
  <c r="W1208" i="13" s="1"/>
  <c r="U1208" i="13"/>
  <c r="T1208" i="13"/>
  <c r="V530" i="13"/>
  <c r="W530" i="13" s="1"/>
  <c r="U530" i="13"/>
  <c r="T530" i="13"/>
  <c r="V566" i="13"/>
  <c r="W566" i="13" s="1"/>
  <c r="U566" i="13"/>
  <c r="T566" i="13"/>
  <c r="V339" i="13"/>
  <c r="W339" i="13" s="1"/>
  <c r="U339" i="13"/>
  <c r="T339" i="13"/>
  <c r="V100" i="13"/>
  <c r="W100" i="13" s="1"/>
  <c r="U100" i="13"/>
  <c r="T100" i="13"/>
  <c r="V1046" i="13"/>
  <c r="W1046" i="13" s="1"/>
  <c r="U1046" i="13"/>
  <c r="T1046" i="13"/>
  <c r="V366" i="13"/>
  <c r="W366" i="13" s="1"/>
  <c r="U366" i="13"/>
  <c r="T366" i="13"/>
  <c r="V1194" i="13"/>
  <c r="W1194" i="13" s="1"/>
  <c r="U1194" i="13"/>
  <c r="T1194" i="13"/>
  <c r="V1367" i="13"/>
  <c r="W1367" i="13" s="1"/>
  <c r="U1367" i="13"/>
  <c r="T1367" i="13"/>
  <c r="V637" i="13"/>
  <c r="W637" i="13" s="1"/>
  <c r="U637" i="13"/>
  <c r="T637" i="13"/>
  <c r="V290" i="13"/>
  <c r="W290" i="13" s="1"/>
  <c r="U290" i="13"/>
  <c r="T290" i="13"/>
  <c r="V547" i="13"/>
  <c r="W547" i="13" s="1"/>
  <c r="U547" i="13"/>
  <c r="T547" i="13"/>
  <c r="V1129" i="13"/>
  <c r="W1129" i="13" s="1"/>
  <c r="U1129" i="13"/>
  <c r="T1129" i="13"/>
  <c r="V450" i="13"/>
  <c r="W450" i="13" s="1"/>
  <c r="U450" i="13"/>
  <c r="T450" i="13"/>
  <c r="V1009" i="13"/>
  <c r="W1009" i="13" s="1"/>
  <c r="U1009" i="13"/>
  <c r="T1009" i="13"/>
  <c r="V1391" i="13"/>
  <c r="W1391" i="13" s="1"/>
  <c r="U1391" i="13"/>
  <c r="T1391" i="13"/>
  <c r="V93" i="13"/>
  <c r="W93" i="13" s="1"/>
  <c r="U93" i="13"/>
  <c r="T93" i="13"/>
  <c r="V229" i="13"/>
  <c r="W229" i="13" s="1"/>
  <c r="U229" i="13"/>
  <c r="T229" i="13"/>
  <c r="V274" i="13"/>
  <c r="W274" i="13" s="1"/>
  <c r="U274" i="13"/>
  <c r="T274" i="13"/>
  <c r="V465" i="13"/>
  <c r="W465" i="13" s="1"/>
  <c r="U465" i="13"/>
  <c r="T465" i="13"/>
  <c r="V707" i="13"/>
  <c r="W707" i="13" s="1"/>
  <c r="U707" i="13"/>
  <c r="T707" i="13"/>
  <c r="V1137" i="13"/>
  <c r="W1137" i="13" s="1"/>
  <c r="U1137" i="13"/>
  <c r="T1137" i="13"/>
  <c r="V1475" i="13"/>
  <c r="W1475" i="13" s="1"/>
  <c r="U1475" i="13"/>
  <c r="T1475" i="13"/>
  <c r="V955" i="13"/>
  <c r="W955" i="13" s="1"/>
  <c r="U955" i="13"/>
  <c r="T955" i="13"/>
  <c r="V1226" i="13"/>
  <c r="W1226" i="13" s="1"/>
  <c r="U1226" i="13"/>
  <c r="T1226" i="13"/>
  <c r="V553" i="13"/>
  <c r="W553" i="13" s="1"/>
  <c r="U553" i="13"/>
  <c r="T553" i="13"/>
  <c r="V176" i="13"/>
  <c r="W176" i="13" s="1"/>
  <c r="U176" i="13"/>
  <c r="T176" i="13"/>
  <c r="V883" i="13"/>
  <c r="W883" i="13" s="1"/>
  <c r="U883" i="13"/>
  <c r="T883" i="13"/>
  <c r="V1389" i="13"/>
  <c r="W1389" i="13" s="1"/>
  <c r="U1389" i="13"/>
  <c r="T1389" i="13"/>
  <c r="V1166" i="13"/>
  <c r="W1166" i="13" s="1"/>
  <c r="U1166" i="13"/>
  <c r="T1166" i="13"/>
  <c r="V1350" i="13"/>
  <c r="W1350" i="13" s="1"/>
  <c r="U1350" i="13"/>
  <c r="T1350" i="13"/>
  <c r="V1146" i="13"/>
  <c r="W1146" i="13" s="1"/>
  <c r="U1146" i="13"/>
  <c r="T1146" i="13"/>
  <c r="V1068" i="13"/>
  <c r="W1068" i="13" s="1"/>
  <c r="U1068" i="13"/>
  <c r="T1068" i="13"/>
  <c r="V1065" i="13"/>
  <c r="W1065" i="13" s="1"/>
  <c r="U1065" i="13"/>
  <c r="T1065" i="13"/>
  <c r="V895" i="13"/>
  <c r="W895" i="13" s="1"/>
  <c r="U895" i="13"/>
  <c r="T895" i="13"/>
  <c r="V552" i="13"/>
  <c r="W552" i="13" s="1"/>
  <c r="U552" i="13"/>
  <c r="T552" i="13"/>
  <c r="V244" i="13"/>
  <c r="W244" i="13" s="1"/>
  <c r="U244" i="13"/>
  <c r="T244" i="13"/>
  <c r="V218" i="13"/>
  <c r="W218" i="13" s="1"/>
  <c r="U218" i="13"/>
  <c r="T218" i="13"/>
  <c r="V161" i="13"/>
  <c r="W161" i="13" s="1"/>
  <c r="U161" i="13"/>
  <c r="T161" i="13"/>
  <c r="V890" i="13"/>
  <c r="W890" i="13" s="1"/>
  <c r="U890" i="13"/>
  <c r="T890" i="13"/>
  <c r="V12" i="13"/>
  <c r="W12" i="13" s="1"/>
  <c r="U12" i="13"/>
  <c r="T12" i="13"/>
  <c r="V820" i="13"/>
  <c r="W820" i="13" s="1"/>
  <c r="U820" i="13"/>
  <c r="T820" i="13"/>
  <c r="V147" i="13"/>
  <c r="W147" i="13" s="1"/>
  <c r="U147" i="13"/>
  <c r="T147" i="13"/>
  <c r="V8" i="13"/>
  <c r="W8" i="13" s="1"/>
  <c r="U8" i="13"/>
  <c r="T8" i="13"/>
  <c r="V394" i="13"/>
  <c r="W394" i="13" s="1"/>
  <c r="U394" i="13"/>
  <c r="T394" i="13"/>
  <c r="V27" i="13"/>
  <c r="W27" i="13" s="1"/>
  <c r="U27" i="13"/>
  <c r="T27" i="13"/>
  <c r="V1197" i="13"/>
  <c r="W1197" i="13" s="1"/>
  <c r="U1197" i="13"/>
  <c r="T1197" i="13"/>
  <c r="V1199" i="13"/>
  <c r="W1199" i="13" s="1"/>
  <c r="U1199" i="13"/>
  <c r="T1199" i="13"/>
  <c r="V800" i="13"/>
  <c r="W800" i="13" s="1"/>
  <c r="U800" i="13"/>
  <c r="T800" i="13"/>
  <c r="V1188" i="13"/>
  <c r="W1188" i="13" s="1"/>
  <c r="U1188" i="13"/>
  <c r="T1188" i="13"/>
  <c r="V227" i="13"/>
  <c r="W227" i="13" s="1"/>
  <c r="U227" i="13"/>
  <c r="T227" i="13"/>
  <c r="V1027" i="13"/>
  <c r="W1027" i="13" s="1"/>
  <c r="U1027" i="13"/>
  <c r="T1027" i="13"/>
  <c r="V213" i="13"/>
  <c r="W213" i="13" s="1"/>
  <c r="U213" i="13"/>
  <c r="T213" i="13"/>
  <c r="V202" i="13"/>
  <c r="W202" i="13" s="1"/>
  <c r="U202" i="13"/>
  <c r="T202" i="13"/>
  <c r="V574" i="13"/>
  <c r="W574" i="13" s="1"/>
  <c r="U574" i="13"/>
  <c r="T574" i="13"/>
  <c r="V760" i="13"/>
  <c r="W760" i="13" s="1"/>
  <c r="U760" i="13"/>
  <c r="T760" i="13"/>
  <c r="V1162" i="13"/>
  <c r="W1162" i="13" s="1"/>
  <c r="U1162" i="13"/>
  <c r="T1162" i="13"/>
  <c r="V737" i="13"/>
  <c r="W737" i="13" s="1"/>
  <c r="U737" i="13"/>
  <c r="T737" i="13"/>
  <c r="V295" i="13"/>
  <c r="W295" i="13" s="1"/>
  <c r="U295" i="13"/>
  <c r="T295" i="13"/>
  <c r="V76" i="13"/>
  <c r="W76" i="13" s="1"/>
  <c r="U76" i="13"/>
  <c r="T76" i="13"/>
  <c r="V681" i="13"/>
  <c r="W681" i="13" s="1"/>
  <c r="U681" i="13"/>
  <c r="T681" i="13"/>
  <c r="V556" i="13"/>
  <c r="W556" i="13" s="1"/>
  <c r="U556" i="13"/>
  <c r="T556" i="13"/>
  <c r="V524" i="13"/>
  <c r="W524" i="13" s="1"/>
  <c r="U524" i="13"/>
  <c r="T524" i="13"/>
  <c r="V507" i="13"/>
  <c r="W507" i="13" s="1"/>
  <c r="U507" i="13"/>
  <c r="T507" i="13"/>
  <c r="V477" i="13"/>
  <c r="W477" i="13" s="1"/>
  <c r="U477" i="13"/>
  <c r="T477" i="13"/>
  <c r="V636" i="13"/>
  <c r="W636" i="13" s="1"/>
  <c r="U636" i="13"/>
  <c r="T636" i="13"/>
  <c r="V77" i="13"/>
  <c r="W77" i="13" s="1"/>
  <c r="U77" i="13"/>
  <c r="T77" i="13"/>
  <c r="V242" i="13"/>
  <c r="W242" i="13" s="1"/>
  <c r="U242" i="13"/>
  <c r="T242" i="13"/>
  <c r="V359" i="13"/>
  <c r="W359" i="13" s="1"/>
  <c r="U359" i="13"/>
  <c r="T359" i="13"/>
  <c r="V126" i="13"/>
  <c r="W126" i="13" s="1"/>
  <c r="U126" i="13"/>
  <c r="T126" i="13"/>
  <c r="V310" i="13"/>
  <c r="W310" i="13" s="1"/>
  <c r="U310" i="13"/>
  <c r="T310" i="13"/>
  <c r="V544" i="13"/>
  <c r="W544" i="13" s="1"/>
  <c r="U544" i="13"/>
  <c r="T544" i="13"/>
  <c r="V4" i="13"/>
  <c r="W4" i="13" s="1"/>
  <c r="U4" i="13"/>
  <c r="T4" i="13"/>
  <c r="V268" i="13"/>
  <c r="W268" i="13" s="1"/>
  <c r="U268" i="13"/>
  <c r="T268" i="13"/>
  <c r="V963" i="13"/>
  <c r="W963" i="13" s="1"/>
  <c r="U963" i="13"/>
  <c r="T963" i="13"/>
  <c r="V36" i="13"/>
  <c r="W36" i="13" s="1"/>
  <c r="U36" i="13"/>
  <c r="T36" i="13"/>
  <c r="V1172" i="13"/>
  <c r="W1172" i="13" s="1"/>
  <c r="U1172" i="13"/>
  <c r="T1172" i="13"/>
  <c r="V88" i="13"/>
  <c r="W88" i="13" s="1"/>
  <c r="U88" i="13"/>
  <c r="T88" i="13"/>
  <c r="V734" i="13"/>
  <c r="W734" i="13" s="1"/>
  <c r="U734" i="13"/>
  <c r="T734" i="13"/>
  <c r="V712" i="13"/>
  <c r="W712" i="13" s="1"/>
  <c r="U712" i="13"/>
  <c r="T712" i="13"/>
  <c r="V550" i="13"/>
  <c r="W550" i="13" s="1"/>
  <c r="U550" i="13"/>
  <c r="T550" i="13"/>
  <c r="V1360" i="13"/>
  <c r="W1360" i="13" s="1"/>
  <c r="U1360" i="13"/>
  <c r="T1360" i="13"/>
  <c r="V284" i="13"/>
  <c r="W284" i="13" s="1"/>
  <c r="U284" i="13"/>
  <c r="T284" i="13"/>
  <c r="V1198" i="13"/>
  <c r="W1198" i="13" s="1"/>
  <c r="U1198" i="13"/>
  <c r="T1198" i="13"/>
  <c r="V1125" i="13"/>
  <c r="W1125" i="13" s="1"/>
  <c r="U1125" i="13"/>
  <c r="T1125" i="13"/>
  <c r="V876" i="13"/>
  <c r="W876" i="13" s="1"/>
  <c r="U876" i="13"/>
  <c r="T876" i="13"/>
  <c r="V781" i="13"/>
  <c r="W781" i="13" s="1"/>
  <c r="U781" i="13"/>
  <c r="T781" i="13"/>
  <c r="V179" i="13"/>
  <c r="W179" i="13" s="1"/>
  <c r="U179" i="13"/>
  <c r="T179" i="13"/>
  <c r="V1464" i="13"/>
  <c r="W1464" i="13" s="1"/>
  <c r="U1464" i="13"/>
  <c r="T1464" i="13"/>
  <c r="V1342" i="13"/>
  <c r="W1342" i="13" s="1"/>
  <c r="U1342" i="13"/>
  <c r="T1342" i="13"/>
  <c r="V1161" i="13"/>
  <c r="W1161" i="13" s="1"/>
  <c r="U1161" i="13"/>
  <c r="T1161" i="13"/>
  <c r="V180" i="13"/>
  <c r="W180" i="13" s="1"/>
  <c r="U180" i="13"/>
  <c r="T180" i="13"/>
  <c r="V132" i="13"/>
  <c r="W132" i="13" s="1"/>
  <c r="U132" i="13"/>
  <c r="T132" i="13"/>
  <c r="V243" i="13"/>
  <c r="W243" i="13" s="1"/>
  <c r="U243" i="13"/>
  <c r="T243" i="13"/>
  <c r="V1191" i="13"/>
  <c r="W1191" i="13" s="1"/>
  <c r="U1191" i="13"/>
  <c r="T1191" i="13"/>
  <c r="V1433" i="13"/>
  <c r="W1433" i="13" s="1"/>
  <c r="U1433" i="13"/>
  <c r="T1433" i="13"/>
  <c r="V735" i="13"/>
  <c r="W735" i="13" s="1"/>
  <c r="U735" i="13"/>
  <c r="T735" i="13"/>
  <c r="V578" i="13"/>
  <c r="W578" i="13" s="1"/>
  <c r="U578" i="13"/>
  <c r="T578" i="13"/>
  <c r="V1231" i="13"/>
  <c r="W1231" i="13" s="1"/>
  <c r="U1231" i="13"/>
  <c r="T1231" i="13"/>
  <c r="V379" i="13"/>
  <c r="W379" i="13" s="1"/>
  <c r="U379" i="13"/>
  <c r="T379" i="13"/>
  <c r="V538" i="13"/>
  <c r="W538" i="13" s="1"/>
  <c r="U538" i="13"/>
  <c r="T538" i="13"/>
  <c r="V982" i="13"/>
  <c r="W982" i="13" s="1"/>
  <c r="U982" i="13"/>
  <c r="T982" i="13"/>
  <c r="V1002" i="13"/>
  <c r="W1002" i="13" s="1"/>
  <c r="U1002" i="13"/>
  <c r="T1002" i="13"/>
  <c r="V667" i="13"/>
  <c r="W667" i="13" s="1"/>
  <c r="U667" i="13"/>
  <c r="T667" i="13"/>
  <c r="V151" i="13"/>
  <c r="W151" i="13" s="1"/>
  <c r="U151" i="13"/>
  <c r="T151" i="13"/>
  <c r="V966" i="13"/>
  <c r="W966" i="13" s="1"/>
  <c r="U966" i="13"/>
  <c r="T966" i="13"/>
  <c r="V1016" i="13"/>
  <c r="W1016" i="13" s="1"/>
  <c r="U1016" i="13"/>
  <c r="T1016" i="13"/>
  <c r="V186" i="13"/>
  <c r="W186" i="13" s="1"/>
  <c r="U186" i="13"/>
  <c r="T186" i="13"/>
  <c r="V1303" i="13"/>
  <c r="W1303" i="13" s="1"/>
  <c r="U1303" i="13"/>
  <c r="T1303" i="13"/>
  <c r="V1248" i="13"/>
  <c r="W1248" i="13" s="1"/>
  <c r="U1248" i="13"/>
  <c r="T1248" i="13"/>
  <c r="V1168" i="13"/>
  <c r="W1168" i="13" s="1"/>
  <c r="U1168" i="13"/>
  <c r="T1168" i="13"/>
  <c r="V984" i="13"/>
  <c r="W984" i="13" s="1"/>
  <c r="U984" i="13"/>
  <c r="T984" i="13"/>
  <c r="V1284" i="13"/>
  <c r="W1284" i="13" s="1"/>
  <c r="U1284" i="13"/>
  <c r="T1284" i="13"/>
  <c r="V951" i="13"/>
  <c r="W951" i="13" s="1"/>
  <c r="U951" i="13"/>
  <c r="T951" i="13"/>
  <c r="V155" i="13"/>
  <c r="W155" i="13" s="1"/>
  <c r="U155" i="13"/>
  <c r="T155" i="13"/>
  <c r="V1374" i="13"/>
  <c r="W1374" i="13" s="1"/>
  <c r="U1374" i="13"/>
  <c r="T1374" i="13"/>
  <c r="V1123" i="13"/>
  <c r="W1123" i="13" s="1"/>
  <c r="U1123" i="13"/>
  <c r="T1123" i="13"/>
  <c r="V692" i="13"/>
  <c r="W692" i="13" s="1"/>
  <c r="U692" i="13"/>
  <c r="T692" i="13"/>
  <c r="V1302" i="13"/>
  <c r="W1302" i="13" s="1"/>
  <c r="U1302" i="13"/>
  <c r="T1302" i="13"/>
  <c r="V889" i="13"/>
  <c r="W889" i="13" s="1"/>
  <c r="U889" i="13"/>
  <c r="T889" i="13"/>
  <c r="V708" i="13"/>
  <c r="W708" i="13" s="1"/>
  <c r="U708" i="13"/>
  <c r="T708" i="13"/>
  <c r="V466" i="13"/>
  <c r="W466" i="13" s="1"/>
  <c r="U466" i="13"/>
  <c r="T466" i="13"/>
  <c r="V1435" i="13"/>
  <c r="W1435" i="13" s="1"/>
  <c r="U1435" i="13"/>
  <c r="T1435" i="13"/>
  <c r="V993" i="13"/>
  <c r="W993" i="13" s="1"/>
  <c r="U993" i="13"/>
  <c r="T993" i="13"/>
  <c r="V1446" i="13"/>
  <c r="W1446" i="13" s="1"/>
  <c r="U1446" i="13"/>
  <c r="T1446" i="13"/>
  <c r="V989" i="13"/>
  <c r="W989" i="13" s="1"/>
  <c r="U989" i="13"/>
  <c r="T989" i="13"/>
  <c r="V1148" i="13"/>
  <c r="W1148" i="13" s="1"/>
  <c r="U1148" i="13"/>
  <c r="T1148" i="13"/>
  <c r="V1237" i="13"/>
  <c r="W1237" i="13" s="1"/>
  <c r="U1237" i="13"/>
  <c r="T1237" i="13"/>
  <c r="V1276" i="13"/>
  <c r="W1276" i="13" s="1"/>
  <c r="U1276" i="13"/>
  <c r="T1276" i="13"/>
  <c r="V1217" i="13"/>
  <c r="W1217" i="13" s="1"/>
  <c r="U1217" i="13"/>
  <c r="T1217" i="13"/>
  <c r="V788" i="13"/>
  <c r="W788" i="13" s="1"/>
  <c r="U788" i="13"/>
  <c r="T788" i="13"/>
  <c r="V787" i="13"/>
  <c r="W787" i="13" s="1"/>
  <c r="U787" i="13"/>
  <c r="T787" i="13"/>
  <c r="V756" i="13"/>
  <c r="W756" i="13" s="1"/>
  <c r="U756" i="13"/>
  <c r="T756" i="13"/>
  <c r="V792" i="13"/>
  <c r="W792" i="13" s="1"/>
  <c r="U792" i="13"/>
  <c r="T792" i="13"/>
  <c r="V128" i="13"/>
  <c r="W128" i="13" s="1"/>
  <c r="U128" i="13"/>
  <c r="T128" i="13"/>
  <c r="V1136" i="13"/>
  <c r="W1136" i="13" s="1"/>
  <c r="U1136" i="13"/>
  <c r="T1136" i="13"/>
  <c r="V1277" i="13"/>
  <c r="W1277" i="13" s="1"/>
  <c r="U1277" i="13"/>
  <c r="T1277" i="13"/>
  <c r="V178" i="13"/>
  <c r="W178" i="13" s="1"/>
  <c r="U178" i="13"/>
  <c r="T178" i="13"/>
  <c r="V742" i="13"/>
  <c r="W742" i="13" s="1"/>
  <c r="U742" i="13"/>
  <c r="T742" i="13"/>
  <c r="V516" i="13"/>
  <c r="W516" i="13" s="1"/>
  <c r="U516" i="13"/>
  <c r="T516" i="13"/>
  <c r="V314" i="13"/>
  <c r="W314" i="13" s="1"/>
  <c r="U314" i="13"/>
  <c r="T314" i="13"/>
  <c r="V184" i="13"/>
  <c r="W184" i="13" s="1"/>
  <c r="U184" i="13"/>
  <c r="T184" i="13"/>
  <c r="V444" i="13"/>
  <c r="W444" i="13" s="1"/>
  <c r="U444" i="13"/>
  <c r="T444" i="13"/>
  <c r="V10" i="13"/>
  <c r="W10" i="13" s="1"/>
  <c r="U10" i="13"/>
  <c r="T10" i="13"/>
  <c r="V1056" i="13"/>
  <c r="W1056" i="13" s="1"/>
  <c r="U1056" i="13"/>
  <c r="T1056" i="13"/>
  <c r="V41" i="13"/>
  <c r="W41" i="13" s="1"/>
  <c r="U41" i="13"/>
  <c r="T41" i="13"/>
  <c r="V668" i="13"/>
  <c r="W668" i="13" s="1"/>
  <c r="U668" i="13"/>
  <c r="T668" i="13"/>
  <c r="V938" i="13"/>
  <c r="W938" i="13" s="1"/>
  <c r="U938" i="13"/>
  <c r="T938" i="13"/>
  <c r="V1224" i="13"/>
  <c r="W1224" i="13" s="1"/>
  <c r="U1224" i="13"/>
  <c r="T1224" i="13"/>
  <c r="V539" i="13"/>
  <c r="W539" i="13" s="1"/>
  <c r="U539" i="13"/>
  <c r="T539" i="13"/>
  <c r="V496" i="13"/>
  <c r="W496" i="13" s="1"/>
  <c r="U496" i="13"/>
  <c r="T496" i="13"/>
  <c r="V905" i="13"/>
  <c r="W905" i="13" s="1"/>
  <c r="U905" i="13"/>
  <c r="T905" i="13"/>
  <c r="V260" i="13"/>
  <c r="W260" i="13" s="1"/>
  <c r="U260" i="13"/>
  <c r="T260" i="13"/>
  <c r="V467" i="13"/>
  <c r="W467" i="13" s="1"/>
  <c r="U467" i="13"/>
  <c r="T467" i="13"/>
  <c r="V920" i="13"/>
  <c r="W920" i="13" s="1"/>
  <c r="U920" i="13"/>
  <c r="T920" i="13"/>
  <c r="V571" i="13"/>
  <c r="W571" i="13" s="1"/>
  <c r="U571" i="13"/>
  <c r="T571" i="13"/>
  <c r="V1281" i="13"/>
  <c r="W1281" i="13" s="1"/>
  <c r="U1281" i="13"/>
  <c r="T1281" i="13"/>
  <c r="V1201" i="13"/>
  <c r="W1201" i="13" s="1"/>
  <c r="U1201" i="13"/>
  <c r="T1201" i="13"/>
  <c r="V22" i="13"/>
  <c r="W22" i="13" s="1"/>
  <c r="U22" i="13"/>
  <c r="T22" i="13"/>
  <c r="V115" i="13"/>
  <c r="W115" i="13" s="1"/>
  <c r="U115" i="13"/>
  <c r="T115" i="13"/>
  <c r="V433" i="13"/>
  <c r="W433" i="13" s="1"/>
  <c r="U433" i="13"/>
  <c r="T433" i="13"/>
  <c r="V443" i="13"/>
  <c r="W443" i="13" s="1"/>
  <c r="U443" i="13"/>
  <c r="T443" i="13"/>
  <c r="V498" i="13"/>
  <c r="W498" i="13" s="1"/>
  <c r="U498" i="13"/>
  <c r="T498" i="13"/>
  <c r="V1174" i="13"/>
  <c r="W1174" i="13" s="1"/>
  <c r="U1174" i="13"/>
  <c r="T1174" i="13"/>
  <c r="V502" i="13"/>
  <c r="W502" i="13" s="1"/>
  <c r="U502" i="13"/>
  <c r="T502" i="13"/>
  <c r="V318" i="13"/>
  <c r="W318" i="13" s="1"/>
  <c r="U318" i="13"/>
  <c r="T318" i="13"/>
  <c r="V337" i="13"/>
  <c r="W337" i="13" s="1"/>
  <c r="U337" i="13"/>
  <c r="T337" i="13"/>
  <c r="V568" i="13"/>
  <c r="W568" i="13" s="1"/>
  <c r="U568" i="13"/>
  <c r="T568" i="13"/>
  <c r="V1243" i="13"/>
  <c r="W1243" i="13" s="1"/>
  <c r="U1243" i="13"/>
  <c r="T1243" i="13"/>
  <c r="V1165" i="13"/>
  <c r="W1165" i="13" s="1"/>
  <c r="U1165" i="13"/>
  <c r="T1165" i="13"/>
  <c r="V1107" i="13"/>
  <c r="W1107" i="13" s="1"/>
  <c r="U1107" i="13"/>
  <c r="T1107" i="13"/>
  <c r="V858" i="13"/>
  <c r="W858" i="13" s="1"/>
  <c r="U858" i="13"/>
  <c r="T858" i="13"/>
  <c r="V475" i="13"/>
  <c r="W475" i="13" s="1"/>
  <c r="U475" i="13"/>
  <c r="T475" i="13"/>
  <c r="V1178" i="13"/>
  <c r="W1178" i="13" s="1"/>
  <c r="U1178" i="13"/>
  <c r="T1178" i="13"/>
  <c r="V1292" i="13"/>
  <c r="W1292" i="13" s="1"/>
  <c r="U1292" i="13"/>
  <c r="T1292" i="13"/>
  <c r="V367" i="13"/>
  <c r="W367" i="13" s="1"/>
  <c r="U367" i="13"/>
  <c r="T367" i="13"/>
  <c r="V163" i="13"/>
  <c r="W163" i="13" s="1"/>
  <c r="U163" i="13"/>
  <c r="T163" i="13"/>
  <c r="V1179" i="13"/>
  <c r="W1179" i="13" s="1"/>
  <c r="U1179" i="13"/>
  <c r="T1179" i="13"/>
  <c r="V981" i="13"/>
  <c r="W981" i="13" s="1"/>
  <c r="U981" i="13"/>
  <c r="T981" i="13"/>
  <c r="V1395" i="13"/>
  <c r="W1395" i="13" s="1"/>
  <c r="U1395" i="13"/>
  <c r="T1395" i="13"/>
  <c r="V134" i="13"/>
  <c r="W134" i="13" s="1"/>
  <c r="U134" i="13"/>
  <c r="T134" i="13"/>
  <c r="V241" i="13"/>
  <c r="W241" i="13" s="1"/>
  <c r="U241" i="13"/>
  <c r="T241" i="13"/>
  <c r="V819" i="13"/>
  <c r="W819" i="13" s="1"/>
  <c r="U819" i="13"/>
  <c r="T819" i="13"/>
  <c r="V438" i="13"/>
  <c r="W438" i="13" s="1"/>
  <c r="U438" i="13"/>
  <c r="T438" i="13"/>
  <c r="V1305" i="13"/>
  <c r="W1305" i="13" s="1"/>
  <c r="U1305" i="13"/>
  <c r="T1305" i="13"/>
  <c r="V1057" i="13"/>
  <c r="W1057" i="13" s="1"/>
  <c r="U1057" i="13"/>
  <c r="T1057" i="13"/>
  <c r="V1032" i="13"/>
  <c r="W1032" i="13" s="1"/>
  <c r="U1032" i="13"/>
  <c r="T1032" i="13"/>
  <c r="V659" i="13"/>
  <c r="W659" i="13" s="1"/>
  <c r="U659" i="13"/>
  <c r="T659" i="13"/>
  <c r="V880" i="13"/>
  <c r="W880" i="13" s="1"/>
  <c r="U880" i="13"/>
  <c r="T880" i="13"/>
  <c r="V1085" i="13"/>
  <c r="W1085" i="13" s="1"/>
  <c r="U1085" i="13"/>
  <c r="T1085" i="13"/>
  <c r="V175" i="13"/>
  <c r="W175" i="13" s="1"/>
  <c r="U175" i="13"/>
  <c r="T175" i="13"/>
  <c r="V454" i="13"/>
  <c r="W454" i="13" s="1"/>
  <c r="U454" i="13"/>
  <c r="T454" i="13"/>
  <c r="V1455" i="13"/>
  <c r="W1455" i="13" s="1"/>
  <c r="U1455" i="13"/>
  <c r="T1455" i="13"/>
  <c r="V766" i="13"/>
  <c r="W766" i="13" s="1"/>
  <c r="U766" i="13"/>
  <c r="T766" i="13"/>
  <c r="V842" i="13"/>
  <c r="W842" i="13" s="1"/>
  <c r="U842" i="13"/>
  <c r="T842" i="13"/>
  <c r="V1295" i="13"/>
  <c r="W1295" i="13" s="1"/>
  <c r="U1295" i="13"/>
  <c r="T1295" i="13"/>
  <c r="V1039" i="13"/>
  <c r="W1039" i="13" s="1"/>
  <c r="U1039" i="13"/>
  <c r="T1039" i="13"/>
  <c r="V323" i="13"/>
  <c r="W323" i="13" s="1"/>
  <c r="U323" i="13"/>
  <c r="T323" i="13"/>
  <c r="V1049" i="13"/>
  <c r="W1049" i="13" s="1"/>
  <c r="U1049" i="13"/>
  <c r="T1049" i="13"/>
  <c r="V156" i="13"/>
  <c r="W156" i="13" s="1"/>
  <c r="U156" i="13"/>
  <c r="T156" i="13"/>
  <c r="V1473" i="13"/>
  <c r="W1473" i="13" s="1"/>
  <c r="U1473" i="13"/>
  <c r="T1473" i="13"/>
  <c r="V676" i="13"/>
  <c r="W676" i="13" s="1"/>
  <c r="U676" i="13"/>
  <c r="T676" i="13"/>
  <c r="V1339" i="13"/>
  <c r="W1339" i="13" s="1"/>
  <c r="U1339" i="13"/>
  <c r="T1339" i="13"/>
  <c r="V49" i="13"/>
  <c r="W49" i="13" s="1"/>
  <c r="U49" i="13"/>
  <c r="T49" i="13"/>
  <c r="V200" i="13"/>
  <c r="W200" i="13" s="1"/>
  <c r="U200" i="13"/>
  <c r="T200" i="13"/>
  <c r="V254" i="13"/>
  <c r="W254" i="13" s="1"/>
  <c r="U254" i="13"/>
  <c r="T254" i="13"/>
  <c r="V832" i="13"/>
  <c r="W832" i="13" s="1"/>
  <c r="U832" i="13"/>
  <c r="T832" i="13"/>
  <c r="V943" i="13"/>
  <c r="W943" i="13" s="1"/>
  <c r="U943" i="13"/>
  <c r="T943" i="13"/>
  <c r="V1414" i="13"/>
  <c r="W1414" i="13" s="1"/>
  <c r="U1414" i="13"/>
  <c r="T1414" i="13"/>
  <c r="V170" i="13"/>
  <c r="W170" i="13" s="1"/>
  <c r="U170" i="13"/>
  <c r="T170" i="13"/>
  <c r="V413" i="13"/>
  <c r="W413" i="13" s="1"/>
  <c r="U413" i="13"/>
  <c r="T413" i="13"/>
  <c r="V91" i="13"/>
  <c r="W91" i="13" s="1"/>
  <c r="U91" i="13"/>
  <c r="T91" i="13"/>
  <c r="V810" i="13"/>
  <c r="W810" i="13" s="1"/>
  <c r="U810" i="13"/>
  <c r="T810" i="13"/>
  <c r="V1029" i="13"/>
  <c r="W1029" i="13" s="1"/>
  <c r="U1029" i="13"/>
  <c r="T1029" i="13"/>
  <c r="V767" i="13"/>
  <c r="W767" i="13" s="1"/>
  <c r="U767" i="13"/>
  <c r="T767" i="13"/>
  <c r="V204" i="13"/>
  <c r="W204" i="13" s="1"/>
  <c r="U204" i="13"/>
  <c r="T204" i="13"/>
  <c r="V542" i="13"/>
  <c r="W542" i="13" s="1"/>
  <c r="U542" i="13"/>
  <c r="T542" i="13"/>
  <c r="V629" i="13"/>
  <c r="W629" i="13" s="1"/>
  <c r="U629" i="13"/>
  <c r="T629" i="13"/>
  <c r="V844" i="13"/>
  <c r="W844" i="13" s="1"/>
  <c r="U844" i="13"/>
  <c r="T844" i="13"/>
  <c r="V296" i="13"/>
  <c r="W296" i="13" s="1"/>
  <c r="U296" i="13"/>
  <c r="T296" i="13"/>
  <c r="V1378" i="13"/>
  <c r="W1378" i="13" s="1"/>
  <c r="U1378" i="13"/>
  <c r="T1378" i="13"/>
  <c r="V220" i="13"/>
  <c r="W220" i="13" s="1"/>
  <c r="U220" i="13"/>
  <c r="T220" i="13"/>
  <c r="V1338" i="13"/>
  <c r="W1338" i="13" s="1"/>
  <c r="U1338" i="13"/>
  <c r="T1338" i="13"/>
  <c r="V317" i="13"/>
  <c r="W317" i="13" s="1"/>
  <c r="U317" i="13"/>
  <c r="T317" i="13"/>
  <c r="V1225" i="13"/>
  <c r="W1225" i="13" s="1"/>
  <c r="U1225" i="13"/>
  <c r="T1225" i="13"/>
  <c r="V1336" i="13"/>
  <c r="W1336" i="13" s="1"/>
  <c r="U1336" i="13"/>
  <c r="T1336" i="13"/>
  <c r="V541" i="13"/>
  <c r="W541" i="13" s="1"/>
  <c r="U541" i="13"/>
  <c r="T541" i="13"/>
  <c r="V297" i="13"/>
  <c r="W297" i="13" s="1"/>
  <c r="U297" i="13"/>
  <c r="T297" i="13"/>
  <c r="V118" i="13"/>
  <c r="W118" i="13" s="1"/>
  <c r="U118" i="13"/>
  <c r="T118" i="13"/>
  <c r="V969" i="13"/>
  <c r="W969" i="13" s="1"/>
  <c r="U969" i="13"/>
  <c r="T969" i="13"/>
  <c r="V419" i="13"/>
  <c r="W419" i="13" s="1"/>
  <c r="U419" i="13"/>
  <c r="T419" i="13"/>
  <c r="V504" i="13"/>
  <c r="W504" i="13" s="1"/>
  <c r="U504" i="13"/>
  <c r="T504" i="13"/>
  <c r="V559" i="13"/>
  <c r="W559" i="13" s="1"/>
  <c r="U559" i="13"/>
  <c r="T559" i="13"/>
  <c r="V1059" i="13"/>
  <c r="W1059" i="13" s="1"/>
  <c r="U1059" i="13"/>
  <c r="T1059" i="13"/>
  <c r="V645" i="13"/>
  <c r="W645" i="13" s="1"/>
  <c r="U645" i="13"/>
  <c r="T645" i="13"/>
  <c r="V1240" i="13"/>
  <c r="W1240" i="13" s="1"/>
  <c r="U1240" i="13"/>
  <c r="T1240" i="13"/>
  <c r="V670" i="13"/>
  <c r="W670" i="13" s="1"/>
  <c r="U670" i="13"/>
  <c r="T670" i="13"/>
  <c r="V1055" i="13"/>
  <c r="W1055" i="13" s="1"/>
  <c r="U1055" i="13"/>
  <c r="T1055" i="13"/>
  <c r="V485" i="13"/>
  <c r="W485" i="13" s="1"/>
  <c r="U485" i="13"/>
  <c r="T485" i="13"/>
  <c r="V64" i="13"/>
  <c r="W64" i="13" s="1"/>
  <c r="U64" i="13"/>
  <c r="T64" i="13"/>
  <c r="V1381" i="13"/>
  <c r="W1381" i="13" s="1"/>
  <c r="U1381" i="13"/>
  <c r="T1381" i="13"/>
  <c r="V669" i="13"/>
  <c r="W669" i="13" s="1"/>
  <c r="U669" i="13"/>
  <c r="T669" i="13"/>
  <c r="V1403" i="13"/>
  <c r="W1403" i="13" s="1"/>
  <c r="U1403" i="13"/>
  <c r="T1403" i="13"/>
  <c r="V741" i="13"/>
  <c r="W741" i="13" s="1"/>
  <c r="U741" i="13"/>
  <c r="T741" i="13"/>
  <c r="V1354" i="13"/>
  <c r="W1354" i="13" s="1"/>
  <c r="U1354" i="13"/>
  <c r="T1354" i="13"/>
  <c r="V1308" i="13"/>
  <c r="W1308" i="13" s="1"/>
  <c r="U1308" i="13"/>
  <c r="T1308" i="13"/>
  <c r="V130" i="13"/>
  <c r="W130" i="13" s="1"/>
  <c r="U130" i="13"/>
  <c r="T130" i="13"/>
  <c r="V1184" i="13"/>
  <c r="W1184" i="13" s="1"/>
  <c r="U1184" i="13"/>
  <c r="T1184" i="13"/>
  <c r="V663" i="13"/>
  <c r="W663" i="13" s="1"/>
  <c r="U663" i="13"/>
  <c r="T663" i="13"/>
  <c r="V672" i="13"/>
  <c r="W672" i="13" s="1"/>
  <c r="U672" i="13"/>
  <c r="T672" i="13"/>
  <c r="V1206" i="13"/>
  <c r="W1206" i="13" s="1"/>
  <c r="U1206" i="13"/>
  <c r="T1206" i="13"/>
  <c r="V1432" i="13"/>
  <c r="W1432" i="13" s="1"/>
  <c r="U1432" i="13"/>
  <c r="T1432" i="13"/>
  <c r="V796" i="13"/>
  <c r="W796" i="13" s="1"/>
  <c r="U796" i="13"/>
  <c r="T796" i="13"/>
  <c r="V281" i="13"/>
  <c r="W281" i="13" s="1"/>
  <c r="U281" i="13"/>
  <c r="T281" i="13"/>
  <c r="V289" i="13"/>
  <c r="W289" i="13" s="1"/>
  <c r="U289" i="13"/>
  <c r="T289" i="13"/>
  <c r="V928" i="13"/>
  <c r="W928" i="13" s="1"/>
  <c r="U928" i="13"/>
  <c r="T928" i="13"/>
  <c r="V368" i="13"/>
  <c r="W368" i="13" s="1"/>
  <c r="U368" i="13"/>
  <c r="T368" i="13"/>
  <c r="V468" i="13"/>
  <c r="W468" i="13" s="1"/>
  <c r="U468" i="13"/>
  <c r="T468" i="13"/>
  <c r="V1150" i="13"/>
  <c r="W1150" i="13" s="1"/>
  <c r="U1150" i="13"/>
  <c r="T1150" i="13"/>
  <c r="V910" i="13"/>
  <c r="W910" i="13" s="1"/>
  <c r="U910" i="13"/>
  <c r="T910" i="13"/>
  <c r="V678" i="13"/>
  <c r="W678" i="13" s="1"/>
  <c r="U678" i="13"/>
  <c r="T678" i="13"/>
  <c r="V1315" i="13"/>
  <c r="W1315" i="13" s="1"/>
  <c r="U1315" i="13"/>
  <c r="T1315" i="13"/>
  <c r="V325" i="13"/>
  <c r="W325" i="13" s="1"/>
  <c r="U325" i="13"/>
  <c r="T325" i="13"/>
  <c r="V1394" i="13"/>
  <c r="W1394" i="13" s="1"/>
  <c r="U1394" i="13"/>
  <c r="T1394" i="13"/>
  <c r="V456" i="13"/>
  <c r="W456" i="13" s="1"/>
  <c r="U456" i="13"/>
  <c r="T456" i="13"/>
  <c r="V1340" i="13"/>
  <c r="W1340" i="13" s="1"/>
  <c r="U1340" i="13"/>
  <c r="T1340" i="13"/>
  <c r="V45" i="13"/>
  <c r="W45" i="13" s="1"/>
  <c r="U45" i="13"/>
  <c r="T45" i="13"/>
  <c r="V164" i="13"/>
  <c r="W164" i="13" s="1"/>
  <c r="U164" i="13"/>
  <c r="T164" i="13"/>
  <c r="V271" i="13"/>
  <c r="W271" i="13" s="1"/>
  <c r="U271" i="13"/>
  <c r="T271" i="13"/>
  <c r="V733" i="13"/>
  <c r="W733" i="13" s="1"/>
  <c r="U733" i="13"/>
  <c r="T733" i="13"/>
  <c r="V471" i="13"/>
  <c r="W471" i="13" s="1"/>
  <c r="U471" i="13"/>
  <c r="T471" i="13"/>
  <c r="V92" i="13"/>
  <c r="W92" i="13" s="1"/>
  <c r="U92" i="13"/>
  <c r="T92" i="13"/>
  <c r="V39" i="13"/>
  <c r="W39" i="13" s="1"/>
  <c r="U39" i="13"/>
  <c r="T39" i="13"/>
  <c r="V1200" i="13"/>
  <c r="W1200" i="13" s="1"/>
  <c r="U1200" i="13"/>
  <c r="T1200" i="13"/>
  <c r="V1028" i="13"/>
  <c r="W1028" i="13" s="1"/>
  <c r="U1028" i="13"/>
  <c r="T1028" i="13"/>
  <c r="V774" i="13"/>
  <c r="W774" i="13" s="1"/>
  <c r="U774" i="13"/>
  <c r="T774" i="13"/>
  <c r="V63" i="13"/>
  <c r="W63" i="13" s="1"/>
  <c r="U63" i="13"/>
  <c r="T63" i="13"/>
  <c r="V1368" i="13"/>
  <c r="W1368" i="13" s="1"/>
  <c r="U1368" i="13"/>
  <c r="T1368" i="13"/>
  <c r="V1264" i="13"/>
  <c r="W1264" i="13" s="1"/>
  <c r="U1264" i="13"/>
  <c r="T1264" i="13"/>
  <c r="V864" i="13"/>
  <c r="W864" i="13" s="1"/>
  <c r="U864" i="13"/>
  <c r="T864" i="13"/>
  <c r="V1186" i="13"/>
  <c r="W1186" i="13" s="1"/>
  <c r="U1186" i="13"/>
  <c r="T1186" i="13"/>
  <c r="V1463" i="13"/>
  <c r="W1463" i="13" s="1"/>
  <c r="U1463" i="13"/>
  <c r="T1463" i="13"/>
  <c r="V683" i="13"/>
  <c r="W683" i="13" s="1"/>
  <c r="U683" i="13"/>
  <c r="T683" i="13"/>
  <c r="V1043" i="13"/>
  <c r="W1043" i="13" s="1"/>
  <c r="U1043" i="13"/>
  <c r="T1043" i="13"/>
  <c r="V1371" i="13"/>
  <c r="W1371" i="13" s="1"/>
  <c r="U1371" i="13"/>
  <c r="T1371" i="13"/>
  <c r="V1169" i="13"/>
  <c r="W1169" i="13" s="1"/>
  <c r="U1169" i="13"/>
  <c r="T1169" i="13"/>
  <c r="V353" i="13"/>
  <c r="W353" i="13" s="1"/>
  <c r="U353" i="13"/>
  <c r="T353" i="13"/>
  <c r="V24" i="13"/>
  <c r="W24" i="13" s="1"/>
  <c r="U24" i="13"/>
  <c r="T24" i="13"/>
  <c r="V426" i="13"/>
  <c r="W426" i="13" s="1"/>
  <c r="U426" i="13"/>
  <c r="T426" i="13"/>
  <c r="V813" i="13"/>
  <c r="W813" i="13" s="1"/>
  <c r="U813" i="13"/>
  <c r="T813" i="13"/>
  <c r="V815" i="13"/>
  <c r="W815" i="13" s="1"/>
  <c r="U815" i="13"/>
  <c r="T815" i="13"/>
  <c r="V791" i="13"/>
  <c r="W791" i="13" s="1"/>
  <c r="U791" i="13"/>
  <c r="T791" i="13"/>
  <c r="V528" i="13"/>
  <c r="W528" i="13" s="1"/>
  <c r="U528" i="13"/>
  <c r="T528" i="13"/>
  <c r="V936" i="13"/>
  <c r="W936" i="13" s="1"/>
  <c r="U936" i="13"/>
  <c r="T936" i="13"/>
  <c r="V918" i="13"/>
  <c r="W918" i="13" s="1"/>
  <c r="U918" i="13"/>
  <c r="T918" i="13"/>
  <c r="V38" i="13"/>
  <c r="W38" i="13" s="1"/>
  <c r="U38" i="13"/>
  <c r="T38" i="13"/>
  <c r="V1232" i="13"/>
  <c r="W1232" i="13" s="1"/>
  <c r="U1232" i="13"/>
  <c r="T1232" i="13"/>
  <c r="V26" i="13"/>
  <c r="W26" i="13" s="1"/>
  <c r="U26" i="13"/>
  <c r="T26" i="13"/>
  <c r="V1334" i="13"/>
  <c r="W1334" i="13" s="1"/>
  <c r="U1334" i="13"/>
  <c r="T1334" i="13"/>
  <c r="V83" i="13"/>
  <c r="W83" i="13" s="1"/>
  <c r="U83" i="13"/>
  <c r="T83" i="13"/>
  <c r="V193" i="13"/>
  <c r="W193" i="13" s="1"/>
  <c r="U193" i="13"/>
  <c r="T193" i="13"/>
  <c r="V303" i="13"/>
  <c r="W303" i="13" s="1"/>
  <c r="U303" i="13"/>
  <c r="T303" i="13"/>
  <c r="V1349" i="13"/>
  <c r="W1349" i="13" s="1"/>
  <c r="U1349" i="13"/>
  <c r="T1349" i="13"/>
  <c r="V113" i="13"/>
  <c r="W113" i="13" s="1"/>
  <c r="U113" i="13"/>
  <c r="T113" i="13"/>
  <c r="V575" i="13"/>
  <c r="W575" i="13" s="1"/>
  <c r="U575" i="13"/>
  <c r="T575" i="13"/>
  <c r="T348" i="13"/>
  <c r="V348" i="13"/>
  <c r="W348" i="13" s="1"/>
  <c r="U348" i="13"/>
  <c r="AF959" i="5" l="1"/>
  <c r="AG959" i="5" s="1"/>
  <c r="AE959" i="5"/>
  <c r="AD959" i="5"/>
  <c r="AF950" i="5"/>
  <c r="AG950" i="5" s="1"/>
  <c r="AE950" i="5"/>
  <c r="AD950" i="5"/>
  <c r="AF949" i="5"/>
  <c r="AG949" i="5" s="1"/>
  <c r="AE949" i="5"/>
  <c r="AD949" i="5"/>
  <c r="AF948" i="5"/>
  <c r="AG948" i="5" s="1"/>
  <c r="AE948" i="5"/>
  <c r="AD948" i="5"/>
  <c r="AF947" i="5"/>
  <c r="AG947" i="5" s="1"/>
  <c r="AE947" i="5"/>
  <c r="AD947" i="5"/>
  <c r="AF923" i="5"/>
  <c r="AG923" i="5" s="1"/>
  <c r="AE923" i="5"/>
  <c r="AD923" i="5"/>
  <c r="AF916" i="5"/>
  <c r="AG916" i="5" s="1"/>
  <c r="AE916" i="5"/>
  <c r="AD916" i="5"/>
  <c r="AF907" i="5"/>
  <c r="AG907" i="5" s="1"/>
  <c r="AE907" i="5"/>
  <c r="AD907" i="5"/>
  <c r="AF895" i="5"/>
  <c r="AG895" i="5" s="1"/>
  <c r="AE895" i="5"/>
  <c r="AD895" i="5"/>
  <c r="AF852" i="5"/>
  <c r="AG852" i="5" s="1"/>
  <c r="AE852" i="5"/>
  <c r="AD852" i="5"/>
  <c r="AF841" i="5"/>
  <c r="AG841" i="5" s="1"/>
  <c r="AE841" i="5"/>
  <c r="AD841" i="5"/>
  <c r="AF839" i="5"/>
  <c r="AG839" i="5" s="1"/>
  <c r="AE839" i="5"/>
  <c r="AD839" i="5"/>
  <c r="AF838" i="5"/>
  <c r="AG838" i="5" s="1"/>
  <c r="AE838" i="5"/>
  <c r="AD838" i="5"/>
  <c r="AF835" i="5"/>
  <c r="AG835" i="5" s="1"/>
  <c r="AE835" i="5"/>
  <c r="AD835" i="5"/>
  <c r="AF812" i="5"/>
  <c r="AG812" i="5" s="1"/>
  <c r="AE812" i="5"/>
  <c r="AD812" i="5"/>
  <c r="AF809" i="5"/>
  <c r="AG809" i="5" s="1"/>
  <c r="AE809" i="5"/>
  <c r="AD809" i="5"/>
  <c r="AF758" i="5"/>
  <c r="AG758" i="5" s="1"/>
  <c r="AE758" i="5"/>
  <c r="AD758" i="5"/>
  <c r="AF738" i="5"/>
  <c r="AG738" i="5" s="1"/>
  <c r="AE738" i="5"/>
  <c r="AD738" i="5"/>
  <c r="AF737" i="5"/>
  <c r="AG737" i="5" s="1"/>
  <c r="AE737" i="5"/>
  <c r="AD737" i="5"/>
  <c r="AF735" i="5"/>
  <c r="AG735" i="5" s="1"/>
  <c r="AE735" i="5"/>
  <c r="AD735" i="5"/>
  <c r="AF731" i="5"/>
  <c r="AG731" i="5" s="1"/>
  <c r="AE731" i="5"/>
  <c r="AD731" i="5"/>
  <c r="AF730" i="5"/>
  <c r="AG730" i="5" s="1"/>
  <c r="AE730" i="5"/>
  <c r="AD730" i="5"/>
  <c r="AF729" i="5"/>
  <c r="AG729" i="5" s="1"/>
  <c r="AE729" i="5"/>
  <c r="AD729" i="5"/>
  <c r="AF727" i="5"/>
  <c r="AG727" i="5" s="1"/>
  <c r="AE727" i="5"/>
  <c r="AD727" i="5"/>
  <c r="AF726" i="5"/>
  <c r="AG726" i="5" s="1"/>
  <c r="AE726" i="5"/>
  <c r="AD726" i="5"/>
  <c r="AF725" i="5"/>
  <c r="AG725" i="5" s="1"/>
  <c r="AE725" i="5"/>
  <c r="AD725" i="5"/>
  <c r="AF724" i="5"/>
  <c r="AG724" i="5" s="1"/>
  <c r="AE724" i="5"/>
  <c r="AD724" i="5"/>
  <c r="AF654" i="5"/>
  <c r="AG654" i="5" s="1"/>
  <c r="AE654" i="5"/>
  <c r="AD654" i="5"/>
  <c r="AF653" i="5"/>
  <c r="AG653" i="5" s="1"/>
  <c r="AE653" i="5"/>
  <c r="AD653" i="5"/>
  <c r="AF587" i="5"/>
  <c r="AG587" i="5" s="1"/>
  <c r="AE587" i="5"/>
  <c r="AD587" i="5"/>
  <c r="AF578" i="5"/>
  <c r="AG578" i="5" s="1"/>
  <c r="AE578" i="5"/>
  <c r="AD578" i="5"/>
  <c r="AF576" i="5"/>
  <c r="AG576" i="5" s="1"/>
  <c r="AE576" i="5"/>
  <c r="AD576" i="5"/>
  <c r="AF574" i="5"/>
  <c r="AG574" i="5" s="1"/>
  <c r="AE574" i="5"/>
  <c r="AD574" i="5"/>
  <c r="AF529" i="5"/>
  <c r="AG529" i="5" s="1"/>
  <c r="AE529" i="5"/>
  <c r="AD529" i="5"/>
  <c r="AF528" i="5"/>
  <c r="AG528" i="5" s="1"/>
  <c r="AE528" i="5"/>
  <c r="AD528" i="5"/>
  <c r="AF527" i="5"/>
  <c r="AG527" i="5" s="1"/>
  <c r="AE527" i="5"/>
  <c r="AD527" i="5"/>
  <c r="AF486" i="5"/>
  <c r="AG486" i="5" s="1"/>
  <c r="AE486" i="5"/>
  <c r="AD486" i="5"/>
  <c r="AF484" i="5"/>
  <c r="AG484" i="5" s="1"/>
  <c r="AE484" i="5"/>
  <c r="AD484" i="5"/>
  <c r="AF476" i="5"/>
  <c r="AG476" i="5" s="1"/>
  <c r="AE476" i="5"/>
  <c r="AD476" i="5"/>
  <c r="AF461" i="5"/>
  <c r="AG461" i="5" s="1"/>
  <c r="AE461" i="5"/>
  <c r="AD461" i="5"/>
  <c r="AF460" i="5"/>
  <c r="AG460" i="5" s="1"/>
  <c r="AE460" i="5"/>
  <c r="AD460" i="5"/>
  <c r="AF450" i="5"/>
  <c r="AG450" i="5" s="1"/>
  <c r="AE450" i="5"/>
  <c r="AD450" i="5"/>
  <c r="AF448" i="5"/>
  <c r="AG448" i="5" s="1"/>
  <c r="AE448" i="5"/>
  <c r="AD448" i="5"/>
  <c r="AF430" i="5"/>
  <c r="AG430" i="5" s="1"/>
  <c r="AE430" i="5"/>
  <c r="AD430" i="5"/>
  <c r="AF429" i="5"/>
  <c r="AG429" i="5" s="1"/>
  <c r="AE429" i="5"/>
  <c r="AD429" i="5"/>
  <c r="AF428" i="5"/>
  <c r="AG428" i="5" s="1"/>
  <c r="AE428" i="5"/>
  <c r="AD428" i="5"/>
  <c r="AF427" i="5"/>
  <c r="AG427" i="5" s="1"/>
  <c r="AE427" i="5"/>
  <c r="AD427" i="5"/>
  <c r="AF426" i="5"/>
  <c r="AG426" i="5" s="1"/>
  <c r="AE426" i="5"/>
  <c r="AD426" i="5"/>
  <c r="AF394" i="5"/>
  <c r="AG394" i="5" s="1"/>
  <c r="AE394" i="5"/>
  <c r="AD394" i="5"/>
  <c r="AF366" i="5"/>
  <c r="AG366" i="5" s="1"/>
  <c r="AE366" i="5"/>
  <c r="AD366" i="5"/>
  <c r="AF237" i="5"/>
  <c r="AG237" i="5" s="1"/>
  <c r="AE237" i="5"/>
  <c r="AD237" i="5"/>
  <c r="AF232" i="5"/>
  <c r="AG232" i="5" s="1"/>
  <c r="AE232" i="5"/>
  <c r="AD232" i="5"/>
  <c r="AF158" i="5"/>
  <c r="AG158" i="5" s="1"/>
  <c r="AE158" i="5"/>
  <c r="AD158" i="5"/>
  <c r="AF146" i="5"/>
  <c r="AG146" i="5" s="1"/>
  <c r="AE146" i="5"/>
  <c r="AD146" i="5"/>
  <c r="AF135" i="5"/>
  <c r="AG135" i="5" s="1"/>
  <c r="AE135" i="5"/>
  <c r="AD135" i="5"/>
  <c r="AF105" i="5"/>
  <c r="AG105" i="5" s="1"/>
  <c r="AE105" i="5"/>
  <c r="AD105" i="5"/>
  <c r="AF61" i="5"/>
  <c r="AG61" i="5" s="1"/>
  <c r="AE61" i="5"/>
  <c r="AD61" i="5"/>
  <c r="AF60" i="5"/>
  <c r="AG60" i="5" s="1"/>
  <c r="AE60" i="5"/>
  <c r="AD60" i="5"/>
  <c r="AF58" i="5"/>
  <c r="AG58" i="5" s="1"/>
  <c r="AE58" i="5"/>
  <c r="AD58" i="5"/>
  <c r="AF57" i="5"/>
  <c r="AG57" i="5" s="1"/>
  <c r="AE57" i="5"/>
  <c r="AD57" i="5"/>
  <c r="AF39" i="5"/>
  <c r="AG39" i="5" s="1"/>
  <c r="AE39" i="5"/>
  <c r="AD39" i="5"/>
  <c r="AF36" i="5"/>
  <c r="AG36" i="5" s="1"/>
  <c r="AE36" i="5"/>
  <c r="AD36" i="5"/>
  <c r="AF6" i="5"/>
  <c r="AG6" i="5" s="1"/>
  <c r="AE6" i="5"/>
  <c r="AD6" i="5"/>
  <c r="AF817" i="5"/>
  <c r="AG817" i="5" s="1"/>
  <c r="AE817" i="5"/>
  <c r="AD817" i="5"/>
  <c r="AF599" i="5"/>
  <c r="AG599" i="5" s="1"/>
  <c r="AE599" i="5"/>
  <c r="AD599" i="5"/>
  <c r="AF575" i="5"/>
  <c r="AG575" i="5" s="1"/>
  <c r="AE575" i="5"/>
  <c r="AD575" i="5"/>
  <c r="AF157" i="5"/>
  <c r="AG157" i="5" s="1"/>
  <c r="AE157" i="5"/>
  <c r="AD157" i="5"/>
  <c r="AF930" i="5"/>
  <c r="AG930" i="5" s="1"/>
  <c r="AE930" i="5"/>
  <c r="AD930" i="5"/>
  <c r="AF929" i="5"/>
  <c r="AG929" i="5" s="1"/>
  <c r="AE929" i="5"/>
  <c r="AD929" i="5"/>
  <c r="AF850" i="5"/>
  <c r="AG850" i="5" s="1"/>
  <c r="AE850" i="5"/>
  <c r="AD850" i="5"/>
  <c r="AF849" i="5"/>
  <c r="AG849" i="5" s="1"/>
  <c r="AE849" i="5"/>
  <c r="AD849" i="5"/>
  <c r="AF848" i="5"/>
  <c r="AG848" i="5" s="1"/>
  <c r="AE848" i="5"/>
  <c r="AD848" i="5"/>
  <c r="AF847" i="5"/>
  <c r="AG847" i="5" s="1"/>
  <c r="AE847" i="5"/>
  <c r="AD847" i="5"/>
  <c r="AF846" i="5"/>
  <c r="AG846" i="5" s="1"/>
  <c r="AE846" i="5"/>
  <c r="AD846" i="5"/>
  <c r="AF845" i="5"/>
  <c r="AG845" i="5" s="1"/>
  <c r="AE845" i="5"/>
  <c r="AD845" i="5"/>
  <c r="AF844" i="5"/>
  <c r="AG844" i="5" s="1"/>
  <c r="AE844" i="5"/>
  <c r="AD844" i="5"/>
  <c r="AF843" i="5"/>
  <c r="AG843" i="5" s="1"/>
  <c r="AE843" i="5"/>
  <c r="AD843" i="5"/>
  <c r="AF842" i="5"/>
  <c r="AG842" i="5" s="1"/>
  <c r="AE842" i="5"/>
  <c r="AD842" i="5"/>
  <c r="AF355" i="5"/>
  <c r="AG355" i="5" s="1"/>
  <c r="AE355" i="5"/>
  <c r="AD355" i="5"/>
  <c r="AF309" i="5"/>
  <c r="AG309" i="5" s="1"/>
  <c r="AE309" i="5"/>
  <c r="AD309" i="5"/>
  <c r="AF308" i="5"/>
  <c r="AG308" i="5" s="1"/>
  <c r="AE308" i="5"/>
  <c r="AD308" i="5"/>
  <c r="AF214" i="5"/>
  <c r="AG214" i="5" s="1"/>
  <c r="AE214" i="5"/>
  <c r="AD214" i="5"/>
  <c r="AF938" i="5"/>
  <c r="AG938" i="5" s="1"/>
  <c r="AE938" i="5"/>
  <c r="AD938" i="5"/>
  <c r="AF859" i="5"/>
  <c r="AG859" i="5" s="1"/>
  <c r="AE859" i="5"/>
  <c r="AD859" i="5"/>
  <c r="AF858" i="5"/>
  <c r="AG858" i="5" s="1"/>
  <c r="AE858" i="5"/>
  <c r="AD858" i="5"/>
  <c r="AF666" i="5"/>
  <c r="AG666" i="5" s="1"/>
  <c r="AE666" i="5"/>
  <c r="AD666" i="5"/>
  <c r="AF665" i="5"/>
  <c r="AG665" i="5" s="1"/>
  <c r="AE665" i="5"/>
  <c r="AD665" i="5"/>
  <c r="AF664" i="5"/>
  <c r="AG664" i="5" s="1"/>
  <c r="AE664" i="5"/>
  <c r="AD664" i="5"/>
  <c r="AF663" i="5"/>
  <c r="AG663" i="5" s="1"/>
  <c r="AE663" i="5"/>
  <c r="AD663" i="5"/>
  <c r="AF662" i="5"/>
  <c r="AG662" i="5" s="1"/>
  <c r="AE662" i="5"/>
  <c r="AD662" i="5"/>
  <c r="AF661" i="5"/>
  <c r="AG661" i="5" s="1"/>
  <c r="AE661" i="5"/>
  <c r="AD661" i="5"/>
  <c r="AF660" i="5"/>
  <c r="AG660" i="5" s="1"/>
  <c r="AE660" i="5"/>
  <c r="AD660" i="5"/>
  <c r="AF659" i="5"/>
  <c r="AG659" i="5" s="1"/>
  <c r="AE659" i="5"/>
  <c r="AD659" i="5"/>
  <c r="AF655" i="5"/>
  <c r="AG655" i="5" s="1"/>
  <c r="AE655" i="5"/>
  <c r="AD655" i="5"/>
  <c r="AF604" i="5"/>
  <c r="AG604" i="5" s="1"/>
  <c r="AE604" i="5"/>
  <c r="AD604" i="5"/>
  <c r="AF573" i="5"/>
  <c r="AG573" i="5" s="1"/>
  <c r="AE573" i="5"/>
  <c r="AD573" i="5"/>
  <c r="AF439" i="5"/>
  <c r="AG439" i="5" s="1"/>
  <c r="AE439" i="5"/>
  <c r="AD439" i="5"/>
  <c r="AF249" i="5"/>
  <c r="AG249" i="5" s="1"/>
  <c r="AE249" i="5"/>
  <c r="AD249" i="5"/>
  <c r="AF989" i="5"/>
  <c r="AG989" i="5" s="1"/>
  <c r="AE989" i="5"/>
  <c r="AD989" i="5"/>
  <c r="AF988" i="5"/>
  <c r="AG988" i="5" s="1"/>
  <c r="AE988" i="5"/>
  <c r="AD988" i="5"/>
  <c r="AF985" i="5"/>
  <c r="AG985" i="5" s="1"/>
  <c r="AE985" i="5"/>
  <c r="AD985" i="5"/>
  <c r="AF983" i="5"/>
  <c r="AG983" i="5" s="1"/>
  <c r="AE983" i="5"/>
  <c r="AD983" i="5"/>
  <c r="AF980" i="5"/>
  <c r="AG980" i="5" s="1"/>
  <c r="AE980" i="5"/>
  <c r="AD980" i="5"/>
  <c r="AF979" i="5"/>
  <c r="AG979" i="5" s="1"/>
  <c r="AE979" i="5"/>
  <c r="AD979" i="5"/>
  <c r="AF969" i="5"/>
  <c r="AG969" i="5" s="1"/>
  <c r="AE969" i="5"/>
  <c r="AD969" i="5"/>
  <c r="AF967" i="5"/>
  <c r="AG967" i="5" s="1"/>
  <c r="AE967" i="5"/>
  <c r="AD967" i="5"/>
  <c r="AF920" i="5"/>
  <c r="AG920" i="5" s="1"/>
  <c r="AE920" i="5"/>
  <c r="AD920" i="5"/>
  <c r="AF913" i="5"/>
  <c r="AG913" i="5" s="1"/>
  <c r="AE913" i="5"/>
  <c r="AD913" i="5"/>
  <c r="AF911" i="5"/>
  <c r="AG911" i="5" s="1"/>
  <c r="AE911" i="5"/>
  <c r="AD911" i="5"/>
  <c r="AF910" i="5"/>
  <c r="AG910" i="5" s="1"/>
  <c r="AE910" i="5"/>
  <c r="AD910" i="5"/>
  <c r="AF896" i="5"/>
  <c r="AG896" i="5" s="1"/>
  <c r="AE896" i="5"/>
  <c r="AD896" i="5"/>
  <c r="AF881" i="5"/>
  <c r="AG881" i="5" s="1"/>
  <c r="AE881" i="5"/>
  <c r="AD881" i="5"/>
  <c r="AF880" i="5"/>
  <c r="AG880" i="5" s="1"/>
  <c r="AE880" i="5"/>
  <c r="AD880" i="5"/>
  <c r="AF879" i="5"/>
  <c r="AG879" i="5" s="1"/>
  <c r="AE879" i="5"/>
  <c r="AD879" i="5"/>
  <c r="AF878" i="5"/>
  <c r="AG878" i="5" s="1"/>
  <c r="AE878" i="5"/>
  <c r="AD878" i="5"/>
  <c r="AF877" i="5"/>
  <c r="AG877" i="5" s="1"/>
  <c r="AE877" i="5"/>
  <c r="AD877" i="5"/>
  <c r="AF876" i="5"/>
  <c r="AG876" i="5" s="1"/>
  <c r="AE876" i="5"/>
  <c r="AD876" i="5"/>
  <c r="AF873" i="5"/>
  <c r="AG873" i="5" s="1"/>
  <c r="AE873" i="5"/>
  <c r="AD873" i="5"/>
  <c r="AF872" i="5"/>
  <c r="AG872" i="5" s="1"/>
  <c r="AE872" i="5"/>
  <c r="AD872" i="5"/>
  <c r="AF871" i="5"/>
  <c r="AG871" i="5" s="1"/>
  <c r="AE871" i="5"/>
  <c r="AD871" i="5"/>
  <c r="AF870" i="5"/>
  <c r="AG870" i="5" s="1"/>
  <c r="AE870" i="5"/>
  <c r="AD870" i="5"/>
  <c r="AF869" i="5"/>
  <c r="AG869" i="5" s="1"/>
  <c r="AE869" i="5"/>
  <c r="AD869" i="5"/>
  <c r="AF866" i="5"/>
  <c r="AG866" i="5" s="1"/>
  <c r="AE866" i="5"/>
  <c r="AD866" i="5"/>
  <c r="AF864" i="5"/>
  <c r="AG864" i="5" s="1"/>
  <c r="AE864" i="5"/>
  <c r="AD864" i="5"/>
  <c r="AF830" i="5"/>
  <c r="AG830" i="5" s="1"/>
  <c r="AE830" i="5"/>
  <c r="AD830" i="5"/>
  <c r="AF811" i="5"/>
  <c r="AG811" i="5" s="1"/>
  <c r="AE811" i="5"/>
  <c r="AD811" i="5"/>
  <c r="AF713" i="5"/>
  <c r="AG713" i="5" s="1"/>
  <c r="AE713" i="5"/>
  <c r="AD713" i="5"/>
  <c r="AF711" i="5"/>
  <c r="AG711" i="5" s="1"/>
  <c r="AE711" i="5"/>
  <c r="AD711" i="5"/>
  <c r="AF627" i="5"/>
  <c r="AG627" i="5" s="1"/>
  <c r="AE627" i="5"/>
  <c r="AD627" i="5"/>
  <c r="AF626" i="5"/>
  <c r="AG626" i="5" s="1"/>
  <c r="AE626" i="5"/>
  <c r="AD626" i="5"/>
  <c r="AF601" i="5"/>
  <c r="AG601" i="5" s="1"/>
  <c r="AE601" i="5"/>
  <c r="AD601" i="5"/>
  <c r="AF595" i="5"/>
  <c r="AG595" i="5" s="1"/>
  <c r="AE595" i="5"/>
  <c r="AD595" i="5"/>
  <c r="AF591" i="5"/>
  <c r="AG591" i="5" s="1"/>
  <c r="AE591" i="5"/>
  <c r="AD591" i="5"/>
  <c r="AF559" i="5"/>
  <c r="AG559" i="5" s="1"/>
  <c r="AE559" i="5"/>
  <c r="AD559" i="5"/>
  <c r="AF557" i="5"/>
  <c r="AG557" i="5" s="1"/>
  <c r="AE557" i="5"/>
  <c r="AD557" i="5"/>
  <c r="AF514" i="5"/>
  <c r="AG514" i="5" s="1"/>
  <c r="AE514" i="5"/>
  <c r="AD514" i="5"/>
  <c r="AF470" i="5"/>
  <c r="AG470" i="5" s="1"/>
  <c r="AE470" i="5"/>
  <c r="AD470" i="5"/>
  <c r="AF447" i="5"/>
  <c r="AG447" i="5" s="1"/>
  <c r="AE447" i="5"/>
  <c r="AD447" i="5"/>
  <c r="AF436" i="5"/>
  <c r="AG436" i="5" s="1"/>
  <c r="AE436" i="5"/>
  <c r="AD436" i="5"/>
  <c r="AF423" i="5"/>
  <c r="AG423" i="5" s="1"/>
  <c r="AE423" i="5"/>
  <c r="AD423" i="5"/>
  <c r="AF418" i="5"/>
  <c r="AG418" i="5" s="1"/>
  <c r="AE418" i="5"/>
  <c r="AD418" i="5"/>
  <c r="AF408" i="5"/>
  <c r="AG408" i="5" s="1"/>
  <c r="AE408" i="5"/>
  <c r="AD408" i="5"/>
  <c r="AF236" i="5"/>
  <c r="AG236" i="5" s="1"/>
  <c r="AE236" i="5"/>
  <c r="AD236" i="5"/>
  <c r="AF190" i="5"/>
  <c r="AG190" i="5" s="1"/>
  <c r="AE190" i="5"/>
  <c r="AD190" i="5"/>
  <c r="AF1001" i="5"/>
  <c r="AG1001" i="5" s="1"/>
  <c r="AE1001" i="5"/>
  <c r="AD1001" i="5"/>
  <c r="AF994" i="5"/>
  <c r="AG994" i="5" s="1"/>
  <c r="AE994" i="5"/>
  <c r="AD994" i="5"/>
  <c r="AF982" i="5"/>
  <c r="AG982" i="5" s="1"/>
  <c r="AE982" i="5"/>
  <c r="AD982" i="5"/>
  <c r="AF981" i="5"/>
  <c r="AG981" i="5" s="1"/>
  <c r="AE981" i="5"/>
  <c r="AD981" i="5"/>
  <c r="AF976" i="5"/>
  <c r="AG976" i="5" s="1"/>
  <c r="AE976" i="5"/>
  <c r="AD976" i="5"/>
  <c r="AF958" i="5"/>
  <c r="AG958" i="5" s="1"/>
  <c r="AE958" i="5"/>
  <c r="AD958" i="5"/>
  <c r="AF952" i="5"/>
  <c r="AG952" i="5" s="1"/>
  <c r="AE952" i="5"/>
  <c r="AD952" i="5"/>
  <c r="AF939" i="5"/>
  <c r="AG939" i="5" s="1"/>
  <c r="AE939" i="5"/>
  <c r="AD939" i="5"/>
  <c r="AF937" i="5"/>
  <c r="AG937" i="5" s="1"/>
  <c r="AE937" i="5"/>
  <c r="AD937" i="5"/>
  <c r="AF936" i="5"/>
  <c r="AG936" i="5" s="1"/>
  <c r="AE936" i="5"/>
  <c r="AD936" i="5"/>
  <c r="AF927" i="5"/>
  <c r="AG927" i="5" s="1"/>
  <c r="AE927" i="5"/>
  <c r="AD927" i="5"/>
  <c r="AF921" i="5"/>
  <c r="AG921" i="5" s="1"/>
  <c r="AE921" i="5"/>
  <c r="AD921" i="5"/>
  <c r="AF905" i="5"/>
  <c r="AG905" i="5" s="1"/>
  <c r="AE905" i="5"/>
  <c r="AD905" i="5"/>
  <c r="AF904" i="5"/>
  <c r="AG904" i="5" s="1"/>
  <c r="AE904" i="5"/>
  <c r="AD904" i="5"/>
  <c r="AF903" i="5"/>
  <c r="AG903" i="5" s="1"/>
  <c r="AE903" i="5"/>
  <c r="AD903" i="5"/>
  <c r="AF902" i="5"/>
  <c r="AG902" i="5" s="1"/>
  <c r="AE902" i="5"/>
  <c r="AD902" i="5"/>
  <c r="AF897" i="5"/>
  <c r="AG897" i="5" s="1"/>
  <c r="AE897" i="5"/>
  <c r="AD897" i="5"/>
  <c r="AF894" i="5"/>
  <c r="AG894" i="5" s="1"/>
  <c r="AE894" i="5"/>
  <c r="AD894" i="5"/>
  <c r="AF893" i="5"/>
  <c r="AG893" i="5" s="1"/>
  <c r="AE893" i="5"/>
  <c r="AD893" i="5"/>
  <c r="AF892" i="5"/>
  <c r="AG892" i="5" s="1"/>
  <c r="AE892" i="5"/>
  <c r="AD892" i="5"/>
  <c r="AF891" i="5"/>
  <c r="AG891" i="5" s="1"/>
  <c r="AE891" i="5"/>
  <c r="AD891" i="5"/>
  <c r="AF890" i="5"/>
  <c r="AG890" i="5" s="1"/>
  <c r="AE890" i="5"/>
  <c r="AD890" i="5"/>
  <c r="AF889" i="5"/>
  <c r="AG889" i="5" s="1"/>
  <c r="AE889" i="5"/>
  <c r="AD889" i="5"/>
  <c r="AF888" i="5"/>
  <c r="AG888" i="5" s="1"/>
  <c r="AE888" i="5"/>
  <c r="AD888" i="5"/>
  <c r="AF887" i="5"/>
  <c r="AG887" i="5" s="1"/>
  <c r="AE887" i="5"/>
  <c r="AD887" i="5"/>
  <c r="AF886" i="5"/>
  <c r="AG886" i="5" s="1"/>
  <c r="AE886" i="5"/>
  <c r="AD886" i="5"/>
  <c r="AF885" i="5"/>
  <c r="AG885" i="5" s="1"/>
  <c r="AE885" i="5"/>
  <c r="AD885" i="5"/>
  <c r="AF884" i="5"/>
  <c r="AG884" i="5" s="1"/>
  <c r="AE884" i="5"/>
  <c r="AD884" i="5"/>
  <c r="AF829" i="5"/>
  <c r="AG829" i="5" s="1"/>
  <c r="AE829" i="5"/>
  <c r="AD829" i="5"/>
  <c r="AF707" i="5"/>
  <c r="AG707" i="5" s="1"/>
  <c r="AE707" i="5"/>
  <c r="AD707" i="5"/>
  <c r="AF524" i="5"/>
  <c r="AG524" i="5" s="1"/>
  <c r="AE524" i="5"/>
  <c r="AD524" i="5"/>
  <c r="AF499" i="5"/>
  <c r="AG499" i="5" s="1"/>
  <c r="AE499" i="5"/>
  <c r="AD499" i="5"/>
  <c r="AF478" i="5"/>
  <c r="AG478" i="5" s="1"/>
  <c r="AE478" i="5"/>
  <c r="AD478" i="5"/>
  <c r="AF454" i="5"/>
  <c r="AG454" i="5" s="1"/>
  <c r="AE454" i="5"/>
  <c r="AD454" i="5"/>
  <c r="AF449" i="5"/>
  <c r="AG449" i="5" s="1"/>
  <c r="AE449" i="5"/>
  <c r="AD449" i="5"/>
  <c r="AF444" i="5"/>
  <c r="AG444" i="5" s="1"/>
  <c r="AE444" i="5"/>
  <c r="AD444" i="5"/>
  <c r="AF443" i="5"/>
  <c r="AG443" i="5" s="1"/>
  <c r="AE443" i="5"/>
  <c r="AD443" i="5"/>
  <c r="AF442" i="5"/>
  <c r="AG442" i="5" s="1"/>
  <c r="AE442" i="5"/>
  <c r="AD442" i="5"/>
  <c r="AF411" i="5"/>
  <c r="AG411" i="5" s="1"/>
  <c r="AE411" i="5"/>
  <c r="AD411" i="5"/>
  <c r="AF409" i="5"/>
  <c r="AG409" i="5" s="1"/>
  <c r="AE409" i="5"/>
  <c r="AD409" i="5"/>
  <c r="AF406" i="5"/>
  <c r="AG406" i="5" s="1"/>
  <c r="AE406" i="5"/>
  <c r="AD406" i="5"/>
  <c r="AF405" i="5"/>
  <c r="AG405" i="5" s="1"/>
  <c r="AE405" i="5"/>
  <c r="AD405" i="5"/>
  <c r="AF404" i="5"/>
  <c r="AG404" i="5" s="1"/>
  <c r="AE404" i="5"/>
  <c r="AD404" i="5"/>
  <c r="AF403" i="5"/>
  <c r="AG403" i="5" s="1"/>
  <c r="AE403" i="5"/>
  <c r="AD403" i="5"/>
  <c r="AF402" i="5"/>
  <c r="AG402" i="5" s="1"/>
  <c r="AE402" i="5"/>
  <c r="AD402" i="5"/>
  <c r="AF401" i="5"/>
  <c r="AG401" i="5" s="1"/>
  <c r="AE401" i="5"/>
  <c r="AD401" i="5"/>
  <c r="AF400" i="5"/>
  <c r="AG400" i="5" s="1"/>
  <c r="AE400" i="5"/>
  <c r="AD400" i="5"/>
  <c r="AF399" i="5"/>
  <c r="AG399" i="5" s="1"/>
  <c r="AE399" i="5"/>
  <c r="AD399" i="5"/>
  <c r="AF398" i="5"/>
  <c r="AG398" i="5" s="1"/>
  <c r="AE398" i="5"/>
  <c r="AD398" i="5"/>
  <c r="AF396" i="5"/>
  <c r="AG396" i="5" s="1"/>
  <c r="AE396" i="5"/>
  <c r="AD396" i="5"/>
  <c r="AF393" i="5"/>
  <c r="AG393" i="5" s="1"/>
  <c r="AE393" i="5"/>
  <c r="AD393" i="5"/>
  <c r="AF391" i="5"/>
  <c r="AG391" i="5" s="1"/>
  <c r="AE391" i="5"/>
  <c r="AD391" i="5"/>
  <c r="AF390" i="5"/>
  <c r="AG390" i="5" s="1"/>
  <c r="AE390" i="5"/>
  <c r="AD390" i="5"/>
  <c r="AF389" i="5"/>
  <c r="AG389" i="5" s="1"/>
  <c r="AE389" i="5"/>
  <c r="AD389" i="5"/>
  <c r="AF388" i="5"/>
  <c r="AG388" i="5" s="1"/>
  <c r="AE388" i="5"/>
  <c r="AD388" i="5"/>
  <c r="AF384" i="5"/>
  <c r="AG384" i="5" s="1"/>
  <c r="AE384" i="5"/>
  <c r="AD384" i="5"/>
  <c r="AF380" i="5"/>
  <c r="AG380" i="5" s="1"/>
  <c r="AE380" i="5"/>
  <c r="AD380" i="5"/>
  <c r="AF367" i="5"/>
  <c r="AG367" i="5" s="1"/>
  <c r="AE367" i="5"/>
  <c r="AD367" i="5"/>
  <c r="AF347" i="5"/>
  <c r="AG347" i="5" s="1"/>
  <c r="AE347" i="5"/>
  <c r="AD347" i="5"/>
  <c r="AF346" i="5"/>
  <c r="AG346" i="5" s="1"/>
  <c r="AE346" i="5"/>
  <c r="AD346" i="5"/>
  <c r="AF314" i="5"/>
  <c r="AG314" i="5" s="1"/>
  <c r="AE314" i="5"/>
  <c r="AD314" i="5"/>
  <c r="AF307" i="5"/>
  <c r="AG307" i="5" s="1"/>
  <c r="AE307" i="5"/>
  <c r="AD307" i="5"/>
  <c r="AF306" i="5"/>
  <c r="AG306" i="5" s="1"/>
  <c r="AE306" i="5"/>
  <c r="AD306" i="5"/>
  <c r="AF305" i="5"/>
  <c r="AG305" i="5" s="1"/>
  <c r="AE305" i="5"/>
  <c r="AD305" i="5"/>
  <c r="AF304" i="5"/>
  <c r="AG304" i="5" s="1"/>
  <c r="AE304" i="5"/>
  <c r="AD304" i="5"/>
  <c r="AF303" i="5"/>
  <c r="AG303" i="5" s="1"/>
  <c r="AE303" i="5"/>
  <c r="AD303" i="5"/>
  <c r="AF302" i="5"/>
  <c r="AG302" i="5" s="1"/>
  <c r="AE302" i="5"/>
  <c r="AD302" i="5"/>
  <c r="AF299" i="5"/>
  <c r="AG299" i="5" s="1"/>
  <c r="AE299" i="5"/>
  <c r="AD299" i="5"/>
  <c r="AF298" i="5"/>
  <c r="AG298" i="5" s="1"/>
  <c r="AE298" i="5"/>
  <c r="AD298" i="5"/>
  <c r="AF297" i="5"/>
  <c r="AG297" i="5" s="1"/>
  <c r="AE297" i="5"/>
  <c r="AD297" i="5"/>
  <c r="AF287" i="5"/>
  <c r="AG287" i="5" s="1"/>
  <c r="AE287" i="5"/>
  <c r="AD287" i="5"/>
  <c r="AF284" i="5"/>
  <c r="AG284" i="5" s="1"/>
  <c r="AE284" i="5"/>
  <c r="AD284" i="5"/>
  <c r="AF226" i="5"/>
  <c r="AG226" i="5" s="1"/>
  <c r="AE226" i="5"/>
  <c r="AD226" i="5"/>
  <c r="AF225" i="5"/>
  <c r="AG225" i="5" s="1"/>
  <c r="AE225" i="5"/>
  <c r="AD225" i="5"/>
  <c r="AF223" i="5"/>
  <c r="AG223" i="5" s="1"/>
  <c r="AE223" i="5"/>
  <c r="AD223" i="5"/>
  <c r="AF222" i="5"/>
  <c r="AG222" i="5" s="1"/>
  <c r="AE222" i="5"/>
  <c r="AD222" i="5"/>
  <c r="AF221" i="5"/>
  <c r="AG221" i="5" s="1"/>
  <c r="AE221" i="5"/>
  <c r="AD221" i="5"/>
  <c r="AF220" i="5"/>
  <c r="AG220" i="5" s="1"/>
  <c r="AE220" i="5"/>
  <c r="AD220" i="5"/>
  <c r="AF219" i="5"/>
  <c r="AG219" i="5" s="1"/>
  <c r="AE219" i="5"/>
  <c r="AD219" i="5"/>
  <c r="AF218" i="5"/>
  <c r="AG218" i="5" s="1"/>
  <c r="AE218" i="5"/>
  <c r="AD218" i="5"/>
  <c r="AF217" i="5"/>
  <c r="AG217" i="5" s="1"/>
  <c r="AE217" i="5"/>
  <c r="AD217" i="5"/>
  <c r="AF216" i="5"/>
  <c r="AG216" i="5" s="1"/>
  <c r="AE216" i="5"/>
  <c r="AD216" i="5"/>
  <c r="AF215" i="5"/>
  <c r="AG215" i="5" s="1"/>
  <c r="AE215" i="5"/>
  <c r="AD215" i="5"/>
  <c r="AF213" i="5"/>
  <c r="AG213" i="5" s="1"/>
  <c r="AE213" i="5"/>
  <c r="AD213" i="5"/>
  <c r="AF211" i="5"/>
  <c r="AG211" i="5" s="1"/>
  <c r="AE211" i="5"/>
  <c r="AD211" i="5"/>
  <c r="AF210" i="5"/>
  <c r="AG210" i="5" s="1"/>
  <c r="AE210" i="5"/>
  <c r="AD210" i="5"/>
  <c r="AF209" i="5"/>
  <c r="AG209" i="5" s="1"/>
  <c r="AE209" i="5"/>
  <c r="AD209" i="5"/>
  <c r="AF208" i="5"/>
  <c r="AG208" i="5" s="1"/>
  <c r="AE208" i="5"/>
  <c r="AD208" i="5"/>
  <c r="AF207" i="5"/>
  <c r="AG207" i="5" s="1"/>
  <c r="AE207" i="5"/>
  <c r="AD207" i="5"/>
  <c r="AF206" i="5"/>
  <c r="AG206" i="5" s="1"/>
  <c r="AE206" i="5"/>
  <c r="AD206" i="5"/>
  <c r="AF205" i="5"/>
  <c r="AG205" i="5" s="1"/>
  <c r="AE205" i="5"/>
  <c r="AD205" i="5"/>
  <c r="AF204" i="5"/>
  <c r="AG204" i="5" s="1"/>
  <c r="AE204" i="5"/>
  <c r="AD204" i="5"/>
  <c r="AF203" i="5"/>
  <c r="AG203" i="5" s="1"/>
  <c r="AE203" i="5"/>
  <c r="AD203" i="5"/>
  <c r="AF202" i="5"/>
  <c r="AG202" i="5" s="1"/>
  <c r="AE202" i="5"/>
  <c r="AD202" i="5"/>
  <c r="AF201" i="5"/>
  <c r="AG201" i="5" s="1"/>
  <c r="AE201" i="5"/>
  <c r="AD201" i="5"/>
  <c r="AF200" i="5"/>
  <c r="AG200" i="5" s="1"/>
  <c r="AE200" i="5"/>
  <c r="AD200" i="5"/>
  <c r="AF199" i="5"/>
  <c r="AG199" i="5" s="1"/>
  <c r="AE199" i="5"/>
  <c r="AD199" i="5"/>
  <c r="AF198" i="5"/>
  <c r="AG198" i="5" s="1"/>
  <c r="AE198" i="5"/>
  <c r="AD198" i="5"/>
  <c r="AF197" i="5"/>
  <c r="AG197" i="5" s="1"/>
  <c r="AE197" i="5"/>
  <c r="AD197" i="5"/>
  <c r="AF196" i="5"/>
  <c r="AG196" i="5" s="1"/>
  <c r="AE196" i="5"/>
  <c r="AD196" i="5"/>
  <c r="AF195" i="5"/>
  <c r="AG195" i="5" s="1"/>
  <c r="AE195" i="5"/>
  <c r="AD195" i="5"/>
  <c r="AF194" i="5"/>
  <c r="AG194" i="5" s="1"/>
  <c r="AE194" i="5"/>
  <c r="AD194" i="5"/>
  <c r="AF193" i="5"/>
  <c r="AG193" i="5" s="1"/>
  <c r="AE193" i="5"/>
  <c r="AD193" i="5"/>
  <c r="AF192" i="5"/>
  <c r="AG192" i="5" s="1"/>
  <c r="AE192" i="5"/>
  <c r="AD192" i="5"/>
  <c r="AF191" i="5"/>
  <c r="AG191" i="5" s="1"/>
  <c r="AE191" i="5"/>
  <c r="AD191" i="5"/>
  <c r="AF189" i="5"/>
  <c r="AG189" i="5" s="1"/>
  <c r="AE189" i="5"/>
  <c r="AD189" i="5"/>
  <c r="AF188" i="5"/>
  <c r="AG188" i="5" s="1"/>
  <c r="AE188" i="5"/>
  <c r="AD188" i="5"/>
  <c r="AF187" i="5"/>
  <c r="AG187" i="5" s="1"/>
  <c r="AE187" i="5"/>
  <c r="AD187" i="5"/>
  <c r="AF186" i="5"/>
  <c r="AG186" i="5" s="1"/>
  <c r="AE186" i="5"/>
  <c r="AD186" i="5"/>
  <c r="AF185" i="5"/>
  <c r="AG185" i="5" s="1"/>
  <c r="AE185" i="5"/>
  <c r="AD185" i="5"/>
  <c r="AF184" i="5"/>
  <c r="AG184" i="5" s="1"/>
  <c r="AE184" i="5"/>
  <c r="AD184" i="5"/>
  <c r="AF183" i="5"/>
  <c r="AG183" i="5" s="1"/>
  <c r="AE183" i="5"/>
  <c r="AD183" i="5"/>
  <c r="AF173" i="5"/>
  <c r="AG173" i="5" s="1"/>
  <c r="AE173" i="5"/>
  <c r="AD173" i="5"/>
  <c r="AF172" i="5"/>
  <c r="AG172" i="5" s="1"/>
  <c r="AE172" i="5"/>
  <c r="AD172" i="5"/>
  <c r="AF171" i="5"/>
  <c r="AG171" i="5" s="1"/>
  <c r="AE171" i="5"/>
  <c r="AD171" i="5"/>
  <c r="AF170" i="5"/>
  <c r="AG170" i="5" s="1"/>
  <c r="AE170" i="5"/>
  <c r="AD170" i="5"/>
  <c r="AF169" i="5"/>
  <c r="AG169" i="5" s="1"/>
  <c r="AE169" i="5"/>
  <c r="AD169" i="5"/>
  <c r="AF168" i="5"/>
  <c r="AG168" i="5" s="1"/>
  <c r="AE168" i="5"/>
  <c r="AD168" i="5"/>
  <c r="AF167" i="5"/>
  <c r="AG167" i="5" s="1"/>
  <c r="AE167" i="5"/>
  <c r="AD167" i="5"/>
  <c r="AF166" i="5"/>
  <c r="AG166" i="5" s="1"/>
  <c r="AE166" i="5"/>
  <c r="AD166" i="5"/>
  <c r="AF165" i="5"/>
  <c r="AG165" i="5" s="1"/>
  <c r="AE165" i="5"/>
  <c r="AD165" i="5"/>
  <c r="AF164" i="5"/>
  <c r="AG164" i="5" s="1"/>
  <c r="AE164" i="5"/>
  <c r="AD164" i="5"/>
  <c r="AF163" i="5"/>
  <c r="AG163" i="5" s="1"/>
  <c r="AE163" i="5"/>
  <c r="AD163" i="5"/>
  <c r="AF162" i="5"/>
  <c r="AG162" i="5" s="1"/>
  <c r="AE162" i="5"/>
  <c r="AD162" i="5"/>
  <c r="AF161" i="5"/>
  <c r="AG161" i="5" s="1"/>
  <c r="AE161" i="5"/>
  <c r="AD161" i="5"/>
  <c r="AF160" i="5"/>
  <c r="AG160" i="5" s="1"/>
  <c r="AE160" i="5"/>
  <c r="AD160" i="5"/>
  <c r="AF159" i="5"/>
  <c r="AG159" i="5" s="1"/>
  <c r="AE159" i="5"/>
  <c r="AD159" i="5"/>
  <c r="AF863" i="5"/>
  <c r="AG863" i="5" s="1"/>
  <c r="AE863" i="5"/>
  <c r="AD863" i="5"/>
  <c r="AF862" i="5"/>
  <c r="AG862" i="5" s="1"/>
  <c r="AE862" i="5"/>
  <c r="AD862" i="5"/>
  <c r="AF857" i="5"/>
  <c r="AG857" i="5" s="1"/>
  <c r="AE857" i="5"/>
  <c r="AD857" i="5"/>
  <c r="AF760" i="5"/>
  <c r="AG760" i="5" s="1"/>
  <c r="AE760" i="5"/>
  <c r="AD760" i="5"/>
  <c r="AF757" i="5"/>
  <c r="AG757" i="5" s="1"/>
  <c r="AE757" i="5"/>
  <c r="AD757" i="5"/>
  <c r="AF720" i="5"/>
  <c r="AG720" i="5" s="1"/>
  <c r="AE720" i="5"/>
  <c r="AD720" i="5"/>
  <c r="AF719" i="5"/>
  <c r="AG719" i="5" s="1"/>
  <c r="AE719" i="5"/>
  <c r="AD719" i="5"/>
  <c r="AF716" i="5"/>
  <c r="AG716" i="5" s="1"/>
  <c r="AE716" i="5"/>
  <c r="AD716" i="5"/>
  <c r="AF699" i="5"/>
  <c r="AG699" i="5" s="1"/>
  <c r="AE699" i="5"/>
  <c r="AD699" i="5"/>
  <c r="AF698" i="5"/>
  <c r="AG698" i="5" s="1"/>
  <c r="AE698" i="5"/>
  <c r="AD698" i="5"/>
  <c r="AF697" i="5"/>
  <c r="AG697" i="5" s="1"/>
  <c r="AE697" i="5"/>
  <c r="AD697" i="5"/>
  <c r="AF696" i="5"/>
  <c r="AG696" i="5" s="1"/>
  <c r="AE696" i="5"/>
  <c r="AD696" i="5"/>
  <c r="AF695" i="5"/>
  <c r="AG695" i="5" s="1"/>
  <c r="AE695" i="5"/>
  <c r="AD695" i="5"/>
  <c r="AF694" i="5"/>
  <c r="AG694" i="5" s="1"/>
  <c r="AE694" i="5"/>
  <c r="AD694" i="5"/>
  <c r="AF693" i="5"/>
  <c r="AG693" i="5" s="1"/>
  <c r="AE693" i="5"/>
  <c r="AD693" i="5"/>
  <c r="AF692" i="5"/>
  <c r="AG692" i="5" s="1"/>
  <c r="AE692" i="5"/>
  <c r="AD692" i="5"/>
  <c r="AF691" i="5"/>
  <c r="AG691" i="5" s="1"/>
  <c r="AE691" i="5"/>
  <c r="AD691" i="5"/>
  <c r="AF690" i="5"/>
  <c r="AG690" i="5" s="1"/>
  <c r="AE690" i="5"/>
  <c r="AD690" i="5"/>
  <c r="AF689" i="5"/>
  <c r="AG689" i="5" s="1"/>
  <c r="AE689" i="5"/>
  <c r="AD689" i="5"/>
  <c r="AF688" i="5"/>
  <c r="AG688" i="5" s="1"/>
  <c r="AE688" i="5"/>
  <c r="AD688" i="5"/>
  <c r="AF687" i="5"/>
  <c r="AG687" i="5" s="1"/>
  <c r="AE687" i="5"/>
  <c r="AD687" i="5"/>
  <c r="AF686" i="5"/>
  <c r="AG686" i="5" s="1"/>
  <c r="AE686" i="5"/>
  <c r="AD686" i="5"/>
  <c r="AF685" i="5"/>
  <c r="AG685" i="5" s="1"/>
  <c r="AE685" i="5"/>
  <c r="AD685" i="5"/>
  <c r="AF684" i="5"/>
  <c r="AG684" i="5" s="1"/>
  <c r="AE684" i="5"/>
  <c r="AD684" i="5"/>
  <c r="AF683" i="5"/>
  <c r="AG683" i="5" s="1"/>
  <c r="AE683" i="5"/>
  <c r="AD683" i="5"/>
  <c r="AF682" i="5"/>
  <c r="AG682" i="5" s="1"/>
  <c r="AE682" i="5"/>
  <c r="AD682" i="5"/>
  <c r="AF681" i="5"/>
  <c r="AG681" i="5" s="1"/>
  <c r="AE681" i="5"/>
  <c r="AD681" i="5"/>
  <c r="AF680" i="5"/>
  <c r="AG680" i="5" s="1"/>
  <c r="AE680" i="5"/>
  <c r="AD680" i="5"/>
  <c r="AF679" i="5"/>
  <c r="AG679" i="5" s="1"/>
  <c r="AE679" i="5"/>
  <c r="AD679" i="5"/>
  <c r="AF678" i="5"/>
  <c r="AG678" i="5" s="1"/>
  <c r="AE678" i="5"/>
  <c r="AD678" i="5"/>
  <c r="AF677" i="5"/>
  <c r="AG677" i="5" s="1"/>
  <c r="AE677" i="5"/>
  <c r="AD677" i="5"/>
  <c r="AF676" i="5"/>
  <c r="AG676" i="5" s="1"/>
  <c r="AE676" i="5"/>
  <c r="AD676" i="5"/>
  <c r="AF675" i="5"/>
  <c r="AG675" i="5" s="1"/>
  <c r="AE675" i="5"/>
  <c r="AD675" i="5"/>
  <c r="AF674" i="5"/>
  <c r="AG674" i="5" s="1"/>
  <c r="AE674" i="5"/>
  <c r="AD674" i="5"/>
  <c r="AF673" i="5"/>
  <c r="AG673" i="5" s="1"/>
  <c r="AE673" i="5"/>
  <c r="AD673" i="5"/>
  <c r="AF672" i="5"/>
  <c r="AG672" i="5" s="1"/>
  <c r="AE672" i="5"/>
  <c r="AD672" i="5"/>
  <c r="AF671" i="5"/>
  <c r="AG671" i="5" s="1"/>
  <c r="AE671" i="5"/>
  <c r="AD671" i="5"/>
  <c r="AF670" i="5"/>
  <c r="AG670" i="5" s="1"/>
  <c r="AE670" i="5"/>
  <c r="AD670" i="5"/>
  <c r="AF658" i="5"/>
  <c r="AG658" i="5" s="1"/>
  <c r="AE658" i="5"/>
  <c r="AD658" i="5"/>
  <c r="AF652" i="5"/>
  <c r="AG652" i="5" s="1"/>
  <c r="AE652" i="5"/>
  <c r="AD652" i="5"/>
  <c r="AF650" i="5"/>
  <c r="AG650" i="5" s="1"/>
  <c r="AE650" i="5"/>
  <c r="AD650" i="5"/>
  <c r="AF649" i="5"/>
  <c r="AG649" i="5" s="1"/>
  <c r="AE649" i="5"/>
  <c r="AD649" i="5"/>
  <c r="AF648" i="5"/>
  <c r="AG648" i="5" s="1"/>
  <c r="AE648" i="5"/>
  <c r="AD648" i="5"/>
  <c r="AF647" i="5"/>
  <c r="AG647" i="5" s="1"/>
  <c r="AE647" i="5"/>
  <c r="AD647" i="5"/>
  <c r="AF646" i="5"/>
  <c r="AG646" i="5" s="1"/>
  <c r="AE646" i="5"/>
  <c r="AD646" i="5"/>
  <c r="AF645" i="5"/>
  <c r="AG645" i="5" s="1"/>
  <c r="AE645" i="5"/>
  <c r="AD645" i="5"/>
  <c r="AF644" i="5"/>
  <c r="AG644" i="5" s="1"/>
  <c r="AE644" i="5"/>
  <c r="AD644" i="5"/>
  <c r="AF643" i="5"/>
  <c r="AG643" i="5" s="1"/>
  <c r="AE643" i="5"/>
  <c r="AD643" i="5"/>
  <c r="AF642" i="5"/>
  <c r="AG642" i="5" s="1"/>
  <c r="AE642" i="5"/>
  <c r="AD642" i="5"/>
  <c r="AF641" i="5"/>
  <c r="AG641" i="5" s="1"/>
  <c r="AE641" i="5"/>
  <c r="AD641" i="5"/>
  <c r="AF640" i="5"/>
  <c r="AG640" i="5" s="1"/>
  <c r="AE640" i="5"/>
  <c r="AD640" i="5"/>
  <c r="AF639" i="5"/>
  <c r="AG639" i="5" s="1"/>
  <c r="AE639" i="5"/>
  <c r="AD639" i="5"/>
  <c r="AF638" i="5"/>
  <c r="AG638" i="5" s="1"/>
  <c r="AE638" i="5"/>
  <c r="AD638" i="5"/>
  <c r="AF637" i="5"/>
  <c r="AG637" i="5" s="1"/>
  <c r="AE637" i="5"/>
  <c r="AD637" i="5"/>
  <c r="AF636" i="5"/>
  <c r="AG636" i="5" s="1"/>
  <c r="AE636" i="5"/>
  <c r="AD636" i="5"/>
  <c r="AF635" i="5"/>
  <c r="AG635" i="5" s="1"/>
  <c r="AE635" i="5"/>
  <c r="AD635" i="5"/>
  <c r="AF634" i="5"/>
  <c r="AG634" i="5" s="1"/>
  <c r="AE634" i="5"/>
  <c r="AD634" i="5"/>
  <c r="AF446" i="5"/>
  <c r="AG446" i="5" s="1"/>
  <c r="AE446" i="5"/>
  <c r="AD446" i="5"/>
  <c r="AF990" i="5"/>
  <c r="AG990" i="5" s="1"/>
  <c r="AE990" i="5"/>
  <c r="AD990" i="5"/>
  <c r="AF975" i="5"/>
  <c r="AG975" i="5" s="1"/>
  <c r="AE975" i="5"/>
  <c r="AD975" i="5"/>
  <c r="AF974" i="5"/>
  <c r="AG974" i="5" s="1"/>
  <c r="AE974" i="5"/>
  <c r="AD974" i="5"/>
  <c r="AF962" i="5"/>
  <c r="AG962" i="5" s="1"/>
  <c r="AE962" i="5"/>
  <c r="AD962" i="5"/>
  <c r="AF900" i="5"/>
  <c r="AG900" i="5" s="1"/>
  <c r="AE900" i="5"/>
  <c r="AD900" i="5"/>
  <c r="AF899" i="5"/>
  <c r="AG899" i="5" s="1"/>
  <c r="AE899" i="5"/>
  <c r="AD899" i="5"/>
  <c r="AF875" i="5"/>
  <c r="AG875" i="5" s="1"/>
  <c r="AE875" i="5"/>
  <c r="AD875" i="5"/>
  <c r="AF867" i="5"/>
  <c r="AG867" i="5" s="1"/>
  <c r="AE867" i="5"/>
  <c r="AD867" i="5"/>
  <c r="AF855" i="5"/>
  <c r="AG855" i="5" s="1"/>
  <c r="AE855" i="5"/>
  <c r="AD855" i="5"/>
  <c r="AF854" i="5"/>
  <c r="AG854" i="5" s="1"/>
  <c r="AE854" i="5"/>
  <c r="AD854" i="5"/>
  <c r="AF853" i="5"/>
  <c r="AG853" i="5" s="1"/>
  <c r="AE853" i="5"/>
  <c r="AD853" i="5"/>
  <c r="AF831" i="5"/>
  <c r="AG831" i="5" s="1"/>
  <c r="AE831" i="5"/>
  <c r="AD831" i="5"/>
  <c r="AF827" i="5"/>
  <c r="AG827" i="5" s="1"/>
  <c r="AE827" i="5"/>
  <c r="AD827" i="5"/>
  <c r="AF826" i="5"/>
  <c r="AG826" i="5" s="1"/>
  <c r="AE826" i="5"/>
  <c r="AD826" i="5"/>
  <c r="AF825" i="5"/>
  <c r="AG825" i="5" s="1"/>
  <c r="AE825" i="5"/>
  <c r="AD825" i="5"/>
  <c r="AF824" i="5"/>
  <c r="AG824" i="5" s="1"/>
  <c r="AE824" i="5"/>
  <c r="AD824" i="5"/>
  <c r="AF823" i="5"/>
  <c r="AG823" i="5" s="1"/>
  <c r="AE823" i="5"/>
  <c r="AD823" i="5"/>
  <c r="AF814" i="5"/>
  <c r="AG814" i="5" s="1"/>
  <c r="AE814" i="5"/>
  <c r="AD814" i="5"/>
  <c r="AF813" i="5"/>
  <c r="AG813" i="5" s="1"/>
  <c r="AE813" i="5"/>
  <c r="AD813" i="5"/>
  <c r="AF766" i="5"/>
  <c r="AG766" i="5" s="1"/>
  <c r="AE766" i="5"/>
  <c r="AD766" i="5"/>
  <c r="AF765" i="5"/>
  <c r="AG765" i="5" s="1"/>
  <c r="AE765" i="5"/>
  <c r="AD765" i="5"/>
  <c r="AF764" i="5"/>
  <c r="AG764" i="5" s="1"/>
  <c r="AE764" i="5"/>
  <c r="AD764" i="5"/>
  <c r="AF763" i="5"/>
  <c r="AG763" i="5" s="1"/>
  <c r="AE763" i="5"/>
  <c r="AD763" i="5"/>
  <c r="AF706" i="5"/>
  <c r="AG706" i="5" s="1"/>
  <c r="AE706" i="5"/>
  <c r="AD706" i="5"/>
  <c r="AF703" i="5"/>
  <c r="AG703" i="5" s="1"/>
  <c r="AE703" i="5"/>
  <c r="AD703" i="5"/>
  <c r="AF605" i="5"/>
  <c r="AG605" i="5" s="1"/>
  <c r="AE605" i="5"/>
  <c r="AD605" i="5"/>
  <c r="AF603" i="5"/>
  <c r="AG603" i="5" s="1"/>
  <c r="AE603" i="5"/>
  <c r="AD603" i="5"/>
  <c r="AF602" i="5"/>
  <c r="AG602" i="5" s="1"/>
  <c r="AE602" i="5"/>
  <c r="AD602" i="5"/>
  <c r="AF596" i="5"/>
  <c r="AG596" i="5" s="1"/>
  <c r="AE596" i="5"/>
  <c r="AD596" i="5"/>
  <c r="AF553" i="5"/>
  <c r="AG553" i="5" s="1"/>
  <c r="AE553" i="5"/>
  <c r="AD553" i="5"/>
  <c r="AF552" i="5"/>
  <c r="AG552" i="5" s="1"/>
  <c r="AE552" i="5"/>
  <c r="AD552" i="5"/>
  <c r="AF534" i="5"/>
  <c r="AG534" i="5" s="1"/>
  <c r="AE534" i="5"/>
  <c r="AD534" i="5"/>
  <c r="AF523" i="5"/>
  <c r="AG523" i="5" s="1"/>
  <c r="AE523" i="5"/>
  <c r="AD523" i="5"/>
  <c r="AF487" i="5"/>
  <c r="AG487" i="5" s="1"/>
  <c r="AE487" i="5"/>
  <c r="AD487" i="5"/>
  <c r="AF485" i="5"/>
  <c r="AG485" i="5" s="1"/>
  <c r="AE485" i="5"/>
  <c r="AD485" i="5"/>
  <c r="AF473" i="5"/>
  <c r="AG473" i="5" s="1"/>
  <c r="AE473" i="5"/>
  <c r="AD473" i="5"/>
  <c r="AF472" i="5"/>
  <c r="AG472" i="5" s="1"/>
  <c r="AE472" i="5"/>
  <c r="AD472" i="5"/>
  <c r="AF469" i="5"/>
  <c r="AG469" i="5" s="1"/>
  <c r="AE469" i="5"/>
  <c r="AD469" i="5"/>
  <c r="AF453" i="5"/>
  <c r="AG453" i="5" s="1"/>
  <c r="AE453" i="5"/>
  <c r="AD453" i="5"/>
  <c r="AF437" i="5"/>
  <c r="AG437" i="5" s="1"/>
  <c r="AE437" i="5"/>
  <c r="AD437" i="5"/>
  <c r="AF368" i="5"/>
  <c r="AG368" i="5" s="1"/>
  <c r="AE368" i="5"/>
  <c r="AD368" i="5"/>
  <c r="AF360" i="5"/>
  <c r="AG360" i="5" s="1"/>
  <c r="AE360" i="5"/>
  <c r="AD360" i="5"/>
  <c r="AF359" i="5"/>
  <c r="AG359" i="5" s="1"/>
  <c r="AE359" i="5"/>
  <c r="AD359" i="5"/>
  <c r="AF234" i="5"/>
  <c r="AG234" i="5" s="1"/>
  <c r="AE234" i="5"/>
  <c r="AD234" i="5"/>
  <c r="AF151" i="5"/>
  <c r="AG151" i="5" s="1"/>
  <c r="AE151" i="5"/>
  <c r="AD151" i="5"/>
  <c r="AF141" i="5"/>
  <c r="AG141" i="5" s="1"/>
  <c r="AE141" i="5"/>
  <c r="AD141" i="5"/>
  <c r="AF133" i="5"/>
  <c r="AG133" i="5" s="1"/>
  <c r="AE133" i="5"/>
  <c r="AD133" i="5"/>
  <c r="AF119" i="5"/>
  <c r="AG119" i="5" s="1"/>
  <c r="AE119" i="5"/>
  <c r="AD119" i="5"/>
  <c r="AF115" i="5"/>
  <c r="AG115" i="5" s="1"/>
  <c r="AE115" i="5"/>
  <c r="AD115" i="5"/>
  <c r="AF114" i="5"/>
  <c r="AG114" i="5" s="1"/>
  <c r="AE114" i="5"/>
  <c r="AD114" i="5"/>
  <c r="AF109" i="5"/>
  <c r="AG109" i="5" s="1"/>
  <c r="AE109" i="5"/>
  <c r="AD109" i="5"/>
  <c r="AF103" i="5"/>
  <c r="AG103" i="5" s="1"/>
  <c r="AE103" i="5"/>
  <c r="AD103" i="5"/>
  <c r="AF97" i="5"/>
  <c r="AG97" i="5" s="1"/>
  <c r="AE97" i="5"/>
  <c r="AD97" i="5"/>
  <c r="AF83" i="5"/>
  <c r="AG83" i="5" s="1"/>
  <c r="AE83" i="5"/>
  <c r="AD83" i="5"/>
  <c r="AF82" i="5"/>
  <c r="AG82" i="5" s="1"/>
  <c r="AE82" i="5"/>
  <c r="AD82" i="5"/>
  <c r="AF81" i="5"/>
  <c r="AG81" i="5" s="1"/>
  <c r="AE81" i="5"/>
  <c r="AD81" i="5"/>
  <c r="AF80" i="5"/>
  <c r="AG80" i="5" s="1"/>
  <c r="AE80" i="5"/>
  <c r="AD80" i="5"/>
  <c r="AF79" i="5"/>
  <c r="AG79" i="5" s="1"/>
  <c r="AE79" i="5"/>
  <c r="AD79" i="5"/>
  <c r="AF78" i="5"/>
  <c r="AG78" i="5" s="1"/>
  <c r="AE78" i="5"/>
  <c r="AD78" i="5"/>
  <c r="AF77" i="5"/>
  <c r="AG77" i="5" s="1"/>
  <c r="AE77" i="5"/>
  <c r="AD77" i="5"/>
  <c r="AF76" i="5"/>
  <c r="AG76" i="5" s="1"/>
  <c r="AE76" i="5"/>
  <c r="AD76" i="5"/>
  <c r="AF75" i="5"/>
  <c r="AG75" i="5" s="1"/>
  <c r="AE75" i="5"/>
  <c r="AD75" i="5"/>
  <c r="AF74" i="5"/>
  <c r="AG74" i="5" s="1"/>
  <c r="AE74" i="5"/>
  <c r="AD74" i="5"/>
  <c r="AF73" i="5"/>
  <c r="AG73" i="5" s="1"/>
  <c r="AE73" i="5"/>
  <c r="AD73" i="5"/>
  <c r="AF72" i="5"/>
  <c r="AG72" i="5" s="1"/>
  <c r="AE72" i="5"/>
  <c r="AD72" i="5"/>
  <c r="AF71" i="5"/>
  <c r="AG71" i="5" s="1"/>
  <c r="AE71" i="5"/>
  <c r="AD71" i="5"/>
  <c r="AF70" i="5"/>
  <c r="AG70" i="5" s="1"/>
  <c r="AE70" i="5"/>
  <c r="AD70" i="5"/>
  <c r="AF69" i="5"/>
  <c r="AG69" i="5" s="1"/>
  <c r="AE69" i="5"/>
  <c r="AD69" i="5"/>
  <c r="AF52" i="5"/>
  <c r="AG52" i="5" s="1"/>
  <c r="AE52" i="5"/>
  <c r="AD52" i="5"/>
  <c r="AF51" i="5"/>
  <c r="AG51" i="5" s="1"/>
  <c r="AE51" i="5"/>
  <c r="AD51" i="5"/>
  <c r="AF50" i="5"/>
  <c r="AG50" i="5" s="1"/>
  <c r="AE50" i="5"/>
  <c r="AD50" i="5"/>
  <c r="AF48" i="5"/>
  <c r="AG48" i="5" s="1"/>
  <c r="AE48" i="5"/>
  <c r="AD48" i="5"/>
  <c r="AF32" i="5"/>
  <c r="AG32" i="5" s="1"/>
  <c r="AE32" i="5"/>
  <c r="AD32" i="5"/>
  <c r="AF30" i="5"/>
  <c r="AG30" i="5" s="1"/>
  <c r="AE30" i="5"/>
  <c r="AD30" i="5"/>
  <c r="AF19" i="5"/>
  <c r="AG19" i="5" s="1"/>
  <c r="AE19" i="5"/>
  <c r="AD19" i="5"/>
  <c r="AF10" i="5"/>
  <c r="AG10" i="5" s="1"/>
  <c r="AE10" i="5"/>
  <c r="AD10" i="5"/>
  <c r="AF9" i="5"/>
  <c r="AG9" i="5" s="1"/>
  <c r="AE9" i="5"/>
  <c r="AD9" i="5"/>
  <c r="AF998" i="5"/>
  <c r="AG998" i="5" s="1"/>
  <c r="AE998" i="5"/>
  <c r="AD998" i="5"/>
  <c r="AF997" i="5"/>
  <c r="AG997" i="5" s="1"/>
  <c r="AE997" i="5"/>
  <c r="AD997" i="5"/>
  <c r="AF978" i="5"/>
  <c r="AG978" i="5" s="1"/>
  <c r="AE978" i="5"/>
  <c r="AD978" i="5"/>
  <c r="AF957" i="5"/>
  <c r="AG957" i="5" s="1"/>
  <c r="AE957" i="5"/>
  <c r="AD957" i="5"/>
  <c r="AF951" i="5"/>
  <c r="AG951" i="5" s="1"/>
  <c r="AE951" i="5"/>
  <c r="AD951" i="5"/>
  <c r="AF944" i="5"/>
  <c r="AG944" i="5" s="1"/>
  <c r="AE944" i="5"/>
  <c r="AD944" i="5"/>
  <c r="AF932" i="5"/>
  <c r="AG932" i="5" s="1"/>
  <c r="AE932" i="5"/>
  <c r="AD932" i="5"/>
  <c r="AF931" i="5"/>
  <c r="AG931" i="5" s="1"/>
  <c r="AE931" i="5"/>
  <c r="AD931" i="5"/>
  <c r="AF928" i="5"/>
  <c r="AG928" i="5" s="1"/>
  <c r="AE928" i="5"/>
  <c r="AD928" i="5"/>
  <c r="AF922" i="5"/>
  <c r="AG922" i="5" s="1"/>
  <c r="AE922" i="5"/>
  <c r="AD922" i="5"/>
  <c r="AF915" i="5"/>
  <c r="AG915" i="5" s="1"/>
  <c r="AE915" i="5"/>
  <c r="AD915" i="5"/>
  <c r="AF909" i="5"/>
  <c r="AG909" i="5" s="1"/>
  <c r="AE909" i="5"/>
  <c r="AD909" i="5"/>
  <c r="AF908" i="5"/>
  <c r="AG908" i="5" s="1"/>
  <c r="AE908" i="5"/>
  <c r="AD908" i="5"/>
  <c r="AF860" i="5"/>
  <c r="AG860" i="5" s="1"/>
  <c r="AE860" i="5"/>
  <c r="AD860" i="5"/>
  <c r="AF832" i="5"/>
  <c r="AG832" i="5" s="1"/>
  <c r="AE832" i="5"/>
  <c r="AD832" i="5"/>
  <c r="AF828" i="5"/>
  <c r="AG828" i="5" s="1"/>
  <c r="AE828" i="5"/>
  <c r="AD828" i="5"/>
  <c r="AF821" i="5"/>
  <c r="AG821" i="5" s="1"/>
  <c r="AE821" i="5"/>
  <c r="AD821" i="5"/>
  <c r="AF820" i="5"/>
  <c r="AG820" i="5" s="1"/>
  <c r="AE820" i="5"/>
  <c r="AD820" i="5"/>
  <c r="AF819" i="5"/>
  <c r="AG819" i="5" s="1"/>
  <c r="AE819" i="5"/>
  <c r="AD819" i="5"/>
  <c r="AF818" i="5"/>
  <c r="AG818" i="5" s="1"/>
  <c r="AE818" i="5"/>
  <c r="AD818" i="5"/>
  <c r="AF754" i="5"/>
  <c r="AG754" i="5" s="1"/>
  <c r="AE754" i="5"/>
  <c r="AD754" i="5"/>
  <c r="AF736" i="5"/>
  <c r="AG736" i="5" s="1"/>
  <c r="AE736" i="5"/>
  <c r="AD736" i="5"/>
  <c r="AF734" i="5"/>
  <c r="AG734" i="5" s="1"/>
  <c r="AE734" i="5"/>
  <c r="AD734" i="5"/>
  <c r="AF733" i="5"/>
  <c r="AG733" i="5" s="1"/>
  <c r="AE733" i="5"/>
  <c r="AD733" i="5"/>
  <c r="AF732" i="5"/>
  <c r="AG732" i="5" s="1"/>
  <c r="AE732" i="5"/>
  <c r="AD732" i="5"/>
  <c r="AF728" i="5"/>
  <c r="AG728" i="5" s="1"/>
  <c r="AE728" i="5"/>
  <c r="AD728" i="5"/>
  <c r="AF723" i="5"/>
  <c r="AG723" i="5" s="1"/>
  <c r="AE723" i="5"/>
  <c r="AD723" i="5"/>
  <c r="AF704" i="5"/>
  <c r="AG704" i="5" s="1"/>
  <c r="AE704" i="5"/>
  <c r="AD704" i="5"/>
  <c r="AF668" i="5"/>
  <c r="AG668" i="5" s="1"/>
  <c r="AE668" i="5"/>
  <c r="AD668" i="5"/>
  <c r="AF633" i="5"/>
  <c r="AG633" i="5" s="1"/>
  <c r="AE633" i="5"/>
  <c r="AD633" i="5"/>
  <c r="AF632" i="5"/>
  <c r="AG632" i="5" s="1"/>
  <c r="AE632" i="5"/>
  <c r="AD632" i="5"/>
  <c r="AF594" i="5"/>
  <c r="AG594" i="5" s="1"/>
  <c r="AE594" i="5"/>
  <c r="AD594" i="5"/>
  <c r="AF577" i="5"/>
  <c r="AG577" i="5" s="1"/>
  <c r="AE577" i="5"/>
  <c r="AD577" i="5"/>
  <c r="AF555" i="5"/>
  <c r="AG555" i="5" s="1"/>
  <c r="AE555" i="5"/>
  <c r="AD555" i="5"/>
  <c r="AF554" i="5"/>
  <c r="AG554" i="5" s="1"/>
  <c r="AE554" i="5"/>
  <c r="AD554" i="5"/>
  <c r="AF532" i="5"/>
  <c r="AG532" i="5" s="1"/>
  <c r="AE532" i="5"/>
  <c r="AD532" i="5"/>
  <c r="AF531" i="5"/>
  <c r="AG531" i="5" s="1"/>
  <c r="AE531" i="5"/>
  <c r="AD531" i="5"/>
  <c r="AF530" i="5"/>
  <c r="AG530" i="5" s="1"/>
  <c r="AE530" i="5"/>
  <c r="AD530" i="5"/>
  <c r="AF526" i="5"/>
  <c r="AG526" i="5" s="1"/>
  <c r="AE526" i="5"/>
  <c r="AD526" i="5"/>
  <c r="AF507" i="5"/>
  <c r="AG507" i="5" s="1"/>
  <c r="AE507" i="5"/>
  <c r="AD507" i="5"/>
  <c r="AF477" i="5"/>
  <c r="AG477" i="5" s="1"/>
  <c r="AE477" i="5"/>
  <c r="AD477" i="5"/>
  <c r="AF475" i="5"/>
  <c r="AG475" i="5" s="1"/>
  <c r="AE475" i="5"/>
  <c r="AD475" i="5"/>
  <c r="AF467" i="5"/>
  <c r="AG467" i="5" s="1"/>
  <c r="AE467" i="5"/>
  <c r="AD467" i="5"/>
  <c r="AF420" i="5"/>
  <c r="AG420" i="5" s="1"/>
  <c r="AE420" i="5"/>
  <c r="AD420" i="5"/>
  <c r="AF417" i="5"/>
  <c r="AG417" i="5" s="1"/>
  <c r="AE417" i="5"/>
  <c r="AD417" i="5"/>
  <c r="AF416" i="5"/>
  <c r="AG416" i="5" s="1"/>
  <c r="AE416" i="5"/>
  <c r="AD416" i="5"/>
  <c r="AF379" i="5"/>
  <c r="AG379" i="5" s="1"/>
  <c r="AE379" i="5"/>
  <c r="AD379" i="5"/>
  <c r="AF378" i="5"/>
  <c r="AG378" i="5" s="1"/>
  <c r="AE378" i="5"/>
  <c r="AD378" i="5"/>
  <c r="AF377" i="5"/>
  <c r="AG377" i="5" s="1"/>
  <c r="AE377" i="5"/>
  <c r="AD377" i="5"/>
  <c r="AF376" i="5"/>
  <c r="AG376" i="5" s="1"/>
  <c r="AE376" i="5"/>
  <c r="AD376" i="5"/>
  <c r="AF375" i="5"/>
  <c r="AG375" i="5" s="1"/>
  <c r="AE375" i="5"/>
  <c r="AD375" i="5"/>
  <c r="AF374" i="5"/>
  <c r="AG374" i="5" s="1"/>
  <c r="AE374" i="5"/>
  <c r="AD374" i="5"/>
  <c r="AF373" i="5"/>
  <c r="AG373" i="5" s="1"/>
  <c r="AE373" i="5"/>
  <c r="AD373" i="5"/>
  <c r="AF372" i="5"/>
  <c r="AG372" i="5" s="1"/>
  <c r="AE372" i="5"/>
  <c r="AD372" i="5"/>
  <c r="AF371" i="5"/>
  <c r="AG371" i="5" s="1"/>
  <c r="AE371" i="5"/>
  <c r="AD371" i="5"/>
  <c r="AF361" i="5"/>
  <c r="AG361" i="5" s="1"/>
  <c r="AE361" i="5"/>
  <c r="AD361" i="5"/>
  <c r="AF301" i="5"/>
  <c r="AG301" i="5" s="1"/>
  <c r="AE301" i="5"/>
  <c r="AD301" i="5"/>
  <c r="AF250" i="5"/>
  <c r="AG250" i="5" s="1"/>
  <c r="AE250" i="5"/>
  <c r="AD250" i="5"/>
  <c r="AF247" i="5"/>
  <c r="AG247" i="5" s="1"/>
  <c r="AE247" i="5"/>
  <c r="AD247" i="5"/>
  <c r="AF230" i="5"/>
  <c r="AG230" i="5" s="1"/>
  <c r="AE230" i="5"/>
  <c r="AD230" i="5"/>
  <c r="AF229" i="5"/>
  <c r="AG229" i="5" s="1"/>
  <c r="AE229" i="5"/>
  <c r="AD229" i="5"/>
  <c r="AF977" i="5"/>
  <c r="AG977" i="5" s="1"/>
  <c r="AE977" i="5"/>
  <c r="AD977" i="5"/>
  <c r="AF966" i="5"/>
  <c r="AG966" i="5" s="1"/>
  <c r="AE966" i="5"/>
  <c r="AD966" i="5"/>
  <c r="AF882" i="5"/>
  <c r="AG882" i="5" s="1"/>
  <c r="AE882" i="5"/>
  <c r="AD882" i="5"/>
  <c r="AF582" i="5"/>
  <c r="AG582" i="5" s="1"/>
  <c r="AE582" i="5"/>
  <c r="AD582" i="5"/>
  <c r="AF581" i="5"/>
  <c r="AG581" i="5" s="1"/>
  <c r="AE581" i="5"/>
  <c r="AD581" i="5"/>
  <c r="AF233" i="5"/>
  <c r="AG233" i="5" s="1"/>
  <c r="AE233" i="5"/>
  <c r="AD233" i="5"/>
  <c r="AF152" i="5"/>
  <c r="AG152" i="5" s="1"/>
  <c r="AE152" i="5"/>
  <c r="AD152" i="5"/>
  <c r="AF142" i="5"/>
  <c r="AG142" i="5" s="1"/>
  <c r="AE142" i="5"/>
  <c r="AD142" i="5"/>
  <c r="AF139" i="5"/>
  <c r="AG139" i="5" s="1"/>
  <c r="AE139" i="5"/>
  <c r="AD139" i="5"/>
  <c r="AF134" i="5"/>
  <c r="AG134" i="5" s="1"/>
  <c r="AE134" i="5"/>
  <c r="AD134" i="5"/>
  <c r="AF132" i="5"/>
  <c r="AG132" i="5" s="1"/>
  <c r="AE132" i="5"/>
  <c r="AD132" i="5"/>
  <c r="AF131" i="5"/>
  <c r="AG131" i="5" s="1"/>
  <c r="AE131" i="5"/>
  <c r="AD131" i="5"/>
  <c r="AF128" i="5"/>
  <c r="AG128" i="5" s="1"/>
  <c r="AE128" i="5"/>
  <c r="AD128" i="5"/>
  <c r="AF126" i="5"/>
  <c r="AG126" i="5" s="1"/>
  <c r="AE126" i="5"/>
  <c r="AD126" i="5"/>
  <c r="AF125" i="5"/>
  <c r="AG125" i="5" s="1"/>
  <c r="AE125" i="5"/>
  <c r="AD125" i="5"/>
  <c r="AF113" i="5"/>
  <c r="AG113" i="5" s="1"/>
  <c r="AE113" i="5"/>
  <c r="AD113" i="5"/>
  <c r="AF112" i="5"/>
  <c r="AG112" i="5" s="1"/>
  <c r="AE112" i="5"/>
  <c r="AD112" i="5"/>
  <c r="AF111" i="5"/>
  <c r="AG111" i="5" s="1"/>
  <c r="AE111" i="5"/>
  <c r="AD111" i="5"/>
  <c r="AF110" i="5"/>
  <c r="AG110" i="5" s="1"/>
  <c r="AE110" i="5"/>
  <c r="AD110" i="5"/>
  <c r="AF108" i="5"/>
  <c r="AG108" i="5" s="1"/>
  <c r="AE108" i="5"/>
  <c r="AD108" i="5"/>
  <c r="AF102" i="5"/>
  <c r="AG102" i="5" s="1"/>
  <c r="AE102" i="5"/>
  <c r="AD102" i="5"/>
  <c r="AF94" i="5"/>
  <c r="AG94" i="5" s="1"/>
  <c r="AE94" i="5"/>
  <c r="AD94" i="5"/>
  <c r="AF93" i="5"/>
  <c r="AG93" i="5" s="1"/>
  <c r="AE93" i="5"/>
  <c r="AD93" i="5"/>
  <c r="AF92" i="5"/>
  <c r="AG92" i="5" s="1"/>
  <c r="AE92" i="5"/>
  <c r="AD92" i="5"/>
  <c r="AF90" i="5"/>
  <c r="AG90" i="5" s="1"/>
  <c r="AE90" i="5"/>
  <c r="AD90" i="5"/>
  <c r="AF84" i="5"/>
  <c r="AG84" i="5" s="1"/>
  <c r="AE84" i="5"/>
  <c r="AD84" i="5"/>
  <c r="AF65" i="5"/>
  <c r="AG65" i="5" s="1"/>
  <c r="AE65" i="5"/>
  <c r="AD65" i="5"/>
  <c r="AF64" i="5"/>
  <c r="AG64" i="5" s="1"/>
  <c r="AE64" i="5"/>
  <c r="AD64" i="5"/>
  <c r="AF59" i="5"/>
  <c r="AG59" i="5" s="1"/>
  <c r="AE59" i="5"/>
  <c r="AD59" i="5"/>
  <c r="AF56" i="5"/>
  <c r="AG56" i="5" s="1"/>
  <c r="AE56" i="5"/>
  <c r="AD56" i="5"/>
  <c r="AF54" i="5"/>
  <c r="AG54" i="5" s="1"/>
  <c r="AE54" i="5"/>
  <c r="AD54" i="5"/>
  <c r="AF13" i="5"/>
  <c r="AG13" i="5" s="1"/>
  <c r="AE13" i="5"/>
  <c r="AD13" i="5"/>
  <c r="AF12" i="5"/>
  <c r="AG12" i="5" s="1"/>
  <c r="AE12" i="5"/>
  <c r="AD12" i="5"/>
  <c r="AF8" i="5"/>
  <c r="AG8" i="5" s="1"/>
  <c r="AE8" i="5"/>
  <c r="AD8" i="5"/>
  <c r="AF965" i="5"/>
  <c r="AG965" i="5" s="1"/>
  <c r="AE965" i="5"/>
  <c r="AD965" i="5"/>
  <c r="AF943" i="5"/>
  <c r="AG943" i="5" s="1"/>
  <c r="AE943" i="5"/>
  <c r="AD943" i="5"/>
  <c r="AF918" i="5"/>
  <c r="AG918" i="5" s="1"/>
  <c r="AE918" i="5"/>
  <c r="AD918" i="5"/>
  <c r="AF822" i="5"/>
  <c r="AG822" i="5" s="1"/>
  <c r="AE822" i="5"/>
  <c r="AD822" i="5"/>
  <c r="AF714" i="5"/>
  <c r="AG714" i="5" s="1"/>
  <c r="AE714" i="5"/>
  <c r="AD714" i="5"/>
  <c r="AF589" i="5"/>
  <c r="AG589" i="5" s="1"/>
  <c r="AE589" i="5"/>
  <c r="AD589" i="5"/>
  <c r="AF556" i="5"/>
  <c r="AG556" i="5" s="1"/>
  <c r="AE556" i="5"/>
  <c r="AD556" i="5"/>
  <c r="AF544" i="5"/>
  <c r="AG544" i="5" s="1"/>
  <c r="AE544" i="5"/>
  <c r="AD544" i="5"/>
  <c r="AF538" i="5"/>
  <c r="AG538" i="5" s="1"/>
  <c r="AE538" i="5"/>
  <c r="AD538" i="5"/>
  <c r="AF522" i="5"/>
  <c r="AG522" i="5" s="1"/>
  <c r="AE522" i="5"/>
  <c r="AD522" i="5"/>
  <c r="AF519" i="5"/>
  <c r="AG519" i="5" s="1"/>
  <c r="AE519" i="5"/>
  <c r="AD519" i="5"/>
  <c r="AF482" i="5"/>
  <c r="AG482" i="5" s="1"/>
  <c r="AE482" i="5"/>
  <c r="AD482" i="5"/>
  <c r="AF481" i="5"/>
  <c r="AG481" i="5" s="1"/>
  <c r="AE481" i="5"/>
  <c r="AD481" i="5"/>
  <c r="AF479" i="5"/>
  <c r="AG479" i="5" s="1"/>
  <c r="AE479" i="5"/>
  <c r="AD479" i="5"/>
  <c r="AF471" i="5"/>
  <c r="AG471" i="5" s="1"/>
  <c r="AE471" i="5"/>
  <c r="AD471" i="5"/>
  <c r="AF440" i="5"/>
  <c r="AG440" i="5" s="1"/>
  <c r="AE440" i="5"/>
  <c r="AD440" i="5"/>
  <c r="AF387" i="5"/>
  <c r="AG387" i="5" s="1"/>
  <c r="AE387" i="5"/>
  <c r="AD387" i="5"/>
  <c r="AF386" i="5"/>
  <c r="AG386" i="5" s="1"/>
  <c r="AE386" i="5"/>
  <c r="AD386" i="5"/>
  <c r="AF382" i="5"/>
  <c r="AG382" i="5" s="1"/>
  <c r="AE382" i="5"/>
  <c r="AD382" i="5"/>
  <c r="AF370" i="5"/>
  <c r="AG370" i="5" s="1"/>
  <c r="AE370" i="5"/>
  <c r="AD370" i="5"/>
  <c r="AF369" i="5"/>
  <c r="AG369" i="5" s="1"/>
  <c r="AE369" i="5"/>
  <c r="AD369" i="5"/>
  <c r="AF365" i="5"/>
  <c r="AG365" i="5" s="1"/>
  <c r="AE365" i="5"/>
  <c r="AD365" i="5"/>
  <c r="AF364" i="5"/>
  <c r="AG364" i="5" s="1"/>
  <c r="AE364" i="5"/>
  <c r="AD364" i="5"/>
  <c r="AF363" i="5"/>
  <c r="AG363" i="5" s="1"/>
  <c r="AE363" i="5"/>
  <c r="AD363" i="5"/>
  <c r="AF362" i="5"/>
  <c r="AG362" i="5" s="1"/>
  <c r="AE362" i="5"/>
  <c r="AD362" i="5"/>
  <c r="AF300" i="5"/>
  <c r="AG300" i="5" s="1"/>
  <c r="AE300" i="5"/>
  <c r="AD300" i="5"/>
  <c r="AF150" i="5"/>
  <c r="AG150" i="5" s="1"/>
  <c r="AE150" i="5"/>
  <c r="AD150" i="5"/>
  <c r="AF130" i="5"/>
  <c r="AG130" i="5" s="1"/>
  <c r="AE130" i="5"/>
  <c r="AD130" i="5"/>
  <c r="AF89" i="5"/>
  <c r="AG89" i="5" s="1"/>
  <c r="AE89" i="5"/>
  <c r="AD89" i="5"/>
  <c r="AF88" i="5"/>
  <c r="AG88" i="5" s="1"/>
  <c r="AE88" i="5"/>
  <c r="AD88" i="5"/>
  <c r="AF87" i="5"/>
  <c r="AG87" i="5" s="1"/>
  <c r="AE87" i="5"/>
  <c r="AD87" i="5"/>
  <c r="AF86" i="5"/>
  <c r="AG86" i="5" s="1"/>
  <c r="AE86" i="5"/>
  <c r="AD86" i="5"/>
  <c r="AF85" i="5"/>
  <c r="AG85" i="5" s="1"/>
  <c r="AE85" i="5"/>
  <c r="AD85" i="5"/>
  <c r="AF5" i="5"/>
  <c r="AG5" i="5" s="1"/>
  <c r="AE5" i="5"/>
  <c r="AD5" i="5"/>
  <c r="AF4" i="5"/>
  <c r="AG4" i="5" s="1"/>
  <c r="AE4" i="5"/>
  <c r="AD4" i="5"/>
  <c r="AF968" i="5"/>
  <c r="AG968" i="5" s="1"/>
  <c r="AE968" i="5"/>
  <c r="AD968" i="5"/>
  <c r="AF933" i="5"/>
  <c r="AG933" i="5" s="1"/>
  <c r="AE933" i="5"/>
  <c r="AD933" i="5"/>
  <c r="AF917" i="5"/>
  <c r="AG917" i="5" s="1"/>
  <c r="AE917" i="5"/>
  <c r="AD917" i="5"/>
  <c r="AF883" i="5"/>
  <c r="AG883" i="5" s="1"/>
  <c r="AE883" i="5"/>
  <c r="AD883" i="5"/>
  <c r="AF834" i="5"/>
  <c r="AG834" i="5" s="1"/>
  <c r="AE834" i="5"/>
  <c r="AD834" i="5"/>
  <c r="AF833" i="5"/>
  <c r="AG833" i="5" s="1"/>
  <c r="AE833" i="5"/>
  <c r="AD833" i="5"/>
  <c r="AF810" i="5"/>
  <c r="AG810" i="5" s="1"/>
  <c r="AE810" i="5"/>
  <c r="AD810" i="5"/>
  <c r="AF808" i="5"/>
  <c r="AG808" i="5" s="1"/>
  <c r="AE808" i="5"/>
  <c r="AD808" i="5"/>
  <c r="AF717" i="5"/>
  <c r="AG717" i="5" s="1"/>
  <c r="AE717" i="5"/>
  <c r="AD717" i="5"/>
  <c r="AF701" i="5"/>
  <c r="AG701" i="5" s="1"/>
  <c r="AE701" i="5"/>
  <c r="AD701" i="5"/>
  <c r="AF651" i="5"/>
  <c r="AG651" i="5" s="1"/>
  <c r="AE651" i="5"/>
  <c r="AD651" i="5"/>
  <c r="AF545" i="5"/>
  <c r="AG545" i="5" s="1"/>
  <c r="AE545" i="5"/>
  <c r="AD545" i="5"/>
  <c r="AF489" i="5"/>
  <c r="AG489" i="5" s="1"/>
  <c r="AE489" i="5"/>
  <c r="AD489" i="5"/>
  <c r="AF464" i="5"/>
  <c r="AG464" i="5" s="1"/>
  <c r="AE464" i="5"/>
  <c r="AD464" i="5"/>
  <c r="AF463" i="5"/>
  <c r="AG463" i="5" s="1"/>
  <c r="AE463" i="5"/>
  <c r="AD463" i="5"/>
  <c r="AF462" i="5"/>
  <c r="AG462" i="5" s="1"/>
  <c r="AE462" i="5"/>
  <c r="AD462" i="5"/>
  <c r="AF434" i="5"/>
  <c r="AG434" i="5" s="1"/>
  <c r="AE434" i="5"/>
  <c r="AD434" i="5"/>
  <c r="AF433" i="5"/>
  <c r="AG433" i="5" s="1"/>
  <c r="AE433" i="5"/>
  <c r="AD433" i="5"/>
  <c r="AF432" i="5"/>
  <c r="AG432" i="5" s="1"/>
  <c r="AE432" i="5"/>
  <c r="AD432" i="5"/>
  <c r="AF421" i="5"/>
  <c r="AG421" i="5" s="1"/>
  <c r="AE421" i="5"/>
  <c r="AD421" i="5"/>
  <c r="AF419" i="5"/>
  <c r="AG419" i="5" s="1"/>
  <c r="AE419" i="5"/>
  <c r="AD419" i="5"/>
  <c r="AF383" i="5"/>
  <c r="AG383" i="5" s="1"/>
  <c r="AE383" i="5"/>
  <c r="AD383" i="5"/>
  <c r="AF358" i="5"/>
  <c r="AG358" i="5" s="1"/>
  <c r="AE358" i="5"/>
  <c r="AD358" i="5"/>
  <c r="AF348" i="5"/>
  <c r="AG348" i="5" s="1"/>
  <c r="AE348" i="5"/>
  <c r="AD348" i="5"/>
  <c r="AF344" i="5"/>
  <c r="AG344" i="5" s="1"/>
  <c r="AE344" i="5"/>
  <c r="AD344" i="5"/>
  <c r="AF343" i="5"/>
  <c r="AG343" i="5" s="1"/>
  <c r="AE343" i="5"/>
  <c r="AD343" i="5"/>
  <c r="AF342" i="5"/>
  <c r="AG342" i="5" s="1"/>
  <c r="AE342" i="5"/>
  <c r="AD342" i="5"/>
  <c r="AF341" i="5"/>
  <c r="AG341" i="5" s="1"/>
  <c r="AE341" i="5"/>
  <c r="AD341" i="5"/>
  <c r="AF340" i="5"/>
  <c r="AG340" i="5" s="1"/>
  <c r="AE340" i="5"/>
  <c r="AD340" i="5"/>
  <c r="AF339" i="5"/>
  <c r="AG339" i="5" s="1"/>
  <c r="AE339" i="5"/>
  <c r="AD339" i="5"/>
  <c r="AF338" i="5"/>
  <c r="AG338" i="5" s="1"/>
  <c r="AE338" i="5"/>
  <c r="AD338" i="5"/>
  <c r="AF337" i="5"/>
  <c r="AG337" i="5" s="1"/>
  <c r="AE337" i="5"/>
  <c r="AD337" i="5"/>
  <c r="AF336" i="5"/>
  <c r="AG336" i="5" s="1"/>
  <c r="AE336" i="5"/>
  <c r="AD336" i="5"/>
  <c r="AF335" i="5"/>
  <c r="AG335" i="5" s="1"/>
  <c r="AE335" i="5"/>
  <c r="AD335" i="5"/>
  <c r="AF334" i="5"/>
  <c r="AG334" i="5" s="1"/>
  <c r="AE334" i="5"/>
  <c r="AD334" i="5"/>
  <c r="AF333" i="5"/>
  <c r="AG333" i="5" s="1"/>
  <c r="AE333" i="5"/>
  <c r="AD333" i="5"/>
  <c r="AF332" i="5"/>
  <c r="AG332" i="5" s="1"/>
  <c r="AE332" i="5"/>
  <c r="AD332" i="5"/>
  <c r="AF331" i="5"/>
  <c r="AG331" i="5" s="1"/>
  <c r="AE331" i="5"/>
  <c r="AD331" i="5"/>
  <c r="AF330" i="5"/>
  <c r="AG330" i="5" s="1"/>
  <c r="AE330" i="5"/>
  <c r="AD330" i="5"/>
  <c r="AF329" i="5"/>
  <c r="AG329" i="5" s="1"/>
  <c r="AE329" i="5"/>
  <c r="AD329" i="5"/>
  <c r="AF328" i="5"/>
  <c r="AG328" i="5" s="1"/>
  <c r="AE328" i="5"/>
  <c r="AD328" i="5"/>
  <c r="AF327" i="5"/>
  <c r="AG327" i="5" s="1"/>
  <c r="AE327" i="5"/>
  <c r="AD327" i="5"/>
  <c r="AF326" i="5"/>
  <c r="AG326" i="5" s="1"/>
  <c r="AE326" i="5"/>
  <c r="AD326" i="5"/>
  <c r="AF325" i="5"/>
  <c r="AG325" i="5" s="1"/>
  <c r="AE325" i="5"/>
  <c r="AD325" i="5"/>
  <c r="AF323" i="5"/>
  <c r="AG323" i="5" s="1"/>
  <c r="AE323" i="5"/>
  <c r="AD323" i="5"/>
  <c r="AF322" i="5"/>
  <c r="AG322" i="5" s="1"/>
  <c r="AE322" i="5"/>
  <c r="AD322" i="5"/>
  <c r="AF321" i="5"/>
  <c r="AG321" i="5" s="1"/>
  <c r="AE321" i="5"/>
  <c r="AD321" i="5"/>
  <c r="AF320" i="5"/>
  <c r="AG320" i="5" s="1"/>
  <c r="AE320" i="5"/>
  <c r="AD320" i="5"/>
  <c r="AF319" i="5"/>
  <c r="AG319" i="5" s="1"/>
  <c r="AE319" i="5"/>
  <c r="AD319" i="5"/>
  <c r="AF318" i="5"/>
  <c r="AG318" i="5" s="1"/>
  <c r="AE318" i="5"/>
  <c r="AD318" i="5"/>
  <c r="AF317" i="5"/>
  <c r="AG317" i="5" s="1"/>
  <c r="AE317" i="5"/>
  <c r="AD317" i="5"/>
  <c r="AF316" i="5"/>
  <c r="AG316" i="5" s="1"/>
  <c r="AE316" i="5"/>
  <c r="AD316" i="5"/>
  <c r="AF315" i="5"/>
  <c r="AG315" i="5" s="1"/>
  <c r="AE315" i="5"/>
  <c r="AD315" i="5"/>
  <c r="AF310" i="5"/>
  <c r="AG310" i="5" s="1"/>
  <c r="AE310" i="5"/>
  <c r="AD310" i="5"/>
  <c r="AF296" i="5"/>
  <c r="AG296" i="5" s="1"/>
  <c r="AE296" i="5"/>
  <c r="AD296" i="5"/>
  <c r="AF295" i="5"/>
  <c r="AG295" i="5" s="1"/>
  <c r="AE295" i="5"/>
  <c r="AD295" i="5"/>
  <c r="AF294" i="5"/>
  <c r="AG294" i="5" s="1"/>
  <c r="AE294" i="5"/>
  <c r="AD294" i="5"/>
  <c r="AF293" i="5"/>
  <c r="AG293" i="5" s="1"/>
  <c r="AE293" i="5"/>
  <c r="AD293" i="5"/>
  <c r="AF292" i="5"/>
  <c r="AG292" i="5" s="1"/>
  <c r="AE292" i="5"/>
  <c r="AD292" i="5"/>
  <c r="AF291" i="5"/>
  <c r="AG291" i="5" s="1"/>
  <c r="AE291" i="5"/>
  <c r="AD291" i="5"/>
  <c r="AF290" i="5"/>
  <c r="AG290" i="5" s="1"/>
  <c r="AE290" i="5"/>
  <c r="AD290" i="5"/>
  <c r="AF289" i="5"/>
  <c r="AG289" i="5" s="1"/>
  <c r="AE289" i="5"/>
  <c r="AD289" i="5"/>
  <c r="AF288" i="5"/>
  <c r="AG288" i="5" s="1"/>
  <c r="AE288" i="5"/>
  <c r="AD288" i="5"/>
  <c r="AF286" i="5"/>
  <c r="AG286" i="5" s="1"/>
  <c r="AE286" i="5"/>
  <c r="AD286" i="5"/>
  <c r="AF285" i="5"/>
  <c r="AG285" i="5" s="1"/>
  <c r="AE285" i="5"/>
  <c r="AD285" i="5"/>
  <c r="AF283" i="5"/>
  <c r="AG283" i="5" s="1"/>
  <c r="AE283" i="5"/>
  <c r="AD283" i="5"/>
  <c r="AF281" i="5"/>
  <c r="AG281" i="5" s="1"/>
  <c r="AE281" i="5"/>
  <c r="AD281" i="5"/>
  <c r="AF280" i="5"/>
  <c r="AG280" i="5" s="1"/>
  <c r="AE280" i="5"/>
  <c r="AD280" i="5"/>
  <c r="AF279" i="5"/>
  <c r="AG279" i="5" s="1"/>
  <c r="AE279" i="5"/>
  <c r="AD279" i="5"/>
  <c r="AF278" i="5"/>
  <c r="AG278" i="5" s="1"/>
  <c r="AE278" i="5"/>
  <c r="AD278" i="5"/>
  <c r="AF277" i="5"/>
  <c r="AG277" i="5" s="1"/>
  <c r="AE277" i="5"/>
  <c r="AD277" i="5"/>
  <c r="AF276" i="5"/>
  <c r="AG276" i="5" s="1"/>
  <c r="AE276" i="5"/>
  <c r="AD276" i="5"/>
  <c r="AF275" i="5"/>
  <c r="AG275" i="5" s="1"/>
  <c r="AE275" i="5"/>
  <c r="AD275" i="5"/>
  <c r="AF274" i="5"/>
  <c r="AG274" i="5" s="1"/>
  <c r="AE274" i="5"/>
  <c r="AD274" i="5"/>
  <c r="AF273" i="5"/>
  <c r="AG273" i="5" s="1"/>
  <c r="AE273" i="5"/>
  <c r="AD273" i="5"/>
  <c r="AF272" i="5"/>
  <c r="AG272" i="5" s="1"/>
  <c r="AE272" i="5"/>
  <c r="AD272" i="5"/>
  <c r="AF271" i="5"/>
  <c r="AG271" i="5" s="1"/>
  <c r="AE271" i="5"/>
  <c r="AD271" i="5"/>
  <c r="AF270" i="5"/>
  <c r="AG270" i="5" s="1"/>
  <c r="AE270" i="5"/>
  <c r="AD270" i="5"/>
  <c r="AF269" i="5"/>
  <c r="AG269" i="5" s="1"/>
  <c r="AE269" i="5"/>
  <c r="AD269" i="5"/>
  <c r="AF268" i="5"/>
  <c r="AG268" i="5" s="1"/>
  <c r="AE268" i="5"/>
  <c r="AD268" i="5"/>
  <c r="AF267" i="5"/>
  <c r="AG267" i="5" s="1"/>
  <c r="AE267" i="5"/>
  <c r="AD267" i="5"/>
  <c r="AF266" i="5"/>
  <c r="AG266" i="5" s="1"/>
  <c r="AE266" i="5"/>
  <c r="AD266" i="5"/>
  <c r="AF265" i="5"/>
  <c r="AG265" i="5" s="1"/>
  <c r="AE265" i="5"/>
  <c r="AD265" i="5"/>
  <c r="AF263" i="5"/>
  <c r="AG263" i="5" s="1"/>
  <c r="AE263" i="5"/>
  <c r="AD263" i="5"/>
  <c r="AF262" i="5"/>
  <c r="AG262" i="5" s="1"/>
  <c r="AE262" i="5"/>
  <c r="AD262" i="5"/>
  <c r="AF259" i="5"/>
  <c r="AG259" i="5" s="1"/>
  <c r="AE259" i="5"/>
  <c r="AD259" i="5"/>
  <c r="AF258" i="5"/>
  <c r="AG258" i="5" s="1"/>
  <c r="AE258" i="5"/>
  <c r="AD258" i="5"/>
  <c r="AF257" i="5"/>
  <c r="AG257" i="5" s="1"/>
  <c r="AE257" i="5"/>
  <c r="AD257" i="5"/>
  <c r="AF256" i="5"/>
  <c r="AG256" i="5" s="1"/>
  <c r="AE256" i="5"/>
  <c r="AD256" i="5"/>
  <c r="AF255" i="5"/>
  <c r="AG255" i="5" s="1"/>
  <c r="AE255" i="5"/>
  <c r="AD255" i="5"/>
  <c r="AF254" i="5"/>
  <c r="AG254" i="5" s="1"/>
  <c r="AE254" i="5"/>
  <c r="AD254" i="5"/>
  <c r="AF253" i="5"/>
  <c r="AG253" i="5" s="1"/>
  <c r="AE253" i="5"/>
  <c r="AD253" i="5"/>
  <c r="AF231" i="5"/>
  <c r="AG231" i="5" s="1"/>
  <c r="AE231" i="5"/>
  <c r="AD231" i="5"/>
  <c r="AF144" i="5"/>
  <c r="AG144" i="5" s="1"/>
  <c r="AE144" i="5"/>
  <c r="AD144" i="5"/>
  <c r="AF118" i="5"/>
  <c r="AG118" i="5" s="1"/>
  <c r="AE118" i="5"/>
  <c r="AD118" i="5"/>
  <c r="AF963" i="5"/>
  <c r="AG963" i="5" s="1"/>
  <c r="AE963" i="5"/>
  <c r="AD963" i="5"/>
  <c r="AF865" i="5"/>
  <c r="AG865" i="5" s="1"/>
  <c r="AE865" i="5"/>
  <c r="AD865" i="5"/>
  <c r="AF631" i="5"/>
  <c r="AG631" i="5" s="1"/>
  <c r="AE631" i="5"/>
  <c r="AD631" i="5"/>
  <c r="AF588" i="5"/>
  <c r="AG588" i="5" s="1"/>
  <c r="AE588" i="5"/>
  <c r="AD588" i="5"/>
  <c r="AF513" i="5"/>
  <c r="AG513" i="5" s="1"/>
  <c r="AE513" i="5"/>
  <c r="AD513" i="5"/>
  <c r="AF492" i="5"/>
  <c r="AG492" i="5" s="1"/>
  <c r="AE492" i="5"/>
  <c r="AD492" i="5"/>
  <c r="AF465" i="5"/>
  <c r="AG465" i="5" s="1"/>
  <c r="AE465" i="5"/>
  <c r="AD465" i="5"/>
  <c r="AF121" i="5"/>
  <c r="AG121" i="5" s="1"/>
  <c r="AE121" i="5"/>
  <c r="AD121" i="5"/>
  <c r="AF68" i="5"/>
  <c r="AG68" i="5" s="1"/>
  <c r="AE68" i="5"/>
  <c r="AD68" i="5"/>
  <c r="AF11" i="5"/>
  <c r="AG11" i="5" s="1"/>
  <c r="AE11" i="5"/>
  <c r="AD11" i="5"/>
  <c r="AF1002" i="5"/>
  <c r="AG1002" i="5" s="1"/>
  <c r="AE1002" i="5"/>
  <c r="AD1002" i="5"/>
  <c r="AF999" i="5"/>
  <c r="AG999" i="5" s="1"/>
  <c r="AE999" i="5"/>
  <c r="AD999" i="5"/>
  <c r="AF993" i="5"/>
  <c r="AG993" i="5" s="1"/>
  <c r="AE993" i="5"/>
  <c r="AD993" i="5"/>
  <c r="AF992" i="5"/>
  <c r="AG992" i="5" s="1"/>
  <c r="AE992" i="5"/>
  <c r="AD992" i="5"/>
  <c r="AF991" i="5"/>
  <c r="AG991" i="5" s="1"/>
  <c r="AE991" i="5"/>
  <c r="AD991" i="5"/>
  <c r="AF987" i="5"/>
  <c r="AG987" i="5" s="1"/>
  <c r="AE987" i="5"/>
  <c r="AD987" i="5"/>
  <c r="AF986" i="5"/>
  <c r="AG986" i="5" s="1"/>
  <c r="AE986" i="5"/>
  <c r="AD986" i="5"/>
  <c r="AF973" i="5"/>
  <c r="AG973" i="5" s="1"/>
  <c r="AE973" i="5"/>
  <c r="AD973" i="5"/>
  <c r="AF972" i="5"/>
  <c r="AG972" i="5" s="1"/>
  <c r="AE972" i="5"/>
  <c r="AD972" i="5"/>
  <c r="AF971" i="5"/>
  <c r="AG971" i="5" s="1"/>
  <c r="AE971" i="5"/>
  <c r="AD971" i="5"/>
  <c r="AF970" i="5"/>
  <c r="AG970" i="5" s="1"/>
  <c r="AE970" i="5"/>
  <c r="AD970" i="5"/>
  <c r="AF964" i="5"/>
  <c r="AG964" i="5" s="1"/>
  <c r="AE964" i="5"/>
  <c r="AD964" i="5"/>
  <c r="AF961" i="5"/>
  <c r="AG961" i="5" s="1"/>
  <c r="AE961" i="5"/>
  <c r="AD961" i="5"/>
  <c r="AF955" i="5"/>
  <c r="AG955" i="5" s="1"/>
  <c r="AE955" i="5"/>
  <c r="AD955" i="5"/>
  <c r="AF954" i="5"/>
  <c r="AG954" i="5" s="1"/>
  <c r="AE954" i="5"/>
  <c r="AD954" i="5"/>
  <c r="AF953" i="5"/>
  <c r="AG953" i="5" s="1"/>
  <c r="AE953" i="5"/>
  <c r="AD953" i="5"/>
  <c r="AF946" i="5"/>
  <c r="AG946" i="5" s="1"/>
  <c r="AE946" i="5"/>
  <c r="AD946" i="5"/>
  <c r="AF945" i="5"/>
  <c r="AG945" i="5" s="1"/>
  <c r="AE945" i="5"/>
  <c r="AD945" i="5"/>
  <c r="AF942" i="5"/>
  <c r="AG942" i="5" s="1"/>
  <c r="AE942" i="5"/>
  <c r="AD942" i="5"/>
  <c r="AF941" i="5"/>
  <c r="AG941" i="5" s="1"/>
  <c r="AE941" i="5"/>
  <c r="AD941" i="5"/>
  <c r="AF940" i="5"/>
  <c r="AG940" i="5" s="1"/>
  <c r="AE940" i="5"/>
  <c r="AD940" i="5"/>
  <c r="AF935" i="5"/>
  <c r="AG935" i="5" s="1"/>
  <c r="AE935" i="5"/>
  <c r="AD935" i="5"/>
  <c r="AF924" i="5"/>
  <c r="AG924" i="5" s="1"/>
  <c r="AE924" i="5"/>
  <c r="AD924" i="5"/>
  <c r="AF901" i="5"/>
  <c r="AG901" i="5" s="1"/>
  <c r="AE901" i="5"/>
  <c r="AD901" i="5"/>
  <c r="AF868" i="5"/>
  <c r="AG868" i="5" s="1"/>
  <c r="AE868" i="5"/>
  <c r="AD868" i="5"/>
  <c r="AF815" i="5"/>
  <c r="AG815" i="5" s="1"/>
  <c r="AE815" i="5"/>
  <c r="AD815" i="5"/>
  <c r="AF784" i="5"/>
  <c r="AG784" i="5" s="1"/>
  <c r="AE784" i="5"/>
  <c r="AD784" i="5"/>
  <c r="AF762" i="5"/>
  <c r="AG762" i="5" s="1"/>
  <c r="AE762" i="5"/>
  <c r="AD762" i="5"/>
  <c r="AF756" i="5"/>
  <c r="AG756" i="5" s="1"/>
  <c r="AE756" i="5"/>
  <c r="AD756" i="5"/>
  <c r="AF722" i="5"/>
  <c r="AG722" i="5" s="1"/>
  <c r="AE722" i="5"/>
  <c r="AD722" i="5"/>
  <c r="AF721" i="5"/>
  <c r="AG721" i="5" s="1"/>
  <c r="AE721" i="5"/>
  <c r="AD721" i="5"/>
  <c r="AF715" i="5"/>
  <c r="AG715" i="5" s="1"/>
  <c r="AE715" i="5"/>
  <c r="AD715" i="5"/>
  <c r="AF712" i="5"/>
  <c r="AG712" i="5" s="1"/>
  <c r="AE712" i="5"/>
  <c r="AD712" i="5"/>
  <c r="AF709" i="5"/>
  <c r="AG709" i="5" s="1"/>
  <c r="AE709" i="5"/>
  <c r="AD709" i="5"/>
  <c r="AF708" i="5"/>
  <c r="AG708" i="5" s="1"/>
  <c r="AE708" i="5"/>
  <c r="AD708" i="5"/>
  <c r="AF705" i="5"/>
  <c r="AG705" i="5" s="1"/>
  <c r="AE705" i="5"/>
  <c r="AD705" i="5"/>
  <c r="AF702" i="5"/>
  <c r="AG702" i="5" s="1"/>
  <c r="AE702" i="5"/>
  <c r="AD702" i="5"/>
  <c r="AF630" i="5"/>
  <c r="AG630" i="5" s="1"/>
  <c r="AE630" i="5"/>
  <c r="AD630" i="5"/>
  <c r="AF629" i="5"/>
  <c r="AG629" i="5" s="1"/>
  <c r="AE629" i="5"/>
  <c r="AD629" i="5"/>
  <c r="AF628" i="5"/>
  <c r="AG628" i="5" s="1"/>
  <c r="AE628" i="5"/>
  <c r="AD628" i="5"/>
  <c r="AF625" i="5"/>
  <c r="AG625" i="5" s="1"/>
  <c r="AE625" i="5"/>
  <c r="AD625" i="5"/>
  <c r="AF624" i="5"/>
  <c r="AG624" i="5" s="1"/>
  <c r="AE624" i="5"/>
  <c r="AD624" i="5"/>
  <c r="AF623" i="5"/>
  <c r="AG623" i="5" s="1"/>
  <c r="AE623" i="5"/>
  <c r="AD623" i="5"/>
  <c r="AF622" i="5"/>
  <c r="AG622" i="5" s="1"/>
  <c r="AE622" i="5"/>
  <c r="AD622" i="5"/>
  <c r="AF621" i="5"/>
  <c r="AG621" i="5" s="1"/>
  <c r="AE621" i="5"/>
  <c r="AD621" i="5"/>
  <c r="AF620" i="5"/>
  <c r="AG620" i="5" s="1"/>
  <c r="AE620" i="5"/>
  <c r="AD620" i="5"/>
  <c r="AF619" i="5"/>
  <c r="AG619" i="5" s="1"/>
  <c r="AE619" i="5"/>
  <c r="AD619" i="5"/>
  <c r="AF618" i="5"/>
  <c r="AG618" i="5" s="1"/>
  <c r="AE618" i="5"/>
  <c r="AD618" i="5"/>
  <c r="AF617" i="5"/>
  <c r="AG617" i="5" s="1"/>
  <c r="AE617" i="5"/>
  <c r="AD617" i="5"/>
  <c r="AF616" i="5"/>
  <c r="AG616" i="5" s="1"/>
  <c r="AE616" i="5"/>
  <c r="AD616" i="5"/>
  <c r="AF615" i="5"/>
  <c r="AG615" i="5" s="1"/>
  <c r="AE615" i="5"/>
  <c r="AD615" i="5"/>
  <c r="AF614" i="5"/>
  <c r="AG614" i="5" s="1"/>
  <c r="AE614" i="5"/>
  <c r="AD614" i="5"/>
  <c r="AF613" i="5"/>
  <c r="AG613" i="5" s="1"/>
  <c r="AE613" i="5"/>
  <c r="AD613" i="5"/>
  <c r="AF611" i="5"/>
  <c r="AG611" i="5" s="1"/>
  <c r="AE611" i="5"/>
  <c r="AD611" i="5"/>
  <c r="AF610" i="5"/>
  <c r="AG610" i="5" s="1"/>
  <c r="AE610" i="5"/>
  <c r="AD610" i="5"/>
  <c r="AF609" i="5"/>
  <c r="AG609" i="5" s="1"/>
  <c r="AE609" i="5"/>
  <c r="AD609" i="5"/>
  <c r="AF608" i="5"/>
  <c r="AG608" i="5" s="1"/>
  <c r="AE608" i="5"/>
  <c r="AD608" i="5"/>
  <c r="AF607" i="5"/>
  <c r="AG607" i="5" s="1"/>
  <c r="AE607" i="5"/>
  <c r="AD607" i="5"/>
  <c r="AF606" i="5"/>
  <c r="AG606" i="5" s="1"/>
  <c r="AE606" i="5"/>
  <c r="AD606" i="5"/>
  <c r="AF600" i="5"/>
  <c r="AG600" i="5" s="1"/>
  <c r="AE600" i="5"/>
  <c r="AD600" i="5"/>
  <c r="AF598" i="5"/>
  <c r="AG598" i="5" s="1"/>
  <c r="AE598" i="5"/>
  <c r="AD598" i="5"/>
  <c r="AF584" i="5"/>
  <c r="AG584" i="5" s="1"/>
  <c r="AE584" i="5"/>
  <c r="AD584" i="5"/>
  <c r="AF580" i="5"/>
  <c r="AG580" i="5" s="1"/>
  <c r="AE580" i="5"/>
  <c r="AD580" i="5"/>
  <c r="AF579" i="5"/>
  <c r="AG579" i="5" s="1"/>
  <c r="AE579" i="5"/>
  <c r="AD579" i="5"/>
  <c r="AF572" i="5"/>
  <c r="AG572" i="5" s="1"/>
  <c r="AE572" i="5"/>
  <c r="AD572" i="5"/>
  <c r="AF571" i="5"/>
  <c r="AG571" i="5" s="1"/>
  <c r="AE571" i="5"/>
  <c r="AD571" i="5"/>
  <c r="AF570" i="5"/>
  <c r="AG570" i="5" s="1"/>
  <c r="AE570" i="5"/>
  <c r="AD570" i="5"/>
  <c r="AF569" i="5"/>
  <c r="AG569" i="5" s="1"/>
  <c r="AE569" i="5"/>
  <c r="AD569" i="5"/>
  <c r="AF568" i="5"/>
  <c r="AG568" i="5" s="1"/>
  <c r="AE568" i="5"/>
  <c r="AD568" i="5"/>
  <c r="AF567" i="5"/>
  <c r="AG567" i="5" s="1"/>
  <c r="AE567" i="5"/>
  <c r="AD567" i="5"/>
  <c r="AF566" i="5"/>
  <c r="AG566" i="5" s="1"/>
  <c r="AE566" i="5"/>
  <c r="AD566" i="5"/>
  <c r="AF565" i="5"/>
  <c r="AG565" i="5" s="1"/>
  <c r="AE565" i="5"/>
  <c r="AD565" i="5"/>
  <c r="AF564" i="5"/>
  <c r="AG564" i="5" s="1"/>
  <c r="AE564" i="5"/>
  <c r="AD564" i="5"/>
  <c r="AF563" i="5"/>
  <c r="AG563" i="5" s="1"/>
  <c r="AE563" i="5"/>
  <c r="AD563" i="5"/>
  <c r="AF562" i="5"/>
  <c r="AG562" i="5" s="1"/>
  <c r="AE562" i="5"/>
  <c r="AD562" i="5"/>
  <c r="AF561" i="5"/>
  <c r="AG561" i="5" s="1"/>
  <c r="AE561" i="5"/>
  <c r="AD561" i="5"/>
  <c r="AF560" i="5"/>
  <c r="AG560" i="5" s="1"/>
  <c r="AE560" i="5"/>
  <c r="AD560" i="5"/>
  <c r="AF558" i="5"/>
  <c r="AG558" i="5" s="1"/>
  <c r="AE558" i="5"/>
  <c r="AD558" i="5"/>
  <c r="AF551" i="5"/>
  <c r="AG551" i="5" s="1"/>
  <c r="AE551" i="5"/>
  <c r="AD551" i="5"/>
  <c r="AF549" i="5"/>
  <c r="AG549" i="5" s="1"/>
  <c r="AE549" i="5"/>
  <c r="AD549" i="5"/>
  <c r="AF548" i="5"/>
  <c r="AG548" i="5" s="1"/>
  <c r="AE548" i="5"/>
  <c r="AD548" i="5"/>
  <c r="AF547" i="5"/>
  <c r="AG547" i="5" s="1"/>
  <c r="AE547" i="5"/>
  <c r="AD547" i="5"/>
  <c r="AF546" i="5"/>
  <c r="AG546" i="5" s="1"/>
  <c r="AE546" i="5"/>
  <c r="AD546" i="5"/>
  <c r="AF543" i="5"/>
  <c r="AG543" i="5" s="1"/>
  <c r="AE543" i="5"/>
  <c r="AD543" i="5"/>
  <c r="AF541" i="5"/>
  <c r="AG541" i="5" s="1"/>
  <c r="AE541" i="5"/>
  <c r="AD541" i="5"/>
  <c r="AF540" i="5"/>
  <c r="AG540" i="5" s="1"/>
  <c r="AE540" i="5"/>
  <c r="AD540" i="5"/>
  <c r="AF539" i="5"/>
  <c r="AG539" i="5" s="1"/>
  <c r="AE539" i="5"/>
  <c r="AD539" i="5"/>
  <c r="AF535" i="5"/>
  <c r="AG535" i="5" s="1"/>
  <c r="AE535" i="5"/>
  <c r="AD535" i="5"/>
  <c r="AF511" i="5"/>
  <c r="AG511" i="5" s="1"/>
  <c r="AE511" i="5"/>
  <c r="AD511" i="5"/>
  <c r="AF510" i="5"/>
  <c r="AG510" i="5" s="1"/>
  <c r="AE510" i="5"/>
  <c r="AD510" i="5"/>
  <c r="AF509" i="5"/>
  <c r="AG509" i="5" s="1"/>
  <c r="AE509" i="5"/>
  <c r="AD509" i="5"/>
  <c r="AF508" i="5"/>
  <c r="AG508" i="5" s="1"/>
  <c r="AE508" i="5"/>
  <c r="AD508" i="5"/>
  <c r="AF506" i="5"/>
  <c r="AG506" i="5" s="1"/>
  <c r="AE506" i="5"/>
  <c r="AD506" i="5"/>
  <c r="AF505" i="5"/>
  <c r="AG505" i="5" s="1"/>
  <c r="AE505" i="5"/>
  <c r="AD505" i="5"/>
  <c r="AF504" i="5"/>
  <c r="AG504" i="5" s="1"/>
  <c r="AE504" i="5"/>
  <c r="AD504" i="5"/>
  <c r="AF503" i="5"/>
  <c r="AG503" i="5" s="1"/>
  <c r="AE503" i="5"/>
  <c r="AD503" i="5"/>
  <c r="AF502" i="5"/>
  <c r="AG502" i="5" s="1"/>
  <c r="AE502" i="5"/>
  <c r="AD502" i="5"/>
  <c r="AF501" i="5"/>
  <c r="AG501" i="5" s="1"/>
  <c r="AE501" i="5"/>
  <c r="AD501" i="5"/>
  <c r="AF500" i="5"/>
  <c r="AG500" i="5" s="1"/>
  <c r="AE500" i="5"/>
  <c r="AD500" i="5"/>
  <c r="AF498" i="5"/>
  <c r="AG498" i="5" s="1"/>
  <c r="AE498" i="5"/>
  <c r="AD498" i="5"/>
  <c r="AF497" i="5"/>
  <c r="AG497" i="5" s="1"/>
  <c r="AE497" i="5"/>
  <c r="AD497" i="5"/>
  <c r="AF496" i="5"/>
  <c r="AG496" i="5" s="1"/>
  <c r="AE496" i="5"/>
  <c r="AD496" i="5"/>
  <c r="AF495" i="5"/>
  <c r="AG495" i="5" s="1"/>
  <c r="AE495" i="5"/>
  <c r="AD495" i="5"/>
  <c r="AF494" i="5"/>
  <c r="AG494" i="5" s="1"/>
  <c r="AE494" i="5"/>
  <c r="AD494" i="5"/>
  <c r="AF493" i="5"/>
  <c r="AG493" i="5" s="1"/>
  <c r="AE493" i="5"/>
  <c r="AD493" i="5"/>
  <c r="AF491" i="5"/>
  <c r="AG491" i="5" s="1"/>
  <c r="AE491" i="5"/>
  <c r="AD491" i="5"/>
  <c r="AF483" i="5"/>
  <c r="AG483" i="5" s="1"/>
  <c r="AE483" i="5"/>
  <c r="AD483" i="5"/>
  <c r="AF480" i="5"/>
  <c r="AG480" i="5" s="1"/>
  <c r="AE480" i="5"/>
  <c r="AD480" i="5"/>
  <c r="AF468" i="5"/>
  <c r="AG468" i="5" s="1"/>
  <c r="AE468" i="5"/>
  <c r="AD468" i="5"/>
  <c r="AF459" i="5"/>
  <c r="AG459" i="5" s="1"/>
  <c r="AE459" i="5"/>
  <c r="AD459" i="5"/>
  <c r="AF458" i="5"/>
  <c r="AG458" i="5" s="1"/>
  <c r="AE458" i="5"/>
  <c r="AD458" i="5"/>
  <c r="AF457" i="5"/>
  <c r="AG457" i="5" s="1"/>
  <c r="AE457" i="5"/>
  <c r="AD457" i="5"/>
  <c r="AF456" i="5"/>
  <c r="AG456" i="5" s="1"/>
  <c r="AE456" i="5"/>
  <c r="AD456" i="5"/>
  <c r="AF455" i="5"/>
  <c r="AG455" i="5" s="1"/>
  <c r="AE455" i="5"/>
  <c r="AD455" i="5"/>
  <c r="AF451" i="5"/>
  <c r="AG451" i="5" s="1"/>
  <c r="AE451" i="5"/>
  <c r="AD451" i="5"/>
  <c r="AF438" i="5"/>
  <c r="AG438" i="5" s="1"/>
  <c r="AE438" i="5"/>
  <c r="AD438" i="5"/>
  <c r="AF431" i="5"/>
  <c r="AG431" i="5" s="1"/>
  <c r="AE431" i="5"/>
  <c r="AD431" i="5"/>
  <c r="AF415" i="5"/>
  <c r="AG415" i="5" s="1"/>
  <c r="AE415" i="5"/>
  <c r="AD415" i="5"/>
  <c r="AF413" i="5"/>
  <c r="AG413" i="5" s="1"/>
  <c r="AE413" i="5"/>
  <c r="AD413" i="5"/>
  <c r="AF407" i="5"/>
  <c r="AG407" i="5" s="1"/>
  <c r="AE407" i="5"/>
  <c r="AD407" i="5"/>
  <c r="AF397" i="5"/>
  <c r="AG397" i="5" s="1"/>
  <c r="AE397" i="5"/>
  <c r="AD397" i="5"/>
  <c r="AF357" i="5"/>
  <c r="AG357" i="5" s="1"/>
  <c r="AE357" i="5"/>
  <c r="AD357" i="5"/>
  <c r="AF235" i="5"/>
  <c r="AG235" i="5" s="1"/>
  <c r="AE235" i="5"/>
  <c r="AD235" i="5"/>
  <c r="AF228" i="5"/>
  <c r="AG228" i="5" s="1"/>
  <c r="AE228" i="5"/>
  <c r="AD228" i="5"/>
  <c r="AF224" i="5" l="1"/>
  <c r="AG224" i="5" s="1"/>
  <c r="AE224" i="5"/>
  <c r="AD224" i="5"/>
  <c r="AF182" i="5"/>
  <c r="AG182" i="5" s="1"/>
  <c r="AE182" i="5"/>
  <c r="AD182" i="5"/>
  <c r="AF181" i="5"/>
  <c r="AG181" i="5" s="1"/>
  <c r="AE181" i="5"/>
  <c r="AD181" i="5"/>
  <c r="AF180" i="5"/>
  <c r="AG180" i="5" s="1"/>
  <c r="AE180" i="5"/>
  <c r="AD180" i="5"/>
  <c r="AF179" i="5"/>
  <c r="AG179" i="5" s="1"/>
  <c r="AE179" i="5"/>
  <c r="AD179" i="5"/>
  <c r="AF178" i="5"/>
  <c r="AG178" i="5" s="1"/>
  <c r="AE178" i="5"/>
  <c r="AD178" i="5"/>
  <c r="AF177" i="5"/>
  <c r="AG177" i="5" s="1"/>
  <c r="AE177" i="5"/>
  <c r="AD177" i="5"/>
  <c r="AF176" i="5"/>
  <c r="AG176" i="5" s="1"/>
  <c r="AE176" i="5"/>
  <c r="AD176" i="5"/>
  <c r="AF175" i="5"/>
  <c r="AG175" i="5" s="1"/>
  <c r="AE175" i="5"/>
  <c r="AD175" i="5"/>
  <c r="AF174" i="5"/>
  <c r="AG174" i="5" s="1"/>
  <c r="AE174" i="5"/>
  <c r="AD174" i="5"/>
  <c r="AF124" i="5"/>
  <c r="AG124" i="5" s="1"/>
  <c r="AE124" i="5"/>
  <c r="AD124" i="5"/>
  <c r="AF123" i="5"/>
  <c r="AG123" i="5" s="1"/>
  <c r="AE123" i="5"/>
  <c r="AD123" i="5"/>
  <c r="AF122" i="5"/>
  <c r="AG122" i="5" s="1"/>
  <c r="AE122" i="5"/>
  <c r="AD122" i="5"/>
  <c r="AF120" i="5"/>
  <c r="AG120" i="5" s="1"/>
  <c r="AE120" i="5"/>
  <c r="AD120" i="5"/>
  <c r="AF104" i="5"/>
  <c r="AG104" i="5" s="1"/>
  <c r="AE104" i="5"/>
  <c r="AD104" i="5"/>
  <c r="AF759" i="5"/>
  <c r="AG759" i="5" s="1"/>
  <c r="AE759" i="5"/>
  <c r="AD759" i="5"/>
  <c r="AF593" i="5"/>
  <c r="AG593" i="5" s="1"/>
  <c r="AE593" i="5"/>
  <c r="AD593" i="5"/>
  <c r="AF592" i="5"/>
  <c r="AG592" i="5" s="1"/>
  <c r="AE592" i="5"/>
  <c r="AD592" i="5"/>
  <c r="AF710" i="5"/>
  <c r="AG710" i="5" s="1"/>
  <c r="AE710" i="5"/>
  <c r="AD710" i="5"/>
  <c r="AF590" i="5"/>
  <c r="AG590" i="5" s="1"/>
  <c r="AE590" i="5"/>
  <c r="AD590" i="5"/>
  <c r="AF583" i="5"/>
  <c r="AG583" i="5" s="1"/>
  <c r="AE583" i="5"/>
  <c r="AD583" i="5"/>
  <c r="AF520" i="5"/>
  <c r="AG520" i="5" s="1"/>
  <c r="AE520" i="5"/>
  <c r="AD520" i="5"/>
  <c r="AF518" i="5"/>
  <c r="AG518" i="5" s="1"/>
  <c r="AE518" i="5"/>
  <c r="AD518" i="5"/>
  <c r="AF466" i="5"/>
  <c r="AG466" i="5" s="1"/>
  <c r="AE466" i="5"/>
  <c r="AD466" i="5"/>
  <c r="AF246" i="5"/>
  <c r="AG246" i="5" s="1"/>
  <c r="AE246" i="5"/>
  <c r="AD246" i="5"/>
  <c r="AF245" i="5"/>
  <c r="AG245" i="5" s="1"/>
  <c r="AE245" i="5"/>
  <c r="AD245" i="5"/>
  <c r="AF244" i="5"/>
  <c r="AG244" i="5" s="1"/>
  <c r="AE244" i="5"/>
  <c r="AD244" i="5"/>
  <c r="AF243" i="5"/>
  <c r="AG243" i="5" s="1"/>
  <c r="AE243" i="5"/>
  <c r="AD243" i="5"/>
  <c r="AF242" i="5"/>
  <c r="AG242" i="5" s="1"/>
  <c r="AE242" i="5"/>
  <c r="AD242" i="5"/>
  <c r="AF241" i="5"/>
  <c r="AG241" i="5" s="1"/>
  <c r="AE241" i="5"/>
  <c r="AD241" i="5"/>
  <c r="AF240" i="5"/>
  <c r="AG240" i="5" s="1"/>
  <c r="AE240" i="5"/>
  <c r="AD240" i="5"/>
  <c r="AF149" i="5"/>
  <c r="AG149" i="5" s="1"/>
  <c r="AE149" i="5"/>
  <c r="AD149" i="5"/>
  <c r="AF148" i="5"/>
  <c r="AG148" i="5" s="1"/>
  <c r="AE148" i="5"/>
  <c r="AD148" i="5"/>
  <c r="AF145" i="5"/>
  <c r="AG145" i="5" s="1"/>
  <c r="AE145" i="5"/>
  <c r="AD145" i="5"/>
  <c r="AF137" i="5"/>
  <c r="AG137" i="5" s="1"/>
  <c r="AE137" i="5"/>
  <c r="AD137" i="5"/>
  <c r="AF136" i="5"/>
  <c r="AG136" i="5" s="1"/>
  <c r="AE136" i="5"/>
  <c r="AD136" i="5"/>
  <c r="AF984" i="5"/>
  <c r="AG984" i="5" s="1"/>
  <c r="AE984" i="5"/>
  <c r="AD984" i="5"/>
  <c r="AF960" i="5"/>
  <c r="AG960" i="5" s="1"/>
  <c r="AE960" i="5"/>
  <c r="AD960" i="5"/>
  <c r="AF898" i="5"/>
  <c r="AG898" i="5" s="1"/>
  <c r="AE898" i="5"/>
  <c r="AD898" i="5"/>
  <c r="AF861" i="5"/>
  <c r="AG861" i="5" s="1"/>
  <c r="AE861" i="5"/>
  <c r="AD861" i="5"/>
  <c r="AF840" i="5"/>
  <c r="AG840" i="5" s="1"/>
  <c r="AE840" i="5"/>
  <c r="AD840" i="5"/>
  <c r="AF789" i="5"/>
  <c r="AG789" i="5" s="1"/>
  <c r="AE789" i="5"/>
  <c r="AD789" i="5"/>
  <c r="AF761" i="5"/>
  <c r="AG761" i="5" s="1"/>
  <c r="AE761" i="5"/>
  <c r="AD761" i="5"/>
  <c r="AF755" i="5"/>
  <c r="AG755" i="5" s="1"/>
  <c r="AE755" i="5"/>
  <c r="AD755" i="5"/>
  <c r="AF753" i="5"/>
  <c r="AG753" i="5" s="1"/>
  <c r="AE753" i="5"/>
  <c r="AD753" i="5"/>
  <c r="AF752" i="5"/>
  <c r="AG752" i="5" s="1"/>
  <c r="AE752" i="5"/>
  <c r="AD752" i="5"/>
  <c r="AF751" i="5"/>
  <c r="AG751" i="5" s="1"/>
  <c r="AE751" i="5"/>
  <c r="AD751" i="5"/>
  <c r="AF750" i="5"/>
  <c r="AG750" i="5" s="1"/>
  <c r="AE750" i="5"/>
  <c r="AD750" i="5"/>
  <c r="AF749" i="5"/>
  <c r="AG749" i="5" s="1"/>
  <c r="AE749" i="5"/>
  <c r="AD749" i="5"/>
  <c r="AF748" i="5"/>
  <c r="AG748" i="5" s="1"/>
  <c r="AE748" i="5"/>
  <c r="AD748" i="5"/>
  <c r="AF747" i="5"/>
  <c r="AG747" i="5" s="1"/>
  <c r="AE747" i="5"/>
  <c r="AD747" i="5"/>
  <c r="AF746" i="5"/>
  <c r="AG746" i="5" s="1"/>
  <c r="AE746" i="5"/>
  <c r="AD746" i="5"/>
  <c r="AF745" i="5"/>
  <c r="AG745" i="5" s="1"/>
  <c r="AE745" i="5"/>
  <c r="AD745" i="5"/>
  <c r="AF744" i="5"/>
  <c r="AG744" i="5" s="1"/>
  <c r="AE744" i="5"/>
  <c r="AD744" i="5"/>
  <c r="AF743" i="5"/>
  <c r="AG743" i="5" s="1"/>
  <c r="AE743" i="5"/>
  <c r="AD743" i="5"/>
  <c r="AF742" i="5"/>
  <c r="AG742" i="5" s="1"/>
  <c r="AE742" i="5"/>
  <c r="AD742" i="5"/>
  <c r="AF741" i="5"/>
  <c r="AG741" i="5" s="1"/>
  <c r="AE741" i="5"/>
  <c r="AD741" i="5"/>
  <c r="AF740" i="5"/>
  <c r="AG740" i="5" s="1"/>
  <c r="AE740" i="5"/>
  <c r="AD740" i="5"/>
  <c r="AF739" i="5"/>
  <c r="AG739" i="5" s="1"/>
  <c r="AE739" i="5"/>
  <c r="AD739" i="5"/>
  <c r="AF718" i="5"/>
  <c r="AG718" i="5" s="1"/>
  <c r="AE718" i="5"/>
  <c r="AD718" i="5"/>
  <c r="AF700" i="5"/>
  <c r="AG700" i="5" s="1"/>
  <c r="AE700" i="5"/>
  <c r="AD700" i="5"/>
  <c r="AF669" i="5"/>
  <c r="AG669" i="5" s="1"/>
  <c r="AE669" i="5"/>
  <c r="AD669" i="5"/>
  <c r="AF657" i="5"/>
  <c r="AG657" i="5" s="1"/>
  <c r="AE657" i="5"/>
  <c r="AD657" i="5"/>
  <c r="AF656" i="5"/>
  <c r="AG656" i="5" s="1"/>
  <c r="AE656" i="5"/>
  <c r="AD656" i="5"/>
  <c r="AF586" i="5"/>
  <c r="AG586" i="5" s="1"/>
  <c r="AE586" i="5"/>
  <c r="AD586" i="5"/>
  <c r="AF585" i="5"/>
  <c r="AG585" i="5" s="1"/>
  <c r="AE585" i="5"/>
  <c r="AD585" i="5"/>
  <c r="AF533" i="5"/>
  <c r="AG533" i="5" s="1"/>
  <c r="AE533" i="5"/>
  <c r="AD533" i="5"/>
  <c r="AF521" i="5"/>
  <c r="AG521" i="5" s="1"/>
  <c r="AE521" i="5"/>
  <c r="AD521" i="5"/>
  <c r="AF517" i="5"/>
  <c r="AG517" i="5" s="1"/>
  <c r="AE517" i="5"/>
  <c r="AD517" i="5"/>
  <c r="AF516" i="5"/>
  <c r="AG516" i="5" s="1"/>
  <c r="AE516" i="5"/>
  <c r="AD516" i="5"/>
  <c r="AF515" i="5"/>
  <c r="AG515" i="5" s="1"/>
  <c r="AE515" i="5"/>
  <c r="AD515" i="5"/>
  <c r="AF490" i="5"/>
  <c r="AG490" i="5" s="1"/>
  <c r="AE490" i="5"/>
  <c r="AD490" i="5"/>
  <c r="AF474" i="5"/>
  <c r="AG474" i="5" s="1"/>
  <c r="AE474" i="5"/>
  <c r="AD474" i="5"/>
  <c r="AF452" i="5"/>
  <c r="AG452" i="5" s="1"/>
  <c r="AE452" i="5"/>
  <c r="AD452" i="5"/>
  <c r="AF445" i="5"/>
  <c r="AG445" i="5" s="1"/>
  <c r="AE445" i="5"/>
  <c r="AD445" i="5"/>
  <c r="AF441" i="5"/>
  <c r="AG441" i="5" s="1"/>
  <c r="AE441" i="5"/>
  <c r="AD441" i="5"/>
  <c r="AF422" i="5"/>
  <c r="AG422" i="5" s="1"/>
  <c r="AE422" i="5"/>
  <c r="AD422" i="5"/>
  <c r="AF392" i="5"/>
  <c r="AG392" i="5" s="1"/>
  <c r="AE392" i="5"/>
  <c r="AD392" i="5"/>
  <c r="AF385" i="5"/>
  <c r="AG385" i="5" s="1"/>
  <c r="AE385" i="5"/>
  <c r="AD385" i="5"/>
  <c r="AF381" i="5"/>
  <c r="AG381" i="5" s="1"/>
  <c r="AE381" i="5"/>
  <c r="AD381" i="5"/>
  <c r="AF356" i="5"/>
  <c r="AG356" i="5" s="1"/>
  <c r="AE356" i="5"/>
  <c r="AD356" i="5"/>
  <c r="AF324" i="5"/>
  <c r="AG324" i="5" s="1"/>
  <c r="AE324" i="5"/>
  <c r="AD324" i="5"/>
  <c r="AF313" i="5"/>
  <c r="AG313" i="5" s="1"/>
  <c r="AE313" i="5"/>
  <c r="AD313" i="5"/>
  <c r="AF312" i="5"/>
  <c r="AG312" i="5" s="1"/>
  <c r="AE312" i="5"/>
  <c r="AD312" i="5"/>
  <c r="AF311" i="5"/>
  <c r="AG311" i="5" s="1"/>
  <c r="AE311" i="5"/>
  <c r="AD311" i="5"/>
  <c r="AF282" i="5"/>
  <c r="AG282" i="5" s="1"/>
  <c r="AE282" i="5"/>
  <c r="AD282" i="5"/>
  <c r="AF264" i="5"/>
  <c r="AG264" i="5" s="1"/>
  <c r="AE264" i="5"/>
  <c r="AD264" i="5"/>
  <c r="AF261" i="5"/>
  <c r="AG261" i="5" s="1"/>
  <c r="AE261" i="5"/>
  <c r="AD261" i="5"/>
  <c r="AF260" i="5"/>
  <c r="AG260" i="5" s="1"/>
  <c r="AE260" i="5"/>
  <c r="AD260" i="5"/>
  <c r="AF252" i="5"/>
  <c r="AG252" i="5" s="1"/>
  <c r="AE252" i="5"/>
  <c r="AD252" i="5"/>
  <c r="AF251" i="5"/>
  <c r="AG251" i="5" s="1"/>
  <c r="AE251" i="5"/>
  <c r="AD251" i="5"/>
  <c r="AF239" i="5"/>
  <c r="AG239" i="5" s="1"/>
  <c r="AE239" i="5"/>
  <c r="AD239" i="5"/>
  <c r="AF238" i="5"/>
  <c r="AG238" i="5" s="1"/>
  <c r="AE238" i="5"/>
  <c r="AD238" i="5"/>
  <c r="AF212" i="5"/>
  <c r="AG212" i="5" s="1"/>
  <c r="AE212" i="5"/>
  <c r="AD212" i="5"/>
  <c r="AF156" i="5"/>
  <c r="AG156" i="5" s="1"/>
  <c r="AE156" i="5"/>
  <c r="AD156" i="5"/>
  <c r="AF155" i="5"/>
  <c r="AG155" i="5" s="1"/>
  <c r="AE155" i="5"/>
  <c r="AD155" i="5"/>
  <c r="AF154" i="5"/>
  <c r="AG154" i="5" s="1"/>
  <c r="AE154" i="5"/>
  <c r="AD154" i="5"/>
  <c r="AF153" i="5"/>
  <c r="AG153" i="5" s="1"/>
  <c r="AE153" i="5"/>
  <c r="AD153" i="5"/>
  <c r="AF147" i="5"/>
  <c r="AG147" i="5" s="1"/>
  <c r="AE147" i="5"/>
  <c r="AD147" i="5"/>
  <c r="AF143" i="5"/>
  <c r="AG143" i="5" s="1"/>
  <c r="AE143" i="5"/>
  <c r="AD143" i="5"/>
  <c r="AF138" i="5"/>
  <c r="AG138" i="5" s="1"/>
  <c r="AE138" i="5"/>
  <c r="AD138" i="5"/>
  <c r="AF129" i="5"/>
  <c r="AG129" i="5" s="1"/>
  <c r="AE129" i="5"/>
  <c r="AD129" i="5"/>
  <c r="AF127" i="5"/>
  <c r="AG127" i="5" s="1"/>
  <c r="AE127" i="5"/>
  <c r="AD127" i="5"/>
  <c r="AF116" i="5"/>
  <c r="AG116" i="5" s="1"/>
  <c r="AE116" i="5"/>
  <c r="AD116" i="5"/>
  <c r="AF100" i="5"/>
  <c r="AG100" i="5" s="1"/>
  <c r="AE100" i="5"/>
  <c r="AD100" i="5"/>
  <c r="AF99" i="5"/>
  <c r="AG99" i="5" s="1"/>
  <c r="AE99" i="5"/>
  <c r="AD99" i="5"/>
  <c r="AF98" i="5"/>
  <c r="AG98" i="5" s="1"/>
  <c r="AE98" i="5"/>
  <c r="AD98" i="5"/>
  <c r="AF96" i="5"/>
  <c r="AG96" i="5" s="1"/>
  <c r="AE96" i="5"/>
  <c r="AD96" i="5"/>
  <c r="AF95" i="5"/>
  <c r="AG95" i="5" s="1"/>
  <c r="AE95" i="5"/>
  <c r="AD95" i="5"/>
  <c r="AF67" i="5"/>
  <c r="AG67" i="5" s="1"/>
  <c r="AE67" i="5"/>
  <c r="AD67" i="5"/>
  <c r="AF66" i="5"/>
  <c r="AG66" i="5" s="1"/>
  <c r="AE66" i="5"/>
  <c r="AD66" i="5"/>
  <c r="AF63" i="5"/>
  <c r="AG63" i="5" s="1"/>
  <c r="AE63" i="5"/>
  <c r="AD63" i="5"/>
  <c r="AF62" i="5"/>
  <c r="AG62" i="5" s="1"/>
  <c r="AE62" i="5"/>
  <c r="AD62" i="5"/>
  <c r="AF55" i="5"/>
  <c r="AG55" i="5" s="1"/>
  <c r="AE55" i="5"/>
  <c r="AD55" i="5"/>
  <c r="AF53" i="5"/>
  <c r="AG53" i="5" s="1"/>
  <c r="AE53" i="5"/>
  <c r="AD53" i="5"/>
  <c r="AF49" i="5"/>
  <c r="AG49" i="5" s="1"/>
  <c r="AE49" i="5"/>
  <c r="AD49" i="5"/>
  <c r="AF47" i="5"/>
  <c r="AG47" i="5" s="1"/>
  <c r="AE47" i="5"/>
  <c r="AD47" i="5"/>
  <c r="AF46" i="5"/>
  <c r="AG46" i="5" s="1"/>
  <c r="AE46" i="5"/>
  <c r="AD46" i="5"/>
  <c r="AF45" i="5"/>
  <c r="AG45" i="5" s="1"/>
  <c r="AE45" i="5"/>
  <c r="AD45" i="5"/>
  <c r="AF44" i="5"/>
  <c r="AG44" i="5" s="1"/>
  <c r="AE44" i="5"/>
  <c r="AD44" i="5"/>
  <c r="AF43" i="5"/>
  <c r="AG43" i="5" s="1"/>
  <c r="AE43" i="5"/>
  <c r="AD43" i="5"/>
  <c r="AF38" i="5"/>
  <c r="AG38" i="5" s="1"/>
  <c r="AE38" i="5"/>
  <c r="AD38" i="5"/>
  <c r="AF37" i="5"/>
  <c r="AG37" i="5" s="1"/>
  <c r="AE37" i="5"/>
  <c r="AD37" i="5"/>
  <c r="AF35" i="5"/>
  <c r="AG35" i="5" s="1"/>
  <c r="AE35" i="5"/>
  <c r="AD35" i="5"/>
  <c r="AF34" i="5"/>
  <c r="AG34" i="5" s="1"/>
  <c r="AE34" i="5"/>
  <c r="AD34" i="5"/>
  <c r="AF33" i="5"/>
  <c r="AG33" i="5" s="1"/>
  <c r="AE33" i="5"/>
  <c r="AD33" i="5"/>
  <c r="AF31" i="5"/>
  <c r="AG31" i="5" s="1"/>
  <c r="AE31" i="5"/>
  <c r="AD31" i="5"/>
  <c r="AF29" i="5"/>
  <c r="AG29" i="5" s="1"/>
  <c r="AE29" i="5"/>
  <c r="AD29" i="5"/>
  <c r="AF28" i="5"/>
  <c r="AG28" i="5" s="1"/>
  <c r="AE28" i="5"/>
  <c r="AD28" i="5"/>
  <c r="AF27" i="5"/>
  <c r="AG27" i="5" s="1"/>
  <c r="AE27" i="5"/>
  <c r="AD27" i="5"/>
  <c r="AF26" i="5"/>
  <c r="AG26" i="5" s="1"/>
  <c r="AE26" i="5"/>
  <c r="AD26" i="5"/>
  <c r="AF25" i="5"/>
  <c r="AG25" i="5" s="1"/>
  <c r="AE25" i="5"/>
  <c r="AD25" i="5"/>
  <c r="AF24" i="5"/>
  <c r="AG24" i="5" s="1"/>
  <c r="AE24" i="5"/>
  <c r="AD24" i="5"/>
  <c r="AF23" i="5"/>
  <c r="AG23" i="5" s="1"/>
  <c r="AE23" i="5"/>
  <c r="AD23" i="5"/>
  <c r="AF22" i="5"/>
  <c r="AG22" i="5" s="1"/>
  <c r="AE22" i="5"/>
  <c r="AD22" i="5"/>
  <c r="AF20" i="5"/>
  <c r="AG20" i="5" s="1"/>
  <c r="AE20" i="5"/>
  <c r="AD20" i="5"/>
  <c r="AF18" i="5"/>
  <c r="AG18" i="5" s="1"/>
  <c r="AE18" i="5"/>
  <c r="AD18" i="5"/>
  <c r="AF17" i="5"/>
  <c r="AG17" i="5" s="1"/>
  <c r="AE17" i="5"/>
  <c r="AD17" i="5"/>
  <c r="AF15" i="5"/>
  <c r="AG15" i="5" s="1"/>
  <c r="AE15" i="5"/>
  <c r="AD15" i="5"/>
  <c r="AF14" i="5"/>
  <c r="AG14" i="5" s="1"/>
  <c r="AE14" i="5"/>
  <c r="AD14" i="5"/>
  <c r="AF7" i="5"/>
  <c r="AG7" i="5" s="1"/>
  <c r="AE7" i="5"/>
  <c r="AD7" i="5"/>
  <c r="AF3" i="5"/>
  <c r="AG3" i="5" s="1"/>
  <c r="AE3" i="5"/>
  <c r="AD3" i="5"/>
  <c r="AF2" i="5"/>
  <c r="AG2" i="5" s="1"/>
  <c r="AE2" i="5"/>
  <c r="AD2" i="5"/>
  <c r="AF956" i="5"/>
  <c r="AG956" i="5" s="1"/>
  <c r="AE956" i="5"/>
  <c r="AD956" i="5"/>
  <c r="AF914" i="5"/>
  <c r="AG914" i="5" s="1"/>
  <c r="AE914" i="5"/>
  <c r="AD914" i="5"/>
  <c r="AF612" i="5"/>
  <c r="AG612" i="5" s="1"/>
  <c r="AE612" i="5"/>
  <c r="AD612" i="5"/>
  <c r="AF550" i="5"/>
  <c r="AG550" i="5" s="1"/>
  <c r="AE550" i="5"/>
  <c r="AD550" i="5"/>
  <c r="AF354" i="5"/>
  <c r="AG354" i="5" s="1"/>
  <c r="AE354" i="5"/>
  <c r="AD354" i="5"/>
  <c r="AF353" i="5"/>
  <c r="AG353" i="5" s="1"/>
  <c r="AE353" i="5"/>
  <c r="AD353" i="5"/>
  <c r="AF352" i="5"/>
  <c r="AG352" i="5" s="1"/>
  <c r="AE352" i="5"/>
  <c r="AD352" i="5"/>
  <c r="AF351" i="5"/>
  <c r="AG351" i="5" s="1"/>
  <c r="AE351" i="5"/>
  <c r="AD351" i="5"/>
  <c r="AF350" i="5"/>
  <c r="AG350" i="5" s="1"/>
  <c r="AE350" i="5"/>
  <c r="AD350" i="5"/>
  <c r="AF349" i="5"/>
  <c r="AG349" i="5" s="1"/>
  <c r="AE349" i="5"/>
  <c r="AD349" i="5"/>
  <c r="AF1000" i="5"/>
  <c r="AG1000" i="5" s="1"/>
  <c r="AE1000" i="5"/>
  <c r="AD1000" i="5"/>
  <c r="AF996" i="5"/>
  <c r="AG996" i="5" s="1"/>
  <c r="AE996" i="5"/>
  <c r="AD996" i="5"/>
  <c r="AF995" i="5"/>
  <c r="AG995" i="5" s="1"/>
  <c r="AE995" i="5"/>
  <c r="AD995" i="5"/>
  <c r="AF926" i="5"/>
  <c r="AG926" i="5" s="1"/>
  <c r="AE926" i="5"/>
  <c r="AD926" i="5"/>
  <c r="AF925" i="5"/>
  <c r="AG925" i="5" s="1"/>
  <c r="AE925" i="5"/>
  <c r="AD925" i="5"/>
  <c r="AF919" i="5"/>
  <c r="AG919" i="5" s="1"/>
  <c r="AE919" i="5"/>
  <c r="AD919" i="5"/>
  <c r="AF906" i="5"/>
  <c r="AG906" i="5" s="1"/>
  <c r="AE906" i="5"/>
  <c r="AD906" i="5"/>
  <c r="AF856" i="5"/>
  <c r="AG856" i="5" s="1"/>
  <c r="AE856" i="5"/>
  <c r="AD856" i="5"/>
  <c r="AF837" i="5"/>
  <c r="AG837" i="5" s="1"/>
  <c r="AE837" i="5"/>
  <c r="AD837" i="5"/>
  <c r="AF836" i="5"/>
  <c r="AG836" i="5" s="1"/>
  <c r="AE836" i="5"/>
  <c r="AD836" i="5"/>
  <c r="AF816" i="5"/>
  <c r="AG816" i="5" s="1"/>
  <c r="AE816" i="5"/>
  <c r="AD816" i="5"/>
  <c r="AF667" i="5"/>
  <c r="AG667" i="5" s="1"/>
  <c r="AE667" i="5"/>
  <c r="AD667" i="5"/>
  <c r="AF597" i="5"/>
  <c r="AG597" i="5" s="1"/>
  <c r="AE597" i="5"/>
  <c r="AD597" i="5"/>
  <c r="AF542" i="5"/>
  <c r="AG542" i="5" s="1"/>
  <c r="AE542" i="5"/>
  <c r="AD542" i="5"/>
  <c r="AF512" i="5"/>
  <c r="AG512" i="5" s="1"/>
  <c r="AE512" i="5"/>
  <c r="AD512" i="5"/>
  <c r="AF488" i="5"/>
  <c r="AG488" i="5" s="1"/>
  <c r="AE488" i="5"/>
  <c r="AD488" i="5"/>
  <c r="AF425" i="5"/>
  <c r="AG425" i="5" s="1"/>
  <c r="AE425" i="5"/>
  <c r="AD425" i="5"/>
  <c r="AF424" i="5"/>
  <c r="AG424" i="5" s="1"/>
  <c r="AE424" i="5"/>
  <c r="AD424" i="5"/>
  <c r="AF414" i="5"/>
  <c r="AG414" i="5" s="1"/>
  <c r="AE414" i="5"/>
  <c r="AD414" i="5"/>
  <c r="AF412" i="5"/>
  <c r="AG412" i="5" s="1"/>
  <c r="AE412" i="5"/>
  <c r="AD412" i="5"/>
  <c r="AF410" i="5"/>
  <c r="AG410" i="5" s="1"/>
  <c r="AE410" i="5"/>
  <c r="AD410" i="5"/>
  <c r="AF395" i="5"/>
  <c r="AG395" i="5" s="1"/>
  <c r="AE395" i="5"/>
  <c r="AD395" i="5"/>
  <c r="AF345" i="5"/>
  <c r="AG345" i="5" s="1"/>
  <c r="AE345" i="5"/>
  <c r="AD345" i="5"/>
  <c r="AF248" i="5"/>
  <c r="AG248" i="5" s="1"/>
  <c r="AE248" i="5"/>
  <c r="AD248" i="5"/>
  <c r="AF227" i="5"/>
  <c r="AG227" i="5" s="1"/>
  <c r="AE227" i="5"/>
  <c r="AD227" i="5"/>
  <c r="D8" i="11"/>
  <c r="B11" i="11"/>
  <c r="B10" i="11"/>
  <c r="C9" i="11"/>
  <c r="B8" i="11"/>
  <c r="C8" i="11"/>
  <c r="C37" i="11"/>
  <c r="B32" i="8" l="1"/>
  <c r="B31" i="8"/>
  <c r="B20" i="8"/>
  <c r="B19" i="8"/>
  <c r="B18" i="8"/>
  <c r="B17" i="8"/>
  <c r="B16" i="8"/>
  <c r="B15" i="8"/>
  <c r="B14" i="8"/>
  <c r="B13" i="8"/>
  <c r="B12" i="8"/>
  <c r="B11" i="8"/>
  <c r="B10" i="8"/>
  <c r="B9" i="8"/>
  <c r="C8" i="8"/>
  <c r="B8" i="8"/>
  <c r="B7" i="8"/>
  <c r="B6" i="8"/>
  <c r="B5" i="8"/>
  <c r="B4" i="8"/>
  <c r="B3" i="8"/>
  <c r="AF140" i="5"/>
  <c r="AG140" i="5" s="1"/>
  <c r="AE140" i="5"/>
  <c r="AD140" i="5"/>
  <c r="AF117" i="5"/>
  <c r="AG117" i="5" s="1"/>
  <c r="AE117" i="5"/>
  <c r="AD117" i="5"/>
  <c r="AF107" i="5"/>
  <c r="AG107" i="5" s="1"/>
  <c r="AE107" i="5"/>
  <c r="AD107" i="5"/>
  <c r="AF106" i="5"/>
  <c r="AG106" i="5" s="1"/>
  <c r="AE106" i="5"/>
  <c r="AD106" i="5"/>
  <c r="AF101" i="5"/>
  <c r="AG101" i="5" s="1"/>
  <c r="AE101" i="5"/>
  <c r="AD101" i="5"/>
  <c r="AF42" i="5"/>
  <c r="AG42" i="5" s="1"/>
  <c r="AE42" i="5"/>
  <c r="AD42" i="5"/>
  <c r="AF41" i="5"/>
  <c r="AG41" i="5" s="1"/>
  <c r="AE41" i="5"/>
  <c r="AD41" i="5"/>
  <c r="AF40" i="5"/>
  <c r="AG40" i="5" s="1"/>
  <c r="AE40" i="5"/>
  <c r="AD40" i="5"/>
  <c r="AF21" i="5"/>
  <c r="AG21" i="5" s="1"/>
  <c r="AE21" i="5"/>
  <c r="AD21" i="5"/>
  <c r="AF16" i="5"/>
  <c r="AG16" i="5" s="1"/>
  <c r="AE16" i="5"/>
  <c r="AD16" i="5"/>
  <c r="AF934" i="5"/>
  <c r="AG934" i="5" s="1"/>
  <c r="AE934" i="5"/>
  <c r="AD934" i="5"/>
  <c r="AF912" i="5"/>
  <c r="AG912" i="5" s="1"/>
  <c r="AE912" i="5"/>
  <c r="AD912" i="5"/>
  <c r="AF874" i="5"/>
  <c r="AG874" i="5" s="1"/>
  <c r="AE874" i="5"/>
  <c r="AD874" i="5"/>
  <c r="AF851" i="5"/>
  <c r="AG851" i="5" s="1"/>
  <c r="AE851" i="5"/>
  <c r="AD851" i="5"/>
  <c r="AF807" i="5"/>
  <c r="AG807" i="5" s="1"/>
  <c r="AE807" i="5"/>
  <c r="AD807" i="5"/>
  <c r="AF806" i="5"/>
  <c r="AG806" i="5" s="1"/>
  <c r="AE806" i="5"/>
  <c r="AD806" i="5"/>
  <c r="AF805" i="5"/>
  <c r="AG805" i="5" s="1"/>
  <c r="AE805" i="5"/>
  <c r="AD805" i="5"/>
  <c r="AF804" i="5"/>
  <c r="AG804" i="5" s="1"/>
  <c r="AE804" i="5"/>
  <c r="AD804" i="5"/>
  <c r="AF803" i="5"/>
  <c r="AG803" i="5" s="1"/>
  <c r="AE803" i="5"/>
  <c r="AD803" i="5"/>
  <c r="AF802" i="5"/>
  <c r="AG802" i="5" s="1"/>
  <c r="AE802" i="5"/>
  <c r="AD802" i="5"/>
  <c r="AF801" i="5"/>
  <c r="AG801" i="5" s="1"/>
  <c r="AE801" i="5"/>
  <c r="AD801" i="5"/>
  <c r="AF800" i="5"/>
  <c r="AG800" i="5" s="1"/>
  <c r="AE800" i="5"/>
  <c r="AD800" i="5"/>
  <c r="AF799" i="5"/>
  <c r="AG799" i="5" s="1"/>
  <c r="AE799" i="5"/>
  <c r="AD799" i="5"/>
  <c r="AF798" i="5"/>
  <c r="AG798" i="5" s="1"/>
  <c r="AE798" i="5"/>
  <c r="AD798" i="5"/>
  <c r="AF797" i="5"/>
  <c r="AG797" i="5" s="1"/>
  <c r="AE797" i="5"/>
  <c r="AD797" i="5"/>
  <c r="AF796" i="5"/>
  <c r="AG796" i="5" s="1"/>
  <c r="AE796" i="5"/>
  <c r="AD796" i="5"/>
  <c r="AF795" i="5"/>
  <c r="AG795" i="5" s="1"/>
  <c r="AE795" i="5"/>
  <c r="AD795" i="5"/>
  <c r="AF794" i="5"/>
  <c r="AG794" i="5" s="1"/>
  <c r="AE794" i="5"/>
  <c r="AD794" i="5"/>
  <c r="AF793" i="5"/>
  <c r="AG793" i="5" s="1"/>
  <c r="AE793" i="5"/>
  <c r="AD793" i="5"/>
  <c r="AF792" i="5"/>
  <c r="AG792" i="5" s="1"/>
  <c r="AE792" i="5"/>
  <c r="AD792" i="5"/>
  <c r="AF791" i="5"/>
  <c r="AG791" i="5" s="1"/>
  <c r="AE791" i="5"/>
  <c r="AD791" i="5"/>
  <c r="AF790" i="5"/>
  <c r="AG790" i="5" s="1"/>
  <c r="AE790" i="5"/>
  <c r="AD790" i="5"/>
  <c r="AF788" i="5"/>
  <c r="AG788" i="5" s="1"/>
  <c r="AE788" i="5"/>
  <c r="AD788" i="5"/>
  <c r="AF787" i="5"/>
  <c r="AG787" i="5" s="1"/>
  <c r="AE787" i="5"/>
  <c r="AD787" i="5"/>
  <c r="AF786" i="5"/>
  <c r="AG786" i="5" s="1"/>
  <c r="AE786" i="5"/>
  <c r="AD786" i="5"/>
  <c r="AF785" i="5"/>
  <c r="AG785" i="5" s="1"/>
  <c r="AE785" i="5"/>
  <c r="AD785" i="5"/>
  <c r="AF783" i="5"/>
  <c r="AG783" i="5" s="1"/>
  <c r="AE783" i="5"/>
  <c r="AD783" i="5"/>
  <c r="AF782" i="5"/>
  <c r="AG782" i="5" s="1"/>
  <c r="AE782" i="5"/>
  <c r="AD782" i="5"/>
  <c r="AF781" i="5"/>
  <c r="AG781" i="5" s="1"/>
  <c r="AE781" i="5"/>
  <c r="AD781" i="5"/>
  <c r="AF780" i="5"/>
  <c r="AG780" i="5" s="1"/>
  <c r="AE780" i="5"/>
  <c r="AD780" i="5"/>
  <c r="AF779" i="5"/>
  <c r="AG779" i="5" s="1"/>
  <c r="AE779" i="5"/>
  <c r="AD779" i="5"/>
  <c r="AF778" i="5"/>
  <c r="AG778" i="5" s="1"/>
  <c r="AE778" i="5"/>
  <c r="AD778" i="5"/>
  <c r="AF777" i="5"/>
  <c r="AG777" i="5" s="1"/>
  <c r="AE777" i="5"/>
  <c r="AD777" i="5"/>
  <c r="AF776" i="5"/>
  <c r="AG776" i="5" s="1"/>
  <c r="AE776" i="5"/>
  <c r="AD776" i="5"/>
  <c r="AF775" i="5"/>
  <c r="AG775" i="5" s="1"/>
  <c r="AE775" i="5"/>
  <c r="AD775" i="5"/>
  <c r="AF774" i="5"/>
  <c r="AG774" i="5" s="1"/>
  <c r="AE774" i="5"/>
  <c r="AD774" i="5"/>
  <c r="AF773" i="5"/>
  <c r="AG773" i="5" s="1"/>
  <c r="AE773" i="5"/>
  <c r="AD773" i="5"/>
  <c r="AF772" i="5"/>
  <c r="AG772" i="5" s="1"/>
  <c r="AE772" i="5"/>
  <c r="AD772" i="5"/>
  <c r="AF771" i="5"/>
  <c r="AG771" i="5" s="1"/>
  <c r="AE771" i="5"/>
  <c r="AD771" i="5"/>
  <c r="AF770" i="5"/>
  <c r="AG770" i="5" s="1"/>
  <c r="AE770" i="5"/>
  <c r="AD770" i="5"/>
  <c r="AF769" i="5"/>
  <c r="AG769" i="5" s="1"/>
  <c r="AE769" i="5"/>
  <c r="AD769" i="5"/>
  <c r="AF768" i="5"/>
  <c r="AG768" i="5" s="1"/>
  <c r="AE768" i="5"/>
  <c r="AD768" i="5"/>
  <c r="AF767" i="5"/>
  <c r="AG767" i="5" s="1"/>
  <c r="AE767" i="5"/>
  <c r="AD767" i="5"/>
  <c r="AF537" i="5"/>
  <c r="AG537" i="5" s="1"/>
  <c r="AE537" i="5"/>
  <c r="AD537" i="5"/>
  <c r="AF536" i="5"/>
  <c r="AG536" i="5" s="1"/>
  <c r="AE536" i="5"/>
  <c r="AD536" i="5"/>
  <c r="AF525" i="5"/>
  <c r="AG525" i="5" s="1"/>
  <c r="AE525" i="5"/>
  <c r="AD525" i="5"/>
  <c r="AF435" i="5"/>
  <c r="AG435" i="5" s="1"/>
  <c r="AE435" i="5"/>
  <c r="AD435" i="5"/>
  <c r="AF91" i="5"/>
  <c r="AG91" i="5" s="1"/>
  <c r="AE91" i="5"/>
  <c r="AD91" i="5"/>
  <c r="I3" i="7"/>
  <c r="E3" i="7"/>
  <c r="K3" i="7"/>
  <c r="Q3" i="7"/>
  <c r="P3" i="7"/>
  <c r="H3" i="7"/>
  <c r="V2" i="7"/>
  <c r="U2" i="7"/>
  <c r="T2" i="7"/>
  <c r="S2" i="7"/>
  <c r="R2" i="7"/>
  <c r="Q2" i="7"/>
  <c r="P2" i="7"/>
  <c r="O2" i="7"/>
  <c r="N2" i="7"/>
  <c r="M2" i="7"/>
  <c r="L2" i="7"/>
  <c r="K2" i="7"/>
  <c r="J2" i="7"/>
  <c r="I2" i="7"/>
  <c r="H2" i="7"/>
  <c r="G2" i="7"/>
  <c r="F2" i="7"/>
  <c r="E2" i="7"/>
  <c r="D2" i="7"/>
  <c r="C2" i="7"/>
  <c r="F34" i="1"/>
  <c r="B47" i="1"/>
  <c r="F46" i="1"/>
  <c r="F45" i="1"/>
  <c r="B44" i="1"/>
  <c r="F43" i="1"/>
  <c r="F42" i="1"/>
  <c r="F41" i="1"/>
  <c r="J3" i="7" l="1"/>
  <c r="O3" i="7"/>
  <c r="T3" i="7"/>
  <c r="S3" i="7"/>
  <c r="R3" i="7"/>
  <c r="C32" i="8"/>
  <c r="M3" i="7"/>
  <c r="L3" i="7"/>
  <c r="C7" i="8"/>
  <c r="C15" i="8"/>
  <c r="C16" i="8"/>
  <c r="C9" i="8"/>
  <c r="C17" i="8"/>
  <c r="C10" i="8"/>
  <c r="C18" i="8"/>
  <c r="C11" i="8"/>
  <c r="C19" i="8"/>
  <c r="G3" i="7"/>
  <c r="V3" i="7"/>
  <c r="U3" i="7"/>
  <c r="C12" i="8"/>
  <c r="C20" i="8"/>
  <c r="C5" i="8"/>
  <c r="C13" i="8"/>
  <c r="C31" i="8"/>
  <c r="D3" i="7"/>
  <c r="C3" i="8"/>
  <c r="F3" i="7"/>
  <c r="N3" i="7"/>
  <c r="C6" i="8"/>
  <c r="C14" i="8"/>
  <c r="C4" i="8"/>
  <c r="B48" i="1"/>
  <c r="B51" i="1" s="1"/>
  <c r="F48" i="1" l="1"/>
</calcChain>
</file>

<file path=xl/sharedStrings.xml><?xml version="1.0" encoding="utf-8"?>
<sst xmlns="http://schemas.openxmlformats.org/spreadsheetml/2006/main" count="39972" uniqueCount="11276">
  <si>
    <t>INCREMENTO RETRIBUTIVO STIMATO PER L'ANNO 2025</t>
  </si>
  <si>
    <t>INAIL</t>
  </si>
  <si>
    <t>TFR</t>
  </si>
  <si>
    <t>Importo stimato in relazione ai maggiori costi del personale derivanti dall'accordo CCNL al netto degli oneri sociali e riflessi</t>
  </si>
  <si>
    <t>di cui una tantum al netto degli oneri sociali e riflessi</t>
  </si>
  <si>
    <t>REGIONE</t>
  </si>
  <si>
    <t>Abruzzo</t>
  </si>
  <si>
    <t>Basilicata</t>
  </si>
  <si>
    <t>Calabria</t>
  </si>
  <si>
    <t>Campania</t>
  </si>
  <si>
    <t>Lazio</t>
  </si>
  <si>
    <t>Liguria</t>
  </si>
  <si>
    <t>Lombardia</t>
  </si>
  <si>
    <t>Marche</t>
  </si>
  <si>
    <t>Molise</t>
  </si>
  <si>
    <t>Piemonte</t>
  </si>
  <si>
    <t>Puglia</t>
  </si>
  <si>
    <t>Sardegna</t>
  </si>
  <si>
    <t>Sicilia</t>
  </si>
  <si>
    <t>Toscana</t>
  </si>
  <si>
    <t>Umbria</t>
  </si>
  <si>
    <t>Valle d'Aosta</t>
  </si>
  <si>
    <t>Veneto</t>
  </si>
  <si>
    <t>PROVINCIA_AUTONOMA</t>
  </si>
  <si>
    <t>Bolzano</t>
  </si>
  <si>
    <t>Trento</t>
  </si>
  <si>
    <t>TIPI_ENTE</t>
  </si>
  <si>
    <t>Gestione governativa o Ferrovia in concessione</t>
  </si>
  <si>
    <t>Provincia autonoma</t>
  </si>
  <si>
    <t>Regione</t>
  </si>
  <si>
    <t>Recapito mail:</t>
  </si>
  <si>
    <t>Recapito telefonico:</t>
  </si>
  <si>
    <t>Ragione sociale:</t>
  </si>
  <si>
    <t>Sede sociale:</t>
  </si>
  <si>
    <t>Posta elettronica certificata:</t>
  </si>
  <si>
    <t>LEGALE RAPPRESENTANTE PRO TEMPORE</t>
  </si>
  <si>
    <t>Nome:</t>
  </si>
  <si>
    <t>Cognome:</t>
  </si>
  <si>
    <t>Recapito mobile:</t>
  </si>
  <si>
    <t>Fondo Priamo (previdenza integrativa)</t>
  </si>
  <si>
    <t>Lavoro straordinario normale, festivo e notturno</t>
  </si>
  <si>
    <t>INPS + contributo Fondo Bilaterale</t>
  </si>
  <si>
    <t>Holding</t>
  </si>
  <si>
    <t>Agenzia TPL</t>
  </si>
  <si>
    <t>Data:</t>
  </si>
  <si>
    <t>Luogo:</t>
  </si>
  <si>
    <t>IL LEGALE RAPPRESENTANTE</t>
  </si>
  <si>
    <t>Partita IVA:</t>
  </si>
  <si>
    <t>Codice fiscale:</t>
  </si>
  <si>
    <t>SOGGETTO</t>
  </si>
  <si>
    <t>ONERI SOCIALI E RIFLESSI</t>
  </si>
  <si>
    <t>Importo [€]</t>
  </si>
  <si>
    <t>Istituto</t>
  </si>
  <si>
    <t>Tipologia:</t>
  </si>
  <si>
    <t>Impresa singola</t>
  </si>
  <si>
    <t>Consorzio</t>
  </si>
  <si>
    <t>Società cooperativa</t>
  </si>
  <si>
    <t>Società consortile</t>
  </si>
  <si>
    <t>ATI/RTI</t>
  </si>
  <si>
    <t>Natura giuridica:</t>
  </si>
  <si>
    <t>NATURA_GIURIDICA</t>
  </si>
  <si>
    <t>subtotale A</t>
  </si>
  <si>
    <t>subtotale B</t>
  </si>
  <si>
    <t>Ente committente</t>
  </si>
  <si>
    <t>Den sociale Cert</t>
  </si>
  <si>
    <t>Den sociale RicCert</t>
  </si>
  <si>
    <t>Gruppo modalita' servizio</t>
  </si>
  <si>
    <t>Data Inizio contratto</t>
  </si>
  <si>
    <t>Data Fine contratto</t>
  </si>
  <si>
    <t>In proroga</t>
  </si>
  <si>
    <t>Data Scadenza proroga</t>
  </si>
  <si>
    <t>Cig</t>
  </si>
  <si>
    <t>Stato validita' contratto</t>
  </si>
  <si>
    <t>Contratto cancellato</t>
  </si>
  <si>
    <t>SERVIZI DI TPL URBANI</t>
  </si>
  <si>
    <t>Auto/Metro/Tranvie/altro</t>
  </si>
  <si>
    <t>S</t>
  </si>
  <si>
    <t>Diretta</t>
  </si>
  <si>
    <t>Disattivo</t>
  </si>
  <si>
    <t>N</t>
  </si>
  <si>
    <t>COMUNE SPINEA</t>
  </si>
  <si>
    <t>Attivo</t>
  </si>
  <si>
    <t>CITTA' METROPOLITANA DI VENEZIA</t>
  </si>
  <si>
    <t>COMUNE CHIOGGIA</t>
  </si>
  <si>
    <t>COMUNE VENEZIA</t>
  </si>
  <si>
    <t>SERVIZI DI TPL URBANI (SOLO AUTOMOBILISTICO)</t>
  </si>
  <si>
    <t>VE0011</t>
  </si>
  <si>
    <t>REGIONE CALABRIA</t>
  </si>
  <si>
    <t>CS0001</t>
  </si>
  <si>
    <t>SOCIETA' CONSORTILE A R.L. AUROSERVIZI DEI DUE MARI</t>
  </si>
  <si>
    <t>COMUNE VICENZA</t>
  </si>
  <si>
    <t>PROVINCIA VICENZA</t>
  </si>
  <si>
    <t>REGIONE CAMPANIA</t>
  </si>
  <si>
    <t>COMUNE L'AQUILA</t>
  </si>
  <si>
    <t>AQ0005</t>
  </si>
  <si>
    <t>A.M.A. - AZIENDA MOBILITA' AQUILANA</t>
  </si>
  <si>
    <t>In House</t>
  </si>
  <si>
    <t>NAPOLI HOLDING SRL</t>
  </si>
  <si>
    <t>NA0018</t>
  </si>
  <si>
    <t>AZIENDA NAPOLETANA MOBILITÀ</t>
  </si>
  <si>
    <t>REP. 701 RACCOLTA 432 DEL 18.12.2014 - RACCOLTA N.816 REP. N. 1463 DEL 29/12/2015 - REP. N.4743 RACC.N.2957 DEL 20/09/2018 PROT.AGG.REG.40066/1T REP 8511 RACC 4769</t>
  </si>
  <si>
    <t>Gara</t>
  </si>
  <si>
    <t>REGIONE ABRUZZO</t>
  </si>
  <si>
    <t>REGIONE SARDEGNA</t>
  </si>
  <si>
    <t>CA0014</t>
  </si>
  <si>
    <t>ARST SPA</t>
  </si>
  <si>
    <t>Ferroviario</t>
  </si>
  <si>
    <t>ND</t>
  </si>
  <si>
    <t>CA0009</t>
  </si>
  <si>
    <t>A.S.P. DI PANI FRANCA DANIELA E CHRISTIAN SNC</t>
  </si>
  <si>
    <t>OT0002</t>
  </si>
  <si>
    <t>AZIENDA SERVIZI PUBBLICI OLBIA S.P.A.</t>
  </si>
  <si>
    <t>COMUNE CIVITANOVA MARCHE</t>
  </si>
  <si>
    <t>MC0003</t>
  </si>
  <si>
    <t>ATAC CIVITANOVA</t>
  </si>
  <si>
    <t>ATAC CIVITANOVA SPA</t>
  </si>
  <si>
    <t>ATTO REP. N. 4221 DEL 06/12/2010</t>
  </si>
  <si>
    <t>BI0001</t>
  </si>
  <si>
    <t>A.T.A.P. S.P.A. AZIENDA TRASPORTI AUTOMOBILISTICI PUBBLICI BI/VC</t>
  </si>
  <si>
    <t>AL0017</t>
  </si>
  <si>
    <t>NO0006</t>
  </si>
  <si>
    <t>BG0018</t>
  </si>
  <si>
    <t>ATB CONSORZIO S.C.R.L.</t>
  </si>
  <si>
    <t>0724105E55</t>
  </si>
  <si>
    <t>VR0001</t>
  </si>
  <si>
    <t>PROVINCIA VERONA</t>
  </si>
  <si>
    <t>COMUNE CAORLE</t>
  </si>
  <si>
    <t>VE0002</t>
  </si>
  <si>
    <t>ATVO S.P.A.</t>
  </si>
  <si>
    <t>COMUNE JESOLO</t>
  </si>
  <si>
    <t>68699351B5</t>
  </si>
  <si>
    <t>COMUNE SAN DONA' DI PIAVE</t>
  </si>
  <si>
    <t>SERVIZI DI TPL EXTRAURBANI</t>
  </si>
  <si>
    <t>PS0001</t>
  </si>
  <si>
    <t>ADRIABUS SOC. CONS. A R.L.</t>
  </si>
  <si>
    <t>REGIONE MOLISE</t>
  </si>
  <si>
    <t>IS0008</t>
  </si>
  <si>
    <t>AESERNIA</t>
  </si>
  <si>
    <t>TPL SU GOMMA</t>
  </si>
  <si>
    <t>MI0006</t>
  </si>
  <si>
    <t>AUTOGUIDOVIE SPA</t>
  </si>
  <si>
    <t>2750682E94</t>
  </si>
  <si>
    <t>CONCESSIONE</t>
  </si>
  <si>
    <t>0558039C56</t>
  </si>
  <si>
    <t>40783275E7</t>
  </si>
  <si>
    <t>PV0004</t>
  </si>
  <si>
    <t>COMUNE FIUGGI</t>
  </si>
  <si>
    <t>REGIONE PUGLIA</t>
  </si>
  <si>
    <t>FG0001</t>
  </si>
  <si>
    <t>ALIDAUNIA SRL</t>
  </si>
  <si>
    <t>REP. 6772 DEL 10/12/2004 (INTEGRAZIONE REP. 11654 DEL 24/05/2010)</t>
  </si>
  <si>
    <t>Navigazione</t>
  </si>
  <si>
    <t>2325391D58</t>
  </si>
  <si>
    <t>COMUNE TRANI</t>
  </si>
  <si>
    <t>BT0005</t>
  </si>
  <si>
    <t>AMET S.P.A.</t>
  </si>
  <si>
    <t>38344</t>
  </si>
  <si>
    <t>REGIONE LIGURIA</t>
  </si>
  <si>
    <t>GE0001</t>
  </si>
  <si>
    <t>AMT GENOVA SPA</t>
  </si>
  <si>
    <t xml:space="preserve">0         </t>
  </si>
  <si>
    <t>REP. N. 367/2010</t>
  </si>
  <si>
    <t xml:space="preserve">347098254 </t>
  </si>
  <si>
    <t>MN0001</t>
  </si>
  <si>
    <t>APAM ESERCIZIO SPA</t>
  </si>
  <si>
    <t>3493732ED6</t>
  </si>
  <si>
    <t>3079432BAA</t>
  </si>
  <si>
    <t>COMUNE PADOVA</t>
  </si>
  <si>
    <t>PROVINCIA PADOVA</t>
  </si>
  <si>
    <t>IS0010</t>
  </si>
  <si>
    <t>DITTA ARCARO AGOSTINO</t>
  </si>
  <si>
    <t>OT0005</t>
  </si>
  <si>
    <t>ASARA GIUSEPPE EREDI AUTOSERVIZI S.R.L.</t>
  </si>
  <si>
    <t>AT0003</t>
  </si>
  <si>
    <t>ASTI SERVIZI PUBBLICI SPA</t>
  </si>
  <si>
    <t>11446291BB</t>
  </si>
  <si>
    <t>COMUNE CASTELLUCCIO INFERIORE</t>
  </si>
  <si>
    <t>CITTA' METROPOLITANA DI GENOVA</t>
  </si>
  <si>
    <t>TR0001</t>
  </si>
  <si>
    <t>ATC &amp; PARTNERS MOBILITA' S.C. A R.L.</t>
  </si>
  <si>
    <t>27246482A8</t>
  </si>
  <si>
    <t>RM0018</t>
  </si>
  <si>
    <t>PROVINCIA LA SPEZIA</t>
  </si>
  <si>
    <t>SP0001</t>
  </si>
  <si>
    <t>ATC ESERCIZIO</t>
  </si>
  <si>
    <t>CB0005</t>
  </si>
  <si>
    <t>AZIENDA DI TRASPORTI MOLISANA S.P.A.</t>
  </si>
  <si>
    <t>COMUNE MILANO</t>
  </si>
  <si>
    <t>0677380FA4</t>
  </si>
  <si>
    <t>AN0001</t>
  </si>
  <si>
    <t>ATMA SCPA</t>
  </si>
  <si>
    <t>MC0005</t>
  </si>
  <si>
    <t>COMUNE SONNINO</t>
  </si>
  <si>
    <t>LT0003</t>
  </si>
  <si>
    <t>GRENGA MARIO S.A.S.</t>
  </si>
  <si>
    <t>COMUNE ROCCA PRIORA</t>
  </si>
  <si>
    <t>RM0047</t>
  </si>
  <si>
    <t>AUTOSERVIZI L.Z. ROCCA PRIORA SRL</t>
  </si>
  <si>
    <t>COMUNE AQUINO</t>
  </si>
  <si>
    <t>FR0001</t>
  </si>
  <si>
    <t>AUTOSERVIZI MAGNI LUIGI E FIGLI SRL</t>
  </si>
  <si>
    <t>PROVINCIA AUTONOMA DI BOLZANO</t>
  </si>
  <si>
    <t>BZ0004</t>
  </si>
  <si>
    <t>AUTO RAINER GMBH</t>
  </si>
  <si>
    <t>PROVINCIA TREVISO</t>
  </si>
  <si>
    <t>TV0012</t>
  </si>
  <si>
    <t>AUTOCORRIERE CAVERZAN</t>
  </si>
  <si>
    <t>CA0006</t>
  </si>
  <si>
    <t>AUTOLINEE ANTONIO MURGIA S.R.L.</t>
  </si>
  <si>
    <t>OT0001</t>
  </si>
  <si>
    <t>CARAMELLI TOURS S.N.C.</t>
  </si>
  <si>
    <t>CA0007</t>
  </si>
  <si>
    <t>AUTOLINEE BAIRE S.R.L.</t>
  </si>
  <si>
    <t>BN0016</t>
  </si>
  <si>
    <t>AUTOLINEE BIZZARRO S.R.L.</t>
  </si>
  <si>
    <t>PROVINCIA SALERNO</t>
  </si>
  <si>
    <t>FM0004</t>
  </si>
  <si>
    <t>AUTOLINEE CARDINALI MAURO</t>
  </si>
  <si>
    <t>BN0011</t>
  </si>
  <si>
    <t>AUTOLINEE D'AGOSTINO DI FLORINDO LAUDATO S.N.C.</t>
  </si>
  <si>
    <t>CA0008</t>
  </si>
  <si>
    <t>AUTOLINEE DEL GOLFO SRL</t>
  </si>
  <si>
    <t>AUTOLINEE DEL GOLFO S.R.L.</t>
  </si>
  <si>
    <t>COMUNE LATRONICO</t>
  </si>
  <si>
    <t>AV0003</t>
  </si>
  <si>
    <t>AUTOLINEE E NOLEGGI DELL'ALTO SELE SRL</t>
  </si>
  <si>
    <t>2830685328       13</t>
  </si>
  <si>
    <t>2830685328</t>
  </si>
  <si>
    <t>COMUNE BITONTO</t>
  </si>
  <si>
    <t>BA0026</t>
  </si>
  <si>
    <t>ASV SPA</t>
  </si>
  <si>
    <t>REP. 2067 DEL 09/10/2008</t>
  </si>
  <si>
    <t>296207097B</t>
  </si>
  <si>
    <t>SA0017</t>
  </si>
  <si>
    <t>AUTOLINEE ARTURO LAMANNA</t>
  </si>
  <si>
    <t>AUTOLINEE EREDI ARTURO LAMANNA SNC</t>
  </si>
  <si>
    <t>6989739318 REP. N. 3075 DEL 14/04/2011 PROROGA AL 31/12/2012 CON DET. DIRIGENZIALEN. 3631/RG DEL 03/07/2012 - DET DIR CID 39247 RG 714/2017</t>
  </si>
  <si>
    <t>6989739318</t>
  </si>
  <si>
    <t>COMUNE PIGNOLA</t>
  </si>
  <si>
    <t>PZ0004</t>
  </si>
  <si>
    <t>AUTOLINEE EREDI TRIVIGNO DOMENICO DI ROCCO E MICHELE TRIVIGNO</t>
  </si>
  <si>
    <t>REP. N. 1775 DEL 02/5/2005</t>
  </si>
  <si>
    <t>4086975675</t>
  </si>
  <si>
    <t>SA0036</t>
  </si>
  <si>
    <t>FRANCESCO E GIUSEPPE MANSI</t>
  </si>
  <si>
    <t>FRANCESCO &amp; GIUSEPPE MANSI S.N.C.</t>
  </si>
  <si>
    <t>69897002E9 REP. N 3073 DEL 14/04/2011 PROROGA AL 31/12/2012 CON DET. DIRIGENZIALEN 3368/RG DEL 19/06/2012 - DET DIR CID 39244 RG 847/2017</t>
  </si>
  <si>
    <t>69897002E9</t>
  </si>
  <si>
    <t>OR0005</t>
  </si>
  <si>
    <t>AUTOLINEE FRAU S.R.L.</t>
  </si>
  <si>
    <t>SA0014</t>
  </si>
  <si>
    <t>GORRASI FRANCESCO &amp; C. SNC</t>
  </si>
  <si>
    <t>REP. N¿3076 DEL 14/04/2011PROROGA AL 31/12/2012CON DET. DIRIGENZIALEN¿3216/RG DEL 12/06/2012 - DET DIR CID 39248 RG 715/2017</t>
  </si>
  <si>
    <t>6986139846</t>
  </si>
  <si>
    <t>SA0006</t>
  </si>
  <si>
    <t>AUTOLINEE L.A.S. DI G.APICELLA M.LETTERIELLO E D.STASSANO</t>
  </si>
  <si>
    <t>REP. N¿3072 DEL 14/04/2011PROROGA AL 31/12/2012CON DET. DIRIGENZIALEN¿3363/RG DEL 19/06/2012 - DET DIR CID 39245 RG 848/2017</t>
  </si>
  <si>
    <t>69883118AA</t>
  </si>
  <si>
    <t>COMUNE CASSANO DELLE MURGE</t>
  </si>
  <si>
    <t>BA0027</t>
  </si>
  <si>
    <t>LIONETTI GIUSEPPE</t>
  </si>
  <si>
    <t>FR0012</t>
  </si>
  <si>
    <t>MASTRANTONI AUTOLINEE</t>
  </si>
  <si>
    <t>294464B3       7</t>
  </si>
  <si>
    <t>28294464B3</t>
  </si>
  <si>
    <t>SA0032</t>
  </si>
  <si>
    <t>AUTOLINEE MINELLA SRL</t>
  </si>
  <si>
    <t>REP. N¿3082 DEL 15/04/2011PROROGA AL 31/12/2012CON DET. DIRIGENZIALEN¿3218/RG DEL 12/06/2012 - DET DIR CID 39242 RG 846/2017</t>
  </si>
  <si>
    <t>6988298DEE</t>
  </si>
  <si>
    <t>SA0033</t>
  </si>
  <si>
    <t>MORRIELLO GREGORIO &amp; C. SNC</t>
  </si>
  <si>
    <t>283130639F    CONTRATTO AFFIDAMENTO PROVVISORIO N.15 DEL 01/04/2011</t>
  </si>
  <si>
    <t>283130639F</t>
  </si>
  <si>
    <t>SA0018</t>
  </si>
  <si>
    <t>SOC. NISI ARMANDO &amp; FIGLI SAS DI SIMONE TERESA CRISTINA</t>
  </si>
  <si>
    <t>28303330AE                  11</t>
  </si>
  <si>
    <t>28303330AE</t>
  </si>
  <si>
    <t>MT0001</t>
  </si>
  <si>
    <t>AUTOLINEE NOLE S.R.L.</t>
  </si>
  <si>
    <t>SA0004</t>
  </si>
  <si>
    <t>AUTOLINEE PECORI DI PECORI LUIGI</t>
  </si>
  <si>
    <t>6989752DCF REP. N¿3081 DEL 15/04/2011PROROGA AL 31/12/2012CON DET. DIRIGENZIALEN¿3219/RG DEL 12/06/2012 - DET DIR CID 39235 RG 842/2017</t>
  </si>
  <si>
    <t>6989752DCF</t>
  </si>
  <si>
    <t>COMUNE PONZA</t>
  </si>
  <si>
    <t>REGIONE LAZIO</t>
  </si>
  <si>
    <t>AV0014</t>
  </si>
  <si>
    <t>AUTOLINEE SELLITTO SRL UNIPERSONALE</t>
  </si>
  <si>
    <t>COMUNE ANDRIA</t>
  </si>
  <si>
    <t>BT0001</t>
  </si>
  <si>
    <t>ASA SCRL</t>
  </si>
  <si>
    <t xml:space="preserve">REP. 7777 DEL 12/04/2007 </t>
  </si>
  <si>
    <t>4628481758</t>
  </si>
  <si>
    <t>CA0004</t>
  </si>
  <si>
    <t>AUTOLINEE TREXENTA SNC</t>
  </si>
  <si>
    <t>RM0020</t>
  </si>
  <si>
    <t>AUTOLINEE TROIANI S.R.L.</t>
  </si>
  <si>
    <t>BN0017</t>
  </si>
  <si>
    <t>AUTOLINEE VINCENZO DAMIANO</t>
  </si>
  <si>
    <t>6217386D39</t>
  </si>
  <si>
    <t>MI0019</t>
  </si>
  <si>
    <t>AUTOMOBILISTICA PEREGO SPA</t>
  </si>
  <si>
    <t>2103374F1E</t>
  </si>
  <si>
    <t xml:space="preserve">443746257 </t>
  </si>
  <si>
    <t>3721594485</t>
  </si>
  <si>
    <t>Z13006688B</t>
  </si>
  <si>
    <t>SS0004</t>
  </si>
  <si>
    <t>AUTONOLEGGIO AUTOBUS SPINA SALVATORE E FIGLI DI SPINA FRANCESCO E C.</t>
  </si>
  <si>
    <t>AUTONOLEGGIO AUTOBUS SPINA SALVATORE E FIGLI S.N.C. DI SPINA FRANCESCO</t>
  </si>
  <si>
    <t>FI0015</t>
  </si>
  <si>
    <t>EREDI LEPORATTI GUIDO SAS DI FIORETTA PACINI</t>
  </si>
  <si>
    <t>CA0003</t>
  </si>
  <si>
    <t>AUTONOLEGGIO FOLLESA DEI F.LLI PASQUALE E GIANNI FOLLESA SNC</t>
  </si>
  <si>
    <t>COMUNE CANOSA DI PUGLIA</t>
  </si>
  <si>
    <t>BT0002</t>
  </si>
  <si>
    <t>DITTA CAPUTO GIUSEPPE</t>
  </si>
  <si>
    <t>CONTRATTO DI SERVIZIO DEL 21/10/2005 REG IL 02/11/2005 N 4504 SERIE 3 MODIFICATO DAL CONTRATTO DEL 16/02/2009 REG IL 23/02/2009 N 983 SERIE 3</t>
  </si>
  <si>
    <t xml:space="preserve">952540    </t>
  </si>
  <si>
    <t>COMUNE BESANA IN BRIANZA</t>
  </si>
  <si>
    <t>LC0002</t>
  </si>
  <si>
    <t>AUTOSERVIZI CATTANEO SRL</t>
  </si>
  <si>
    <t>1563110F29</t>
  </si>
  <si>
    <t>NO0002</t>
  </si>
  <si>
    <t>AUTOSERVIZI COMAZZI</t>
  </si>
  <si>
    <t>SA0020</t>
  </si>
  <si>
    <t>AUTOSERVIZI CONTE SNC</t>
  </si>
  <si>
    <t>6986106D09 REP. N¿3063 DEL 13/04/2011PROROGA AL 31/12/2012CON DET. DIRIGENZIALEN¿3362/RG DEL 19/06/2012 - DET DIR CID 39231 RG 838/2017</t>
  </si>
  <si>
    <t>6986106D09</t>
  </si>
  <si>
    <t>SA0034</t>
  </si>
  <si>
    <t>AUTOSERVIZI COPPOLA S.R.L.</t>
  </si>
  <si>
    <t>698822300E REP. N¿3086 DEL 18/04/2011PROROGA AL 31/12/2012CON DET. DIRIGENZIALE N¿3214/RG DEL 12/06/2012 DET DIR CID 39233 RG 840/2017</t>
  </si>
  <si>
    <t>698822300E</t>
  </si>
  <si>
    <t>COMUNE SCHEGGIA E PASCELUPO</t>
  </si>
  <si>
    <t>BN0002</t>
  </si>
  <si>
    <t>AUTOSERVIZI DI CAPRIO DI GIUSEPPE DI CAPRIO &amp; C. S.A.S.</t>
  </si>
  <si>
    <t>CI0001</t>
  </si>
  <si>
    <t>AUTOSERVIZI E AUTOLINEE DI SENIS ENRICO &amp; C. SNC</t>
  </si>
  <si>
    <t>OT0007</t>
  </si>
  <si>
    <t>AUTOSERVIZI EUROSAR</t>
  </si>
  <si>
    <t>OT0003</t>
  </si>
  <si>
    <t>AUTOSERVIZI F.A.B. S.R.L.</t>
  </si>
  <si>
    <t>UD0001</t>
  </si>
  <si>
    <t>ARRIVA UDINE SPA</t>
  </si>
  <si>
    <t>PROVINCIA BELLUNO</t>
  </si>
  <si>
    <t>SERVIZI DI TPL EXTRAURBANO</t>
  </si>
  <si>
    <t>CE0008</t>
  </si>
  <si>
    <t>AUTOSERVIZI GAETANI S.R.L.</t>
  </si>
  <si>
    <t>487433422    REG. AGENZIA DELLE ENTRATE N¿889 DEL 19/04/2011</t>
  </si>
  <si>
    <t xml:space="preserve">487433422 </t>
  </si>
  <si>
    <t>BS0008</t>
  </si>
  <si>
    <t>AUTOSERVIZI GELMI SRL A SOCIO UNICO</t>
  </si>
  <si>
    <t>FO0002</t>
  </si>
  <si>
    <t>AUTOSERVIZI GUALTIERI EMILIO &amp; C SNC</t>
  </si>
  <si>
    <t>6220497483</t>
  </si>
  <si>
    <t>BS0005</t>
  </si>
  <si>
    <t>AUTOSERVIZI LA VALLE DI BETTINSOLI MARIO E C. SNC</t>
  </si>
  <si>
    <t>VI0002</t>
  </si>
  <si>
    <t>AUTOSERVIZI LORENZI</t>
  </si>
  <si>
    <t>COMUNE MELFI</t>
  </si>
  <si>
    <t>PZ0001</t>
  </si>
  <si>
    <t>AUTOSERVIZI MORETTI SRL</t>
  </si>
  <si>
    <t>COMUNE BARILE</t>
  </si>
  <si>
    <t>COMUNE LAVELLO</t>
  </si>
  <si>
    <t xml:space="preserve">REP. 3701 DEL 29/10/2009 </t>
  </si>
  <si>
    <t>037715889E</t>
  </si>
  <si>
    <t>COMUNE RIONERO IN VULTURE</t>
  </si>
  <si>
    <t>OT0011</t>
  </si>
  <si>
    <t>AUTOSERVIZI NORDORIENTALE S.A.S. DI BRUNDU COSIMO DAMIANO &amp; C.</t>
  </si>
  <si>
    <t>LT0005</t>
  </si>
  <si>
    <t>AUTOSERVIZI RICCITELLI S.R.L.</t>
  </si>
  <si>
    <t>2816718D36    2</t>
  </si>
  <si>
    <t>2816718D36</t>
  </si>
  <si>
    <t>SA0019</t>
  </si>
  <si>
    <t>SANTOMAURO COSIMO SNC</t>
  </si>
  <si>
    <t>REP.N¿3079 DEL 15/04/2011PROROGA AL 31/12/2012CON DET. DIRIGENZIALEN¿3220/RG DEL 12/06/2012 - DET DIR CID 39232 RG 839/2017</t>
  </si>
  <si>
    <t>69883107D7</t>
  </si>
  <si>
    <t>CE0013</t>
  </si>
  <si>
    <t>AUTOSERVIZI SARDELLA SRL</t>
  </si>
  <si>
    <t>LT0027</t>
  </si>
  <si>
    <t>AUTOSERVIZI SATURNIA SNC DI CARDILLO ZALLO FRANCESCA &amp; C.</t>
  </si>
  <si>
    <t>COMUNE SPIGNO SATURNIA</t>
  </si>
  <si>
    <t>CA0010</t>
  </si>
  <si>
    <t>AUTOSERVIZI VACCA DI VACCA FABRIZIO &amp; C. SNC</t>
  </si>
  <si>
    <t>BG0007</t>
  </si>
  <si>
    <t>2759968DA1</t>
  </si>
  <si>
    <t>SO0004</t>
  </si>
  <si>
    <t>AUTOTRASPORTI RAINOLDI E C. S.R.L.</t>
  </si>
  <si>
    <t>Z4F12FDB2C</t>
  </si>
  <si>
    <t>AL0001</t>
  </si>
  <si>
    <t>A.M.C. S.P.A.</t>
  </si>
  <si>
    <t>VA0007</t>
  </si>
  <si>
    <t>AMSC SPA AZIENDA MULTISERVIZI COMUNALI</t>
  </si>
  <si>
    <t>COMUNE TARANTO</t>
  </si>
  <si>
    <t>TA0003</t>
  </si>
  <si>
    <t>KYMA MOBILITA'</t>
  </si>
  <si>
    <t>REP. 9297 DEL 29/09/2017</t>
  </si>
  <si>
    <t>REP 9297 DEL 29/09/2017</t>
  </si>
  <si>
    <t>COMUNE FOGGIA</t>
  </si>
  <si>
    <t>FG0009</t>
  </si>
  <si>
    <t>A.T.A.F. SPA</t>
  </si>
  <si>
    <t>REP. 8049 DEL 14/11/2003</t>
  </si>
  <si>
    <t>NU0001</t>
  </si>
  <si>
    <t>ATP-AZIENDA TRASPORTI PUBBLICI DI NUORO</t>
  </si>
  <si>
    <t>SS0003</t>
  </si>
  <si>
    <t>AZIENDA TRASPORTI PUBBLICI</t>
  </si>
  <si>
    <t>CB0016</t>
  </si>
  <si>
    <t>BAGNOLI DONATO</t>
  </si>
  <si>
    <t>CA0012</t>
  </si>
  <si>
    <t>BAIRE MARIO</t>
  </si>
  <si>
    <t>OR0006</t>
  </si>
  <si>
    <t>BALESTRUCCI SRL</t>
  </si>
  <si>
    <t>TE0004</t>
  </si>
  <si>
    <t>BALTOUR S.R.L.</t>
  </si>
  <si>
    <t>BARANZELLI NATUR SRL</t>
  </si>
  <si>
    <t>COMUNE SEZZE</t>
  </si>
  <si>
    <t>LT0011</t>
  </si>
  <si>
    <t>BARATTA ENRICO SRL</t>
  </si>
  <si>
    <t>TV0008</t>
  </si>
  <si>
    <t>BARZI SERVICE S.R.L.</t>
  </si>
  <si>
    <t>SO0003</t>
  </si>
  <si>
    <t>BASSI &amp; C. SAS DI DECENSI MAURIZIO</t>
  </si>
  <si>
    <t>VA0001</t>
  </si>
  <si>
    <t>AUTOSERVIZI BELTRAMINI E GIANOLI SRL</t>
  </si>
  <si>
    <t>BG0002</t>
  </si>
  <si>
    <t>BERGAMO TRASPORTI EST SCARL</t>
  </si>
  <si>
    <t>2501637029</t>
  </si>
  <si>
    <t>BG0001</t>
  </si>
  <si>
    <t>BG0005</t>
  </si>
  <si>
    <t>BERGAMO TRASPORTI OVEST SCARL</t>
  </si>
  <si>
    <t>2502257FC8</t>
  </si>
  <si>
    <t>BG0020</t>
  </si>
  <si>
    <t>BERGAMO TRASPORTI SUD SCARL</t>
  </si>
  <si>
    <t>25023436C3</t>
  </si>
  <si>
    <t>BG0011</t>
  </si>
  <si>
    <t>CB0017</t>
  </si>
  <si>
    <t>BERNARDO CARMELA ENRICHETTA &amp; LUISA PAOLA SAS</t>
  </si>
  <si>
    <t>VI0009</t>
  </si>
  <si>
    <t>BETTINI BUS DI BETTINI GUGLIELMO E DANIELA IN SIGLA BETTINI BUS SAS</t>
  </si>
  <si>
    <t xml:space="preserve">SERVIZI DI TPL EXTRAURBANO </t>
  </si>
  <si>
    <t>COMUNE SABAUDIA</t>
  </si>
  <si>
    <t>LT0015</t>
  </si>
  <si>
    <t>BIANCHI S.A.S. DI RICCARDO BIANCHI E C.</t>
  </si>
  <si>
    <t>PE0004</t>
  </si>
  <si>
    <t>AUTOSERVIZI BLASIOLI SRL</t>
  </si>
  <si>
    <t>ATTO D'OBBLIGO</t>
  </si>
  <si>
    <t>BG0004</t>
  </si>
  <si>
    <t>BONOMI SRL</t>
  </si>
  <si>
    <t>CH0015</t>
  </si>
  <si>
    <t>BOSCHETTI FERNANDO</t>
  </si>
  <si>
    <t>PROVINCIA DI ROVIGO</t>
  </si>
  <si>
    <t>BS0004</t>
  </si>
  <si>
    <t>BRESCIA MOBILITA' SPA</t>
  </si>
  <si>
    <t>BS0001</t>
  </si>
  <si>
    <t>BRESCIA TRASPORTI SPA</t>
  </si>
  <si>
    <t>3329936E1A</t>
  </si>
  <si>
    <t>3950298109</t>
  </si>
  <si>
    <t>VI0014</t>
  </si>
  <si>
    <t>BRISTOL AUTOSERVIZI</t>
  </si>
  <si>
    <t>VE0005</t>
  </si>
  <si>
    <t>BRUSUTTI</t>
  </si>
  <si>
    <t>BUSITALIA - SITA NORD</t>
  </si>
  <si>
    <t>PROVINCIA PISA</t>
  </si>
  <si>
    <t>SO0006</t>
  </si>
  <si>
    <t>SOCIETA' COOPERATIVA TRASPORTI BORMIO CTB</t>
  </si>
  <si>
    <t>Z5E06304E2</t>
  </si>
  <si>
    <t>VA0002</t>
  </si>
  <si>
    <t>CONSORZIO TRASPORTI PUBBLICI INSUBRIA SCARL</t>
  </si>
  <si>
    <t>08014544C2</t>
  </si>
  <si>
    <t>VA0003</t>
  </si>
  <si>
    <t>06082729EC</t>
  </si>
  <si>
    <t>28039168AC</t>
  </si>
  <si>
    <t>CB0013</t>
  </si>
  <si>
    <t>SOCIETA' AUTOLINEE CALZOLARO A. &amp; F.LLI</t>
  </si>
  <si>
    <t>VI0013</t>
  </si>
  <si>
    <t>CANIL SERVICE</t>
  </si>
  <si>
    <t>CANIL SERVICE SRL</t>
  </si>
  <si>
    <t>COMUNE SANTERAMO IN COLLE</t>
  </si>
  <si>
    <t>BA0014</t>
  </si>
  <si>
    <t>CAPONIO FRANCESCO</t>
  </si>
  <si>
    <t>5820290F3C</t>
  </si>
  <si>
    <t>VI0012</t>
  </si>
  <si>
    <t>AUTOSERVIZI CAPOZZO S.R.L.</t>
  </si>
  <si>
    <t>COMUNE ANGUILLARA SABAZIA</t>
  </si>
  <si>
    <t>AV0009</t>
  </si>
  <si>
    <t>CAPUTO BUS</t>
  </si>
  <si>
    <t>2832190D1C      19</t>
  </si>
  <si>
    <t>2832190D1C</t>
  </si>
  <si>
    <t>PE0003</t>
  </si>
  <si>
    <t>VIAGGI E TURISMO CARDINALE</t>
  </si>
  <si>
    <t>OT0008</t>
  </si>
  <si>
    <t>CAREDDU MADDALO</t>
  </si>
  <si>
    <t>IS0005</t>
  </si>
  <si>
    <t>CASNA SRL</t>
  </si>
  <si>
    <t>CH0012</t>
  </si>
  <si>
    <t>CASCIATO AUTOLINEE SRL</t>
  </si>
  <si>
    <t>CH0003</t>
  </si>
  <si>
    <t>AUTOSERVIZI CERELLA S.R.L</t>
  </si>
  <si>
    <t>IS0002</t>
  </si>
  <si>
    <t>AUTOLINEE CERRESI</t>
  </si>
  <si>
    <t>TPL SERVIZIO EXTRAURBANO SU GOMMA</t>
  </si>
  <si>
    <t>FR0014</t>
  </si>
  <si>
    <t>CIALONE TOUR SPA</t>
  </si>
  <si>
    <t>TE0003</t>
  </si>
  <si>
    <t>AUTOLINEE CIARROCCHI ELIA &amp; FIGLI S.N.C.</t>
  </si>
  <si>
    <t>SA0021</t>
  </si>
  <si>
    <t>CIAV CONSORZIO ITALIANO AUTOTRASPORTO VIAGGIATORI</t>
  </si>
  <si>
    <t>REP. N¿3064 DEL 13/04/2011PROROGA AL 31/12/2012CON DET. DIRIGENZIALEN¿3365/RG DEL 19/06/2012 - DET DIR CID 39230 RG 837/2017</t>
  </si>
  <si>
    <t>6992444B52</t>
  </si>
  <si>
    <t>CH0020</t>
  </si>
  <si>
    <t>CIVITARESE VIAGGI S.R.L.</t>
  </si>
  <si>
    <t>AT0001</t>
  </si>
  <si>
    <t>COAS CONSORZIO ASTIGIANO</t>
  </si>
  <si>
    <t>CZ0002</t>
  </si>
  <si>
    <t>COMETRA</t>
  </si>
  <si>
    <t>CO0005</t>
  </si>
  <si>
    <t>CONSORZIO MOBILITÀ FUNICOLARE E BUS SCARL</t>
  </si>
  <si>
    <t>2980588B04</t>
  </si>
  <si>
    <t>MI0007</t>
  </si>
  <si>
    <t>SA0002</t>
  </si>
  <si>
    <t>CO.SA.T. SOCIETÀ CONSORTILE A R. L.</t>
  </si>
  <si>
    <t>69924765BC REP. N.3118 DEL 23/05/2011 PROROGA AL 31/12/2012 CON DET. DIRIGENZIALE N.3366/RG DEL 19/06/2012 - DET DIR CID 39234 RG 841/2017</t>
  </si>
  <si>
    <t>69924765BC</t>
  </si>
  <si>
    <t>COMUNE LAURIA</t>
  </si>
  <si>
    <t>PZ0036</t>
  </si>
  <si>
    <t>CO.TRA.L.</t>
  </si>
  <si>
    <t>RM0009</t>
  </si>
  <si>
    <t>COTRAL</t>
  </si>
  <si>
    <t>MI0015</t>
  </si>
  <si>
    <t>COMINARDI MARIO SRL</t>
  </si>
  <si>
    <t>PG0006</t>
  </si>
  <si>
    <t>CONSORZIO A.C.A.P. SOCIETA' COOPERATIVA</t>
  </si>
  <si>
    <t>CS0005</t>
  </si>
  <si>
    <t>CONSORZIO AUTOLINEE DUE SCARL</t>
  </si>
  <si>
    <t>PV0001</t>
  </si>
  <si>
    <t>CONSORZIO AUTOSERVIZI LOMBARDI S.C.A.R.L</t>
  </si>
  <si>
    <t>2750236E87</t>
  </si>
  <si>
    <t>MI0001</t>
  </si>
  <si>
    <t>29513467C2</t>
  </si>
  <si>
    <t>0907662260</t>
  </si>
  <si>
    <t>SP0006</t>
  </si>
  <si>
    <t>COOPERATIVA BARCAIOLI PORTOVENERE</t>
  </si>
  <si>
    <t>PROT.N.73151 DEL 31/12/2008 PROT.N.11232 DEL 28/02/2012 PROT.N.0036922 DEL 28/06/2012</t>
  </si>
  <si>
    <t>Z0332FE9FD</t>
  </si>
  <si>
    <t>CN0001</t>
  </si>
  <si>
    <t>CONSORZIO GRANDA BUS</t>
  </si>
  <si>
    <t>SV0001</t>
  </si>
  <si>
    <t>TO0001</t>
  </si>
  <si>
    <t>BA0007</t>
  </si>
  <si>
    <t>COMUNE POTENZA</t>
  </si>
  <si>
    <t>BA0011</t>
  </si>
  <si>
    <t>CO.TR.A.P. - CONSORZIO TRASPORTI AZIENDE PUGLIESI</t>
  </si>
  <si>
    <t>COMUNE CORATO</t>
  </si>
  <si>
    <t>REP. N.1345 DEL 28.12.2004 - REP. N. 2211 DEL 04.03.2014 - REP. N.6785 DEL 03/08/2018 - REP.N.700 DEL 30.06.2020 - REP. N. 850 DEL 28.09.2021</t>
  </si>
  <si>
    <t>10828170DB</t>
  </si>
  <si>
    <t>COMUNE FASANO</t>
  </si>
  <si>
    <t>COMUNE FRANCAVILLA FONTANA</t>
  </si>
  <si>
    <t>COMUNE GALLIPOLI</t>
  </si>
  <si>
    <t>REP. 98 DEL 30/09/2004</t>
  </si>
  <si>
    <t>14369153C4</t>
  </si>
  <si>
    <t>COMUNE MANDURIA</t>
  </si>
  <si>
    <t>REP. 15 DEL 27/01/2005</t>
  </si>
  <si>
    <t>360597725B</t>
  </si>
  <si>
    <t>COMUNE OSTUNI</t>
  </si>
  <si>
    <t>REP. 2808 DEL 22/03/2005</t>
  </si>
  <si>
    <t>Z1F0F17E02</t>
  </si>
  <si>
    <t>COMUNE PALO DEL COLLE</t>
  </si>
  <si>
    <t>REP. 1 DEL 07/02/2005</t>
  </si>
  <si>
    <t>3983064065</t>
  </si>
  <si>
    <t>COMUNE PUTIGNANO</t>
  </si>
  <si>
    <t>REP. 22 DEL 15/02/2005-REP.66 DEL 05/06/2014-REP.86 DEL31/07/2018-REP.87 DEL 02/07/2020-REP.129 DEL 07/10/2021 - REP.149 DEL 17/11/2022</t>
  </si>
  <si>
    <t>7554950DF4</t>
  </si>
  <si>
    <t>COMUNE SAN GIOVANNI ROTONDO</t>
  </si>
  <si>
    <t>REP. 5091 DEL 13/12/2004 - DET. N. 193 DEL 05/02/2014 - REP. 6060 DEL 11/08/2020 - REP. 6105 DEL 30/12/2022</t>
  </si>
  <si>
    <t>6229908AB5</t>
  </si>
  <si>
    <t>COMUNE BRINDISI</t>
  </si>
  <si>
    <t>REP. 48951 DEL 21/01/2005</t>
  </si>
  <si>
    <t>20509891AA</t>
  </si>
  <si>
    <t>BA0010</t>
  </si>
  <si>
    <t>BA0001</t>
  </si>
  <si>
    <t>BA0019</t>
  </si>
  <si>
    <t>PROVINCIA BRINDISI</t>
  </si>
  <si>
    <t>REP. 1384 SERIE 3 DEL 17/03/2005</t>
  </si>
  <si>
    <t>5524341E65</t>
  </si>
  <si>
    <t>PROVINCIA FOGGIA</t>
  </si>
  <si>
    <t>REP. 7137 DEL 03/02/2005 - REP. N. 32 DEL 30/06/2020 - REP. N. 42 DEL 13/09/2021 - REP. N. 102 DEL 29/12/2022</t>
  </si>
  <si>
    <t>2359287139</t>
  </si>
  <si>
    <t>BA0004</t>
  </si>
  <si>
    <t>FG0007</t>
  </si>
  <si>
    <t>PROVINCIA LECCE</t>
  </si>
  <si>
    <t>REP. 24353 DEL 02/02/2005</t>
  </si>
  <si>
    <t>LE0012</t>
  </si>
  <si>
    <t>PROVINCIA TARANTO</t>
  </si>
  <si>
    <t xml:space="preserve">REP. 3273-3274 DEL 30/12/2004 </t>
  </si>
  <si>
    <t>302945622D</t>
  </si>
  <si>
    <t>COMUNE MANFREDONIA</t>
  </si>
  <si>
    <t>REP. 5622 DEL 01/08/2005 - REP. 10720 DEL 12/04/2023</t>
  </si>
  <si>
    <t>34647702A7</t>
  </si>
  <si>
    <t>REP. 006796 DEL 30/12/2004 E SMI - REP. 016570 DEL 23/12/2014 - REP. 021035 DEL 25/07/2018 - REP. 023294 DEL 09/07/2020 - REP. 023914 DEL 31/08/2021 - REP. 024865 DEL 23/01/2023</t>
  </si>
  <si>
    <t>23237746F6</t>
  </si>
  <si>
    <t>BA0015</t>
  </si>
  <si>
    <t>COMUNE CASTELLANA GROTTE</t>
  </si>
  <si>
    <t>REP. 22745 DEL 21/12/2009</t>
  </si>
  <si>
    <t>295391716C</t>
  </si>
  <si>
    <t>REGIONE EMILIA-ROMAGNA</t>
  </si>
  <si>
    <t>RM0008</t>
  </si>
  <si>
    <t>IS0009</t>
  </si>
  <si>
    <t>CONTI DAVIDE</t>
  </si>
  <si>
    <t>3107779C59</t>
  </si>
  <si>
    <t>MC0004</t>
  </si>
  <si>
    <t>CONTRAM MOBILITA SOC. CONS. PER AZIONI</t>
  </si>
  <si>
    <t>2202622929</t>
  </si>
  <si>
    <t>COMUNE FABRIANO</t>
  </si>
  <si>
    <t>CONTRAM SPA</t>
  </si>
  <si>
    <t>ATTO REP. 6942 DEL 04/03/2010</t>
  </si>
  <si>
    <t>5697492721</t>
  </si>
  <si>
    <t>COMUNE CAMERINO</t>
  </si>
  <si>
    <t>ATTO REP. 1078 DEL 19/06/2008</t>
  </si>
  <si>
    <t>COMUNE MATELICA</t>
  </si>
  <si>
    <t>ATTO REP. N. 5969 DEL 14/02/2008</t>
  </si>
  <si>
    <t>COMUNE RECANATI</t>
  </si>
  <si>
    <t xml:space="preserve"> REP 2.733 DEL 07/05/2008</t>
  </si>
  <si>
    <t>277532811E</t>
  </si>
  <si>
    <t>COMUNE SAN SEVERINO MARCHE</t>
  </si>
  <si>
    <t>ATTO REP. 3.994 DEL 18/04/2008</t>
  </si>
  <si>
    <t>Z7416D2F96</t>
  </si>
  <si>
    <t>COMUNE BELLA</t>
  </si>
  <si>
    <t>OR0001</t>
  </si>
  <si>
    <t>COOPERATIVA ORISTANESE BUS 90</t>
  </si>
  <si>
    <t>FR0015</t>
  </si>
  <si>
    <t>AUTOLINEE CORSI E PAMPANELLI</t>
  </si>
  <si>
    <t>CH0018</t>
  </si>
  <si>
    <t>AUTOLINEE COSTANTINI SRL</t>
  </si>
  <si>
    <t>IS0013</t>
  </si>
  <si>
    <t>CROLLA ARNALDO &amp; C. SNC</t>
  </si>
  <si>
    <t>CROLLA ARNALDO &amp; C. S.N.C</t>
  </si>
  <si>
    <t>COMUNE SALERNO</t>
  </si>
  <si>
    <t>CA0002</t>
  </si>
  <si>
    <t>CTM S.P.A.</t>
  </si>
  <si>
    <t>PROVINCIA MASSA-CARRARA</t>
  </si>
  <si>
    <t>COMUNE ISOLA G.SASSO D'ITALIA</t>
  </si>
  <si>
    <t>TE0010</t>
  </si>
  <si>
    <t>EREDI D'AMICO ETTORE SNC</t>
  </si>
  <si>
    <t>DGR 169/2012-DGR 12/2013-LR 7/2014; L.R. 1/2015; L.R. 5/2016; DGC N.9/2020; DGC N.7/2021; DGC 3/2022</t>
  </si>
  <si>
    <t>COMUNE ASOLO</t>
  </si>
  <si>
    <t>TV0006</t>
  </si>
  <si>
    <t>AUTOSERVIZI DE ZEN MICHELE SAS</t>
  </si>
  <si>
    <t>NU0003</t>
  </si>
  <si>
    <t>AUTOLINEE DEPLANU GIUSEPPINO</t>
  </si>
  <si>
    <t>IS0006</t>
  </si>
  <si>
    <t>DI CRISTOFANO S.R.L.</t>
  </si>
  <si>
    <t>AQ0001</t>
  </si>
  <si>
    <t>DI CURZIO VIAGGI</t>
  </si>
  <si>
    <t>CH0007</t>
  </si>
  <si>
    <t>DONATO DI FONZO &amp; F.LLI SPA</t>
  </si>
  <si>
    <t>IS0003</t>
  </si>
  <si>
    <t>DI FRANCO SRL</t>
  </si>
  <si>
    <t>CH0010</t>
  </si>
  <si>
    <t>DI GIACOMO &amp; C. SRL</t>
  </si>
  <si>
    <t>IS0001</t>
  </si>
  <si>
    <t>AUTOTRASPORTI DI RIENZO ENRICO SRL</t>
  </si>
  <si>
    <t>CH0008</t>
  </si>
  <si>
    <t>DICARLOBUS SRL</t>
  </si>
  <si>
    <t>2830098EBC</t>
  </si>
  <si>
    <t>BL0001</t>
  </si>
  <si>
    <t>DOLOMITI BUS</t>
  </si>
  <si>
    <t>COMUNE AURONZO DI CADORE</t>
  </si>
  <si>
    <t>COMUNE BELLUNO</t>
  </si>
  <si>
    <t>COMUNE FELTRE</t>
  </si>
  <si>
    <t>COMUNE PIEVE DI CADORE</t>
  </si>
  <si>
    <t>SA0013</t>
  </si>
  <si>
    <t>E.A.C.</t>
  </si>
  <si>
    <t>REP. N¿3084 DEL 15/04/2011PROROGA AL 31/12/2012CON DET. DIRIGENZIALEN¿3217/RG DEL 12/06/2012 - DET DIR CID 39249 RG 716/2017</t>
  </si>
  <si>
    <t>69861311AE</t>
  </si>
  <si>
    <t>AQ0004</t>
  </si>
  <si>
    <t>ENEA S.R.L.</t>
  </si>
  <si>
    <t>BS0011</t>
  </si>
  <si>
    <t>EREDI CALDANA DOMENICO SRL</t>
  </si>
  <si>
    <t>5215676FFA</t>
  </si>
  <si>
    <t>COMUNE LOCOROTONDO</t>
  </si>
  <si>
    <t>AUTOLINEE LORUSSO S.R.L.</t>
  </si>
  <si>
    <t>REP. 3834/2004 E 4388/2018</t>
  </si>
  <si>
    <t>2934328C0E</t>
  </si>
  <si>
    <t>CE0007</t>
  </si>
  <si>
    <t>AUTOSERVIZI PETTERUTI</t>
  </si>
  <si>
    <t>2826395EEC        5</t>
  </si>
  <si>
    <t>2826395EEC</t>
  </si>
  <si>
    <t>SA0011</t>
  </si>
  <si>
    <t>EREDI TARDUGNO SANTINO GIOVANNI</t>
  </si>
  <si>
    <t xml:space="preserve">REP. N¿3077 DEL 15/04/2011PROROGA AL 31/12/2012CON DET. DIRIGENZIALEN¿3272/RG DEL 19/06/2012 - DET DIR CID 39227 RG 834/2017 </t>
  </si>
  <si>
    <t>698830648B</t>
  </si>
  <si>
    <t>AR0002</t>
  </si>
  <si>
    <t>AR0003</t>
  </si>
  <si>
    <t>FI0001</t>
  </si>
  <si>
    <t>LT0018</t>
  </si>
  <si>
    <t>TO0002</t>
  </si>
  <si>
    <t>EXTRA.TO S.C.AR.L</t>
  </si>
  <si>
    <t>AO0001</t>
  </si>
  <si>
    <t>OR0003</t>
  </si>
  <si>
    <t>F.A.T.A. EREDI ANGIUS FELICE</t>
  </si>
  <si>
    <t>COMUNE RUOTI</t>
  </si>
  <si>
    <t>PZ0030</t>
  </si>
  <si>
    <t>F.LLI DE CARLO SNC DI DE CARLO CARMELIO ROBERTO &amp; C.</t>
  </si>
  <si>
    <t>REP.511 DEL 14/9/2012</t>
  </si>
  <si>
    <t>3963148D2D</t>
  </si>
  <si>
    <t>NU0002</t>
  </si>
  <si>
    <t>F.LLI DEPLANO S.N.C. DI GABRIELE DEPLANO E C</t>
  </si>
  <si>
    <t>MI0005</t>
  </si>
  <si>
    <t>FERROVIENORD MILANO AUTOSERVIZI SPA</t>
  </si>
  <si>
    <t>COMUNE BASSANO DEL GRAPPA</t>
  </si>
  <si>
    <t>COMUNE RECOARO TERME</t>
  </si>
  <si>
    <t>COMUNE VALDAGNO</t>
  </si>
  <si>
    <t>SS0002</t>
  </si>
  <si>
    <t>FARA VIAGGI SRL</t>
  </si>
  <si>
    <t>CB0008</t>
  </si>
  <si>
    <t>FARRACE SRL</t>
  </si>
  <si>
    <t>CH0014</t>
  </si>
  <si>
    <t>AUTOSERVIZI E NOLEGGIO FERRARA S.R.L.</t>
  </si>
  <si>
    <t>RM0012</t>
  </si>
  <si>
    <t>FERROTRAMVIARIA SPA</t>
  </si>
  <si>
    <t>REGIONE BASILICATA</t>
  </si>
  <si>
    <t>BA0006</t>
  </si>
  <si>
    <t>FERROVIE APPULO LUCANE SRL</t>
  </si>
  <si>
    <t>COMUNE SAN SEVERO</t>
  </si>
  <si>
    <t>FERROVIE DEL GARGANO SRL</t>
  </si>
  <si>
    <t>26316466F9</t>
  </si>
  <si>
    <t>REP. 010124 DEL 29/05/2009</t>
  </si>
  <si>
    <t>CZ0003</t>
  </si>
  <si>
    <t>FERROVIE DELLA CALABRIA</t>
  </si>
  <si>
    <t>REGIONE LOMBARDIA</t>
  </si>
  <si>
    <t>MI0009</t>
  </si>
  <si>
    <t>FERROVIENORD S.P.A.</t>
  </si>
  <si>
    <t>COMUNE MOROLO</t>
  </si>
  <si>
    <t>FR0008</t>
  </si>
  <si>
    <t>FIASCHETTI PULLMANS DI P. FIASCHETTI E C. SAS</t>
  </si>
  <si>
    <t>1145-2011 - PROROGA REP 1225/2020</t>
  </si>
  <si>
    <t>826848058C</t>
  </si>
  <si>
    <t>LO0004</t>
  </si>
  <si>
    <t>AUTOSERVIZI FORTI SAS DI ETTORE FORTI &amp; C.</t>
  </si>
  <si>
    <t>TE0014</t>
  </si>
  <si>
    <t>FRACASSA AUTOLINEE SRL</t>
  </si>
  <si>
    <t>VS0001</t>
  </si>
  <si>
    <t>GARAU MAURO</t>
  </si>
  <si>
    <t>RO0002</t>
  </si>
  <si>
    <t>GARBELLINI SRL</t>
  </si>
  <si>
    <t>9706271C35</t>
  </si>
  <si>
    <t>TE0007</t>
  </si>
  <si>
    <t>AUTOLINEE GASPARI S.R.L.</t>
  </si>
  <si>
    <t>COMUNE FROSINONE</t>
  </si>
  <si>
    <t>OT0010</t>
  </si>
  <si>
    <t>GIAGHEDDU ANTONIO</t>
  </si>
  <si>
    <t>PE0001</t>
  </si>
  <si>
    <t>GIALLONARDO MANLIO E VINCENZO SNC</t>
  </si>
  <si>
    <t>SO0005</t>
  </si>
  <si>
    <t>GIANOLINI SERVIZI E TRASPORTI SRL</t>
  </si>
  <si>
    <t>041864766D</t>
  </si>
  <si>
    <t>AP0004</t>
  </si>
  <si>
    <t>AUTOLINEE GIOVANNUCCI ALBERTO SRL</t>
  </si>
  <si>
    <t>TV0011</t>
  </si>
  <si>
    <t>AUTOSERVIZI GOBBO</t>
  </si>
  <si>
    <t>COMUNE GRAVINA IN PUGLIA</t>
  </si>
  <si>
    <t>BA0028</t>
  </si>
  <si>
    <t>GRAMEGNA ISABELLA &amp; FIGLI SNC</t>
  </si>
  <si>
    <t>COMUNE GRUMENTO NOVA</t>
  </si>
  <si>
    <t>PZ0035</t>
  </si>
  <si>
    <t>GRUPPO CPR S.R.L.</t>
  </si>
  <si>
    <t>REP. 695 DEL 11/07/2011 - PROROGA CON  DD N°127/2020- N°204/2021- N°280/2021</t>
  </si>
  <si>
    <t xml:space="preserve">06904699B </t>
  </si>
  <si>
    <t>CB0014</t>
  </si>
  <si>
    <t>G.T.M. SRL UNIPERSONALE</t>
  </si>
  <si>
    <t>2781964550</t>
  </si>
  <si>
    <t>GRUPPO TORINESE TRASPORTI SPA</t>
  </si>
  <si>
    <t>LE0001</t>
  </si>
  <si>
    <t>05538603BA</t>
  </si>
  <si>
    <t>COMUNE CIVITAVECCHIA</t>
  </si>
  <si>
    <t>BZ0017</t>
  </si>
  <si>
    <t>HOLZER BUS GMBH</t>
  </si>
  <si>
    <t>BG0023</t>
  </si>
  <si>
    <t>IMPRESE TURISTICHE BARZIESI SPA</t>
  </si>
  <si>
    <t>271528975C</t>
  </si>
  <si>
    <t>PG0004</t>
  </si>
  <si>
    <t>ISHTAR S.C. A R.L.</t>
  </si>
  <si>
    <t>3540343F73</t>
  </si>
  <si>
    <t>COMUNE BAGNOREGIO</t>
  </si>
  <si>
    <t>VT0010</t>
  </si>
  <si>
    <t>ITALVIAGGI S.R.L. GRUPPO POLIDORI</t>
  </si>
  <si>
    <t>AQ0006</t>
  </si>
  <si>
    <t>JACOVETTI S.A.S. DI ANTONIO IACOVETTI</t>
  </si>
  <si>
    <t>COMUNE MONTE SANT'ANGELO</t>
  </si>
  <si>
    <t>FG0010</t>
  </si>
  <si>
    <t>LA MONTANARA VIAGGI DI TOTARO MASSIMO</t>
  </si>
  <si>
    <t>REP. 13 DEL 01/09/2009</t>
  </si>
  <si>
    <t xml:space="preserve">3725748   </t>
  </si>
  <si>
    <t>CH0004</t>
  </si>
  <si>
    <t>AUTOSERVIZI LA PANORAMICA SRL</t>
  </si>
  <si>
    <t>CB0019</t>
  </si>
  <si>
    <t>DITTA LANCIERI DI LANCIERI V. E M. SNC</t>
  </si>
  <si>
    <t>CB0015</t>
  </si>
  <si>
    <t>AUTOLINEE LANGIANO SRL</t>
  </si>
  <si>
    <t>BN0005</t>
  </si>
  <si>
    <t>LAUDATI S.R.L.</t>
  </si>
  <si>
    <t>CE0009</t>
  </si>
  <si>
    <t>LAUDATO FIORE S.R.L</t>
  </si>
  <si>
    <t>LC0001</t>
  </si>
  <si>
    <t>LECCO TRASPORTI SCARL</t>
  </si>
  <si>
    <t>607711304C</t>
  </si>
  <si>
    <t>AV0010</t>
  </si>
  <si>
    <t>STAR MOBILITY SPA</t>
  </si>
  <si>
    <t>Z81011E62F</t>
  </si>
  <si>
    <t>5813965BAF</t>
  </si>
  <si>
    <t>Z6900F975B</t>
  </si>
  <si>
    <t>358884261A</t>
  </si>
  <si>
    <t>SS0007</t>
  </si>
  <si>
    <t>LOGUDORO TOURS S.R.L.</t>
  </si>
  <si>
    <t>COMUNE LUCERA</t>
  </si>
  <si>
    <t>05073885D1</t>
  </si>
  <si>
    <t>TV0004</t>
  </si>
  <si>
    <t>MOBILITA' DI MARCA S.P.A.</t>
  </si>
  <si>
    <t>CB0012</t>
  </si>
  <si>
    <t>AUTOLINEE MANZO S.N.C. DI MANZO VITALE &amp; C.</t>
  </si>
  <si>
    <t>TE0013</t>
  </si>
  <si>
    <t>MARCOZZI S.N.C. DI MARCOZZI LUIGI &amp; C.</t>
  </si>
  <si>
    <t>TE0008</t>
  </si>
  <si>
    <t>MARCOZZI S.R.L.</t>
  </si>
  <si>
    <t>SS0010</t>
  </si>
  <si>
    <t>MASALA FRANCESCO ANGELO EREDI S.A.S.</t>
  </si>
  <si>
    <t>BN0012</t>
  </si>
  <si>
    <t>MAZZONE TURISMO DI LUCA MAZZONE &amp; C.</t>
  </si>
  <si>
    <t>6220611297</t>
  </si>
  <si>
    <t>OR0004</t>
  </si>
  <si>
    <t>MELIS SERGIO</t>
  </si>
  <si>
    <t>RA0001</t>
  </si>
  <si>
    <t>METE</t>
  </si>
  <si>
    <t>27971308B0</t>
  </si>
  <si>
    <t>CB0004</t>
  </si>
  <si>
    <t>MI.VA. VANNI ANTONIO DI VANNI ANTONELLA S.A.S.</t>
  </si>
  <si>
    <t>3108265D68</t>
  </si>
  <si>
    <t>COMUNE GIOVINAZZO</t>
  </si>
  <si>
    <t>MICCOLIS SPA</t>
  </si>
  <si>
    <t>COMUNE MARTINA FRANCA</t>
  </si>
  <si>
    <t>REP. 2126 DEL 10/03/2005 - REP. 2566 DEL 11/12/2008 - REP. 239 DEL 13/11/2018</t>
  </si>
  <si>
    <t>2667240413</t>
  </si>
  <si>
    <t>COMUNE MOLA DI BARI</t>
  </si>
  <si>
    <t>REP. 3641 DEL 08/07/2005</t>
  </si>
  <si>
    <t>Z60130AAB6</t>
  </si>
  <si>
    <t>COMUNE MONOPOLI</t>
  </si>
  <si>
    <t>COMUNE ORIA</t>
  </si>
  <si>
    <t>REP. 4 DEL 02/03/2005</t>
  </si>
  <si>
    <t>21284715D4</t>
  </si>
  <si>
    <t>10</t>
  </si>
  <si>
    <t>REGIONE TOSCANA</t>
  </si>
  <si>
    <t>COMUNE RAPOLLA</t>
  </si>
  <si>
    <t>PZ0026</t>
  </si>
  <si>
    <t>MOSSUCCA &amp; FIGLI S.A.S. DI MOSSUCCA MICHELE</t>
  </si>
  <si>
    <t xml:space="preserve">REP. 1105 DEL 28/11/2011  PROROGA CON DD 795 DEL 14/11/2020 </t>
  </si>
  <si>
    <t>1664303248</t>
  </si>
  <si>
    <t>MI0008</t>
  </si>
  <si>
    <t>MOVIBUS SRL</t>
  </si>
  <si>
    <t xml:space="preserve">295139938 </t>
  </si>
  <si>
    <t>CH0001</t>
  </si>
  <si>
    <t>F.LLI NAPOLEONE P. E T. SNC</t>
  </si>
  <si>
    <t>AUTORITA' DI BACINO LACUALE DEI LAGHI D'ISEO ENDINE E MORO</t>
  </si>
  <si>
    <t>BG0003</t>
  </si>
  <si>
    <t>NAVIGAZIONE LAGO D'ISEO S.R.L.</t>
  </si>
  <si>
    <t>DELIBERAZIONE DEL C.D.A. N. 12 DEL 26/02/2015</t>
  </si>
  <si>
    <t>COMUNE SPINAZZOLA</t>
  </si>
  <si>
    <t>BT0004</t>
  </si>
  <si>
    <t>NOLEGGIO DA RIMESSA BRUNO SANTE</t>
  </si>
  <si>
    <t>REP. 15 DEL 28/10/2005</t>
  </si>
  <si>
    <t>ZE415076D8</t>
  </si>
  <si>
    <t>MI0014</t>
  </si>
  <si>
    <t>NORD EST TRASPORTI</t>
  </si>
  <si>
    <t>27504910FA</t>
  </si>
  <si>
    <t>COMUNE BARLETTA</t>
  </si>
  <si>
    <t>PAOLO SCOPPIO FIGLIO AUTOLINEE SRL</t>
  </si>
  <si>
    <t>3257153FAB</t>
  </si>
  <si>
    <t>CH0013</t>
  </si>
  <si>
    <t>PASSUCCI VIAGGI SRL</t>
  </si>
  <si>
    <t>OR0008</t>
  </si>
  <si>
    <t>PISANU EREDI S.N.C. DI GIAMPAOLO DEIANA &amp; C.</t>
  </si>
  <si>
    <t>BZ0018</t>
  </si>
  <si>
    <t>PIZZININI GMBH</t>
  </si>
  <si>
    <t>FI0012</t>
  </si>
  <si>
    <t>POGGIBUS SRL</t>
  </si>
  <si>
    <t>OG0001</t>
  </si>
  <si>
    <t>PUSCEDDU VIAGGI</t>
  </si>
  <si>
    <t>FR0009</t>
  </si>
  <si>
    <t>REALITOURS SRL DI REALI MARIO</t>
  </si>
  <si>
    <t>COMUNE TORRE CAJETANI</t>
  </si>
  <si>
    <t>COMUNE VEROLI</t>
  </si>
  <si>
    <t>TE0012</t>
  </si>
  <si>
    <t>RIPANI S.N.C. DI RIPANI G. &amp; G.</t>
  </si>
  <si>
    <t>COMUNE SORA</t>
  </si>
  <si>
    <t>PROVINCIA IMPERIA</t>
  </si>
  <si>
    <t>IM0001</t>
  </si>
  <si>
    <t>RIVIERA TRASPORTI SPA</t>
  </si>
  <si>
    <t>REPERTORIO N. 20591 DEL 25/09/2002 E S.M.I.; DECRETO PRESIDENTE 202/2015; DCP 60/2017</t>
  </si>
  <si>
    <t xml:space="preserve">NONDOVUTO </t>
  </si>
  <si>
    <t>RM0031</t>
  </si>
  <si>
    <t>BEEBUS S.P.A.</t>
  </si>
  <si>
    <t>RM0026</t>
  </si>
  <si>
    <t>COMUNE SACROFANO</t>
  </si>
  <si>
    <t>704-2011</t>
  </si>
  <si>
    <t>1744522916</t>
  </si>
  <si>
    <t>AQ0007</t>
  </si>
  <si>
    <t>ROVETANA TOURS SRL</t>
  </si>
  <si>
    <t>COMUNE BLERA</t>
  </si>
  <si>
    <t>VT0012</t>
  </si>
  <si>
    <t>AUTOSERVIZI RUSCAR SRL</t>
  </si>
  <si>
    <t>600</t>
  </si>
  <si>
    <t>CB0007</t>
  </si>
  <si>
    <t>RUTA VIAGGI DI RUTA NUNZIO</t>
  </si>
  <si>
    <t>MI0003</t>
  </si>
  <si>
    <t>S.A.C.O.SRL</t>
  </si>
  <si>
    <t>NO0001</t>
  </si>
  <si>
    <t>S.A.F. SOCIETÀ AUTOSERVIZI FONTANETO S.R.L.</t>
  </si>
  <si>
    <t>SAI TREVIGLIO - SOCIETA' AUTOLINEE INTERPROVINCIALE</t>
  </si>
  <si>
    <t>IS0004</t>
  </si>
  <si>
    <t>SOC. AUTOMOBILISTICA MOLISANA AGNONESE S.A.M.A. DIPETRECCA A. &amp; C.</t>
  </si>
  <si>
    <t>DELIBERA 644/2011</t>
  </si>
  <si>
    <t>310837368A</t>
  </si>
  <si>
    <t>SA0010</t>
  </si>
  <si>
    <t>S.A.T. DI GIUSEPPINA MANGINI &amp; C.</t>
  </si>
  <si>
    <t>REP. N. 3083 DEL 15/04/2011 PROROGA AL 31/12/2012 CON DET. DIRIGENZIALE N.3170/RG DEL 11/06/2012 DET CID 39229 RG836/2017</t>
  </si>
  <si>
    <t>CH0016</t>
  </si>
  <si>
    <t>S.A.T. SOCIETA' AUTOSERVIZI TESSITORE</t>
  </si>
  <si>
    <t>CH0005</t>
  </si>
  <si>
    <t>S.A.T.A.M. S.R.L. SERVIZI AUTOMOB. ABRUZZO MOLISE</t>
  </si>
  <si>
    <t>RC0003</t>
  </si>
  <si>
    <t>SOCIETÀ CONSORTILE AUTOLINEE REGIONALI S.C.A.R. S.R.L.</t>
  </si>
  <si>
    <t>65658094FD</t>
  </si>
  <si>
    <t>AL0004</t>
  </si>
  <si>
    <t>SOCIETÀ CONSORTILE ALESSANDRINA TRASPORTI A RESPONSABILITÀ LIMITATA</t>
  </si>
  <si>
    <t>AQ0002</t>
  </si>
  <si>
    <t>SCAV SOCIETA' COOPERATIVA AUTOSERVIZI AVEZZANO</t>
  </si>
  <si>
    <t>COMUNE PORTO SAN GIORGIO</t>
  </si>
  <si>
    <t>FM0002</t>
  </si>
  <si>
    <t>S.T.E.A.T. S.P.A.</t>
  </si>
  <si>
    <t>4205942522</t>
  </si>
  <si>
    <t>COMUNE PORTO SANT'ELPIDIO</t>
  </si>
  <si>
    <t>DELIBERA GIUNTA COMUNALE N 298 DEL 30/12/2008 STIPULATO 29/01/2009</t>
  </si>
  <si>
    <t>SO0002</t>
  </si>
  <si>
    <t>S.T.P.S. SOCIETA' TRASPORTI PUBBLICI SONDRIO SPA</t>
  </si>
  <si>
    <t>2103046076</t>
  </si>
  <si>
    <t>210333816D</t>
  </si>
  <si>
    <t>BS0007</t>
  </si>
  <si>
    <t>AUTOLINEE SABBA SRL</t>
  </si>
  <si>
    <t>BZ0013</t>
  </si>
  <si>
    <t>SAD TRASPORTO LOCALE SPA</t>
  </si>
  <si>
    <t>REGIONE VALLE D'AOSTA</t>
  </si>
  <si>
    <t>CB0021</t>
  </si>
  <si>
    <t>AUTOLINEE SANTORO ALDO SAS</t>
  </si>
  <si>
    <t>CB0006</t>
  </si>
  <si>
    <t>AUTOLINEE SANTORO GIUSEPPE SRL</t>
  </si>
  <si>
    <t>3108455A34</t>
  </si>
  <si>
    <t>BZ0009</t>
  </si>
  <si>
    <t>SASA SPA-AG</t>
  </si>
  <si>
    <t>COMUNE MINERVINO MURGE</t>
  </si>
  <si>
    <t>BT0006</t>
  </si>
  <si>
    <t>SASSI AUTOTRASPORTI DI SASSI GENNARO &amp; C. SNC</t>
  </si>
  <si>
    <t>REP.22 DEL 30/12/2003-DGC 67 DEL 26/7/2013-DGC 12 DEL 10/02/2014-D.D. 11 DEL 19/07/2018-DGC 87 DEL 22/09/2020-REP. 81 DEL 22/07/2022-REP. 92 DEL 7/3/2024DEL 07/0</t>
  </si>
  <si>
    <t>25790603A3</t>
  </si>
  <si>
    <t>CB0001</t>
  </si>
  <si>
    <t>SOC. AUTOCOOPERATIVE TRASPORTI ITALIANI S.P.A.</t>
  </si>
  <si>
    <t>OT0009</t>
  </si>
  <si>
    <t>SAUT SRL</t>
  </si>
  <si>
    <t>S.A.V. SOCIETA' AUTOSERVIZI VISINONI SRL</t>
  </si>
  <si>
    <t>41089</t>
  </si>
  <si>
    <t>0540496F64</t>
  </si>
  <si>
    <t>BL0002</t>
  </si>
  <si>
    <t>SBIZZERA</t>
  </si>
  <si>
    <t>CB0022</t>
  </si>
  <si>
    <t>SCHIAFFINI TRAVEL SPA</t>
  </si>
  <si>
    <t>SS0009</t>
  </si>
  <si>
    <t>SERRA GESUINO</t>
  </si>
  <si>
    <t>COMUNE CORTINA D'AMPEZZO</t>
  </si>
  <si>
    <t>TEMPI AGENZIA SRL - AGENZIA PER LA MOBILITA' E IL TRASPORTO</t>
  </si>
  <si>
    <t>MO0001</t>
  </si>
  <si>
    <t>SETA SPA</t>
  </si>
  <si>
    <t>REP. N. 691 DEL 29/12/2005</t>
  </si>
  <si>
    <t>9765827761</t>
  </si>
  <si>
    <t>AMO - AGENZIA TPL DI MODENA</t>
  </si>
  <si>
    <t>PROT. 2069 - 09 DEL 07/07/2009</t>
  </si>
  <si>
    <t>2768220767</t>
  </si>
  <si>
    <t>SS0001</t>
  </si>
  <si>
    <t>SEUNIS TOURS EREDI PIREDDA SALVATORICO S.A.S.</t>
  </si>
  <si>
    <t>SICUREZZA TRASPORTI AUTOLINEE SITA SUD SRL</t>
  </si>
  <si>
    <t>542843 DEL 04/08/2014 - CIG 6260020BEA ATTO DI AGGIORNAMENTO 10/11/2021</t>
  </si>
  <si>
    <t>BZ0016</t>
  </si>
  <si>
    <t>SIMOBIL SRL</t>
  </si>
  <si>
    <t>CB0002</t>
  </si>
  <si>
    <t>SOCIETA' AUTOMOBILISTICA FRATELLI SILVESTRI &amp; C. SNC</t>
  </si>
  <si>
    <t>CA0015</t>
  </si>
  <si>
    <t>SINA DI GIANFRANCO STEVELLI SRL</t>
  </si>
  <si>
    <t>SO0001</t>
  </si>
  <si>
    <t>SKIAREA VALCHIAVENNA S.P.A.</t>
  </si>
  <si>
    <t>RN0001</t>
  </si>
  <si>
    <t>A.T.G.</t>
  </si>
  <si>
    <t>RN0013</t>
  </si>
  <si>
    <t>BA0003</t>
  </si>
  <si>
    <t>FERROVIE DEL SUD EST E SERVIZI AUTOMOBILISTICI SRL</t>
  </si>
  <si>
    <t>REGIONE FRIULI-VENEZIA-GIULIA</t>
  </si>
  <si>
    <t xml:space="preserve">NO        </t>
  </si>
  <si>
    <t>VB0005</t>
  </si>
  <si>
    <t>NAVIGAZIONE LAGO D'ORTA SRL</t>
  </si>
  <si>
    <t>COMUNE CERIGNOLA</t>
  </si>
  <si>
    <t>FG0002</t>
  </si>
  <si>
    <t>SOCIETA TRASPORTI CERIGNOLA SCRL</t>
  </si>
  <si>
    <t>REP. 563 DEL 23/02/2010</t>
  </si>
  <si>
    <t>1164963DDD</t>
  </si>
  <si>
    <t>CH0019</t>
  </si>
  <si>
    <t>SPINELLI NICOLA FILIPPO</t>
  </si>
  <si>
    <t>IS0011</t>
  </si>
  <si>
    <t>STAFFIERI BUS DI STAFFIERI ANTONIO &amp; C. SNC</t>
  </si>
  <si>
    <t>NA0001</t>
  </si>
  <si>
    <t>STAIANO AUTOTRASPORTI S.R.L.</t>
  </si>
  <si>
    <t>AP0001</t>
  </si>
  <si>
    <t>START PLUS SCARL</t>
  </si>
  <si>
    <t>COMUNE ASCOLI PICENO</t>
  </si>
  <si>
    <t>COMUNE FOLIGNANO</t>
  </si>
  <si>
    <t>COMUNE S.BENEDETTO DEL TRONTO</t>
  </si>
  <si>
    <t>CO0001</t>
  </si>
  <si>
    <t>STECAV SCARL</t>
  </si>
  <si>
    <t>4487808052</t>
  </si>
  <si>
    <t>LO0001</t>
  </si>
  <si>
    <t>STIE SPA</t>
  </si>
  <si>
    <t>621078129E</t>
  </si>
  <si>
    <t>0230605D40</t>
  </si>
  <si>
    <t>2792686563</t>
  </si>
  <si>
    <t>COMUNE SARONNO</t>
  </si>
  <si>
    <t>5697 RP. - 16/03/2011</t>
  </si>
  <si>
    <t>51895800E5</t>
  </si>
  <si>
    <t>NO0004</t>
  </si>
  <si>
    <t>SOCIETA' TRASPORTI NOVARESI - S.T.N.</t>
  </si>
  <si>
    <t>NO0003</t>
  </si>
  <si>
    <t>SUN SPA</t>
  </si>
  <si>
    <t>OT0013</t>
  </si>
  <si>
    <t>SUN LINES</t>
  </si>
  <si>
    <t>CH0023</t>
  </si>
  <si>
    <t>SURIANO UGO</t>
  </si>
  <si>
    <t>05405002B5</t>
  </si>
  <si>
    <t>BG0010</t>
  </si>
  <si>
    <t>TRAMVIE ELETTRICHE BERGAMASCHE</t>
  </si>
  <si>
    <t>CS0010</t>
  </si>
  <si>
    <t>CONSORZIO TRASPORTI REGIONALI CALABRESI SRL IN SIGLA T.R.C. C.SRL</t>
  </si>
  <si>
    <t>SMTP SPA - SOCIETA' PER LA MOBILITA' ED IL TRASPORTO PUBBLIC</t>
  </si>
  <si>
    <t>PR0001</t>
  </si>
  <si>
    <t>TEP S.P.A.</t>
  </si>
  <si>
    <t>ATTO DEL CONSIGLIO DI AMMINISTRAZIONE SMTP N. 6 DEL 25/02/2005, VERBALE N. 3 - CONTRATTO SOTTOSCRITTO IL 07/05/2005</t>
  </si>
  <si>
    <t>1472386B5A</t>
  </si>
  <si>
    <t>TIEMME SPA</t>
  </si>
  <si>
    <t>RO0004</t>
  </si>
  <si>
    <t>TIENGO ALDO S.N.C.</t>
  </si>
  <si>
    <t>9706584E80</t>
  </si>
  <si>
    <t>SI0011</t>
  </si>
  <si>
    <t>PROVINCIA SAVONA</t>
  </si>
  <si>
    <t>TPL LINEA S.R.L.</t>
  </si>
  <si>
    <t>PG0003</t>
  </si>
  <si>
    <t>TPL MOBILITA' S.C. A R.L.</t>
  </si>
  <si>
    <t>19872781AF</t>
  </si>
  <si>
    <t>RC0001</t>
  </si>
  <si>
    <t>TRASPORTI INTEGRATI CALABRESI</t>
  </si>
  <si>
    <t>FM0003</t>
  </si>
  <si>
    <t>TRASFER S. C. A R. L.</t>
  </si>
  <si>
    <t>COMUNE FERMO</t>
  </si>
  <si>
    <t>ATTO DEL 15/03/2012</t>
  </si>
  <si>
    <t>BS0010</t>
  </si>
  <si>
    <t>TRASPORTI BRESCIA NORD SCARL</t>
  </si>
  <si>
    <t>28590545FE</t>
  </si>
  <si>
    <t>BS0003</t>
  </si>
  <si>
    <t>TRASPORTI BRESCIA SUD SCARL</t>
  </si>
  <si>
    <t>2858945C09</t>
  </si>
  <si>
    <t>AR0008</t>
  </si>
  <si>
    <t>TFT TRASPORTO FERROVIARIO TOSCANO</t>
  </si>
  <si>
    <t>TRENITALIA S.P.A.</t>
  </si>
  <si>
    <t>REGIONE UMBRIA</t>
  </si>
  <si>
    <t>TRENORD SRL</t>
  </si>
  <si>
    <t>COMUNE CASARANO</t>
  </si>
  <si>
    <t>TUNDO VINCENZO</t>
  </si>
  <si>
    <t>REP. 1785 DEL 24/02/2009 - REP. 2019 DEL 14/12/2018 - REP. 2044 DEL 04/05/2021 - REP. 2072 DEL 16/12/2022 - REP. 2098 DEL 18/12/2023</t>
  </si>
  <si>
    <t>0256537506</t>
  </si>
  <si>
    <t>OT0015</t>
  </si>
  <si>
    <t>TURMO LINES S.R.L.</t>
  </si>
  <si>
    <t>OT0014</t>
  </si>
  <si>
    <t>TURMO TRAVEL SRL</t>
  </si>
  <si>
    <t>OT0012</t>
  </si>
  <si>
    <t>TUVONI S.R.L.</t>
  </si>
  <si>
    <t>VB0001</t>
  </si>
  <si>
    <t>VCO TRASPORTI SRL</t>
  </si>
  <si>
    <t>CA0011</t>
  </si>
  <si>
    <t>VACCA VIAGGI SNC</t>
  </si>
  <si>
    <t>PROVINCIA LUCCA</t>
  </si>
  <si>
    <t>LU0002</t>
  </si>
  <si>
    <t>RN0004</t>
  </si>
  <si>
    <t>VALMABUS CONSORZIO AUTOSERVIZI</t>
  </si>
  <si>
    <t>CB0018</t>
  </si>
  <si>
    <t>VE.PE. S.N.C.</t>
  </si>
  <si>
    <t>3108340B4D</t>
  </si>
  <si>
    <t>COMUNE TALLA</t>
  </si>
  <si>
    <t>VIAGGI DI MAIO SRL</t>
  </si>
  <si>
    <t>283239671D   21</t>
  </si>
  <si>
    <t>283239671D</t>
  </si>
  <si>
    <t>COMUNE LENOLA</t>
  </si>
  <si>
    <t>V.I.T.A. S.P.A.</t>
  </si>
  <si>
    <t>0540504601</t>
  </si>
  <si>
    <t>MI0026</t>
  </si>
  <si>
    <t>VI0003</t>
  </si>
  <si>
    <t>AUTOSERVIZI ZAMBON SILLA</t>
  </si>
  <si>
    <t>REGIONE SICILIA</t>
  </si>
  <si>
    <t>PA0012</t>
  </si>
  <si>
    <t>AST - AZIENDA SICILIANA TRASPORTI S.P.A.</t>
  </si>
  <si>
    <t>COMUNE CALTAGIRONE</t>
  </si>
  <si>
    <t>COMUNE CASTELTERMINI</t>
  </si>
  <si>
    <t>AG0025</t>
  </si>
  <si>
    <t>VINAN VIAGGI SAS DI V. CUFFARO</t>
  </si>
  <si>
    <t>EN0001</t>
  </si>
  <si>
    <t>SAIS AUTOLINEE SPA</t>
  </si>
  <si>
    <t>COMUNE FAVARA</t>
  </si>
  <si>
    <t>ME0001</t>
  </si>
  <si>
    <t>AUTOLINEE MAGISTRO SRL</t>
  </si>
  <si>
    <t>COMUNE LENTINI</t>
  </si>
  <si>
    <t>COMUNE MARSALA</t>
  </si>
  <si>
    <t>COMUNE MAZZARINO</t>
  </si>
  <si>
    <t>CL0009</t>
  </si>
  <si>
    <t>SAVIT SCICHILONE SRL</t>
  </si>
  <si>
    <t xml:space="preserve">REP. N.42 </t>
  </si>
  <si>
    <t>324465994D</t>
  </si>
  <si>
    <t>COMUNE MONREALE</t>
  </si>
  <si>
    <t>PA0001</t>
  </si>
  <si>
    <t>AUTOLINEE GIORDANO SRL</t>
  </si>
  <si>
    <t>REP. N.3085 DEL 19/11/2007</t>
  </si>
  <si>
    <t>COMUNE NASO</t>
  </si>
  <si>
    <t>ME0013</t>
  </si>
  <si>
    <t>AUTOLINEE MANFRE' ANTONINO</t>
  </si>
  <si>
    <t>REP. N.1431 DEL 28/09/2007</t>
  </si>
  <si>
    <t>COMUNE NOTO</t>
  </si>
  <si>
    <t>SR0001</t>
  </si>
  <si>
    <t>CARUSO MIDOLO PAOLO &amp; C.  S.A.S.</t>
  </si>
  <si>
    <t>REP. N.1683 DEL 11/10/2007</t>
  </si>
  <si>
    <t>COMUNE PALERMO</t>
  </si>
  <si>
    <t>PA0022</t>
  </si>
  <si>
    <t>AMAT PALERMO</t>
  </si>
  <si>
    <t xml:space="preserve">DELIBERA CONSIGLIO COMUNALE N. 614 DEL 31/12/2004 </t>
  </si>
  <si>
    <t>COMUNE SANTO STEFANO QUISQUINA</t>
  </si>
  <si>
    <t>AG0011</t>
  </si>
  <si>
    <t>DITTA PULEO RICCARDO</t>
  </si>
  <si>
    <t>COMUNE SIRACUSA SETTORE TRASPORTI E DIRITTO ALLA MOBILITA'</t>
  </si>
  <si>
    <t>TP0005</t>
  </si>
  <si>
    <t>A.T.M. TRAPANI S.P.A. (EX SAU TRAPANI) SOCIO UNICO</t>
  </si>
  <si>
    <t>LIBERTY LINES S.P.A.</t>
  </si>
  <si>
    <t>COMUNE PADERNO DUGNANO</t>
  </si>
  <si>
    <t>COMUNE SUPINO</t>
  </si>
  <si>
    <t>1036</t>
  </si>
  <si>
    <t>COMUNE TERRACINA</t>
  </si>
  <si>
    <t>RM0027</t>
  </si>
  <si>
    <t>CONSORZIO TRASPORTI ITALIANI S.C.A R.L.</t>
  </si>
  <si>
    <t>4632</t>
  </si>
  <si>
    <t>1420113A4F</t>
  </si>
  <si>
    <t>COMUNE ANAGNI</t>
  </si>
  <si>
    <t>4730-2013</t>
  </si>
  <si>
    <t>COMUNE MONTECOMPATRI</t>
  </si>
  <si>
    <t>3236 - 6/7/2021 REP 3261</t>
  </si>
  <si>
    <t>CONTRATTO DI PROROGA REPERTORIO N. 1713-2014</t>
  </si>
  <si>
    <t>COMUNE CANTALICE</t>
  </si>
  <si>
    <t>22, PROROGA 30/04/2020</t>
  </si>
  <si>
    <t>COMUNE RIGNANO FLAMINIO</t>
  </si>
  <si>
    <t>4351364B28</t>
  </si>
  <si>
    <t>COMUNE CAPRI</t>
  </si>
  <si>
    <t>COMUNE VICALVI</t>
  </si>
  <si>
    <t>FR0007</t>
  </si>
  <si>
    <t>PALOMBO MARIO AUTOLINEE</t>
  </si>
  <si>
    <t>COMUNE TOLENTINO</t>
  </si>
  <si>
    <t>MC0001</t>
  </si>
  <si>
    <t>A.S.S.M. S.P.A.</t>
  </si>
  <si>
    <t>COMUNE FIRENZE</t>
  </si>
  <si>
    <t>FI0013</t>
  </si>
  <si>
    <t>TRAM DI FIRENZE SPA</t>
  </si>
  <si>
    <t>REP. 60525 DEL 20 GIUGNO 2005 ? REP. 61360 DEL 6 MARZO 2007 REP. N. 62256 DEL 14 OTTOBRE 2008 (PROJECT FINANCING COSTRUZIONE LINEE 2-3 E GESTIONE LINEE 1-2-3 SISTEMA TRANVIA)</t>
  </si>
  <si>
    <t>25312326B8</t>
  </si>
  <si>
    <t>S.T.A.C. SOCIETA' TRASPORTI AUTOMOBILISTICI CASALESI S.R.L.</t>
  </si>
  <si>
    <t>NA0004</t>
  </si>
  <si>
    <t>ENTE AUTONOMO VOLTURNO</t>
  </si>
  <si>
    <t>REP. N. 3078 - DET DIR CID 39237 RG 844/2017</t>
  </si>
  <si>
    <t>6986147EDE</t>
  </si>
  <si>
    <t>COMUNE CANNARA</t>
  </si>
  <si>
    <t>PG0001</t>
  </si>
  <si>
    <t>C.A.V.S. SOCIETA COOPERATIVA</t>
  </si>
  <si>
    <t>REP. N. 183</t>
  </si>
  <si>
    <t>NA0020</t>
  </si>
  <si>
    <t>CAREMAR</t>
  </si>
  <si>
    <t>CT0011</t>
  </si>
  <si>
    <t>AUTOLINEE REGIONALI S.R.L.</t>
  </si>
  <si>
    <t>COMUNE FRANCAVILLA IN SINNI</t>
  </si>
  <si>
    <t>PZ0041</t>
  </si>
  <si>
    <t>AUTOSERVIZI IELPO SRL</t>
  </si>
  <si>
    <t>COMUNE NOVA SIRI</t>
  </si>
  <si>
    <t>COMUNE BARRAFRANCA</t>
  </si>
  <si>
    <t>EN0014</t>
  </si>
  <si>
    <t>ITER S.R.L. AUTOLINEE E NOLEGGI</t>
  </si>
  <si>
    <t>2857492CFB</t>
  </si>
  <si>
    <t>CA0019</t>
  </si>
  <si>
    <t xml:space="preserve">MEREU AUTOLINEE </t>
  </si>
  <si>
    <t>MEREU AUTOLINEE</t>
  </si>
  <si>
    <t>COMUNE PATRICA</t>
  </si>
  <si>
    <t>RM0032</t>
  </si>
  <si>
    <t>CILIA ITALIA S.R.L.</t>
  </si>
  <si>
    <t>X89110E8EE</t>
  </si>
  <si>
    <t>519584963B</t>
  </si>
  <si>
    <t xml:space="preserve">011392805 </t>
  </si>
  <si>
    <t>COMUNE CERVARO</t>
  </si>
  <si>
    <t>COMUNE PIGNATARO INTERAMNA</t>
  </si>
  <si>
    <t>FR0023</t>
  </si>
  <si>
    <t>SOC. TURISMO DI PONIO S.A.S.</t>
  </si>
  <si>
    <t>Altro</t>
  </si>
  <si>
    <t>MI0021</t>
  </si>
  <si>
    <t>COMUNE DI GORGONZOLA</t>
  </si>
  <si>
    <t>BS0012</t>
  </si>
  <si>
    <t>COMUNE DI MONTE ISOLA</t>
  </si>
  <si>
    <t>CH0024</t>
  </si>
  <si>
    <t>SOCIETÀ UNICA ABRUZZESE DI TRASPORTO (TUA)</t>
  </si>
  <si>
    <t>4412997852</t>
  </si>
  <si>
    <t>Gestione infrastruttura</t>
  </si>
  <si>
    <t>CN0026</t>
  </si>
  <si>
    <t>AUTONOLEGGIO VOARINO GIANNI</t>
  </si>
  <si>
    <t>COMUNE VIMERCATE</t>
  </si>
  <si>
    <t>COMUNE DI LIVIGNO</t>
  </si>
  <si>
    <t>SO0007</t>
  </si>
  <si>
    <t>AUTOSERVIZI SILVESTRI</t>
  </si>
  <si>
    <t>REP 2360 DEL 29/06/2012</t>
  </si>
  <si>
    <t>3620234799</t>
  </si>
  <si>
    <t>5995520B9C</t>
  </si>
  <si>
    <t>AUTOSERVIZI MERLI DI NANNI &amp; C.SNC</t>
  </si>
  <si>
    <t>COMUNE PISA</t>
  </si>
  <si>
    <t>CITTA' METROPOLITANA DI FIRENZE</t>
  </si>
  <si>
    <t>COMUNE CALENDASCO</t>
  </si>
  <si>
    <t>PC0004</t>
  </si>
  <si>
    <t>SAILING TOUR SRL</t>
  </si>
  <si>
    <t>VE0006</t>
  </si>
  <si>
    <t>AZIENDA VENEZIANA DELLA MOBILITÀ S.P.A.</t>
  </si>
  <si>
    <t>SERVIZI DI TPL EXTRAURBANI - AVM</t>
  </si>
  <si>
    <t>SERVIZI DI TPL EXTRAURBANI - BRUSUTTI</t>
  </si>
  <si>
    <t>6076302309</t>
  </si>
  <si>
    <t>SERVIZI DI TPL URBANI (AUTOMOBILISTICO, TRAM E FUNICOLARE)</t>
  </si>
  <si>
    <t>VE0007</t>
  </si>
  <si>
    <t>ALILAGUNA SPA</t>
  </si>
  <si>
    <t>SERVIZI DI TPL DI NAVIGAZIONE</t>
  </si>
  <si>
    <t>COMUNE PIEVE SANTO STEFANO</t>
  </si>
  <si>
    <t>AR0013</t>
  </si>
  <si>
    <t>COMUNE DI PIEVE SANTO STEFANO</t>
  </si>
  <si>
    <t>COMUNE LORO CIUFFENNA</t>
  </si>
  <si>
    <t>COMUNE SUBBIANO</t>
  </si>
  <si>
    <t>COMUNE CASTELFIORENTINO</t>
  </si>
  <si>
    <t>BUSITALIA SITA NORD SRL</t>
  </si>
  <si>
    <t>COMUNE FUCECCHIO</t>
  </si>
  <si>
    <t>FI0017</t>
  </si>
  <si>
    <t>FUCECCHIO SERVIZI SRL</t>
  </si>
  <si>
    <t>COMUNE VICCHIO</t>
  </si>
  <si>
    <t>FI0021</t>
  </si>
  <si>
    <t>COMUNE DI VICCHIO</t>
  </si>
  <si>
    <t>COMUNE PORTO AZZURRO</t>
  </si>
  <si>
    <t>MICONE BUS S.R.L.</t>
  </si>
  <si>
    <t>COMUNE TROIA</t>
  </si>
  <si>
    <t>METAUROBUS S.R.L.</t>
  </si>
  <si>
    <t>APPALTO NOVENNALE DEL SERVIZIO DI TRASPORTO SCOLASTICO E URBANO REP 796/2016</t>
  </si>
  <si>
    <t>6354082258</t>
  </si>
  <si>
    <t>PD0005</t>
  </si>
  <si>
    <t>BUSITALIA VENETO SPA</t>
  </si>
  <si>
    <t>UNIONE DI COMUNI VALDARNO E VALDISIEVE</t>
  </si>
  <si>
    <t>FI0025</t>
  </si>
  <si>
    <t>SERVIZI IN ECONOMIA COMUNE DI LONDA E SAN GODENZO</t>
  </si>
  <si>
    <t>COMUNE CASARGO</t>
  </si>
  <si>
    <t>LC0010</t>
  </si>
  <si>
    <t>COMUNE DI CASARGO</t>
  </si>
  <si>
    <t>COMUNE BADIA TEDALDA</t>
  </si>
  <si>
    <t>AR0015</t>
  </si>
  <si>
    <t>COMUNE DI BADIA TEDALDA</t>
  </si>
  <si>
    <t>628211554B</t>
  </si>
  <si>
    <t>970646082E</t>
  </si>
  <si>
    <t>AV0016</t>
  </si>
  <si>
    <t>AUTOSERVIZI ACIERNO SRL</t>
  </si>
  <si>
    <t>2830639D2F  12/2011 - SUBENTRO PER SCISSIONE ALLA SOCIETÀ ACIERNO STEFANO S.R.L. -</t>
  </si>
  <si>
    <t>2830639D2F</t>
  </si>
  <si>
    <t>AMR AGENZIA MOBILITA' ROMAGNOLA SRL CONSORTILE</t>
  </si>
  <si>
    <t>GUALTIERI AMR 4500/23 (AMR 788/19 - ATR 9010/07) SERVIZIO TRASPORTO TPL MARGINALE RETE ARTUSIANA (FC)</t>
  </si>
  <si>
    <t>695176384D</t>
  </si>
  <si>
    <t>ATG FC AMR 4494/23 (AMR 771/19 - ATR 15108/04) - SERVIZIO TRASPORTO TPL BACINO DI FC</t>
  </si>
  <si>
    <t>6951788CED</t>
  </si>
  <si>
    <t>VALMABUS AMR 4496/23 (AMR 790/19 - AM 4528/13) - SERVIZIO TRASPORTO TPL ALTA VALMARECCHIA (RN)</t>
  </si>
  <si>
    <t>6975216256</t>
  </si>
  <si>
    <t>ATG RN AMR 4495/23 (AMR 1550/2020 - AM 1338/05) - SERVIZIO TRASPORTO TPL BACINO DI RN</t>
  </si>
  <si>
    <t>82657264E0</t>
  </si>
  <si>
    <t>METE AMR 5787/23 (PROV. RA 3888/06) - SERVIZI TPL BACINO RAVENNA</t>
  </si>
  <si>
    <t>METE AMR 5787/23 (PROV. RA 3888/06) - BACINO RAVENNA TRAGHETTO</t>
  </si>
  <si>
    <t>AGENZIA MOBILITÀ SRL</t>
  </si>
  <si>
    <t>PROT. N. 6214 DEL 07/12/2012 - NUOVO TITOLARE</t>
  </si>
  <si>
    <t>96719899CF</t>
  </si>
  <si>
    <t>AGENZIA DELLA MOBILITA' PIEMONTESE</t>
  </si>
  <si>
    <t>686 URBANO SUBURBANO TORINO DATA STIPULA 29/10/2012 - ENTE TITOLARE AMP EX AMM</t>
  </si>
  <si>
    <t>RM0054</t>
  </si>
  <si>
    <t>TROTTA BUS SERVICES S.P.A.</t>
  </si>
  <si>
    <t>L14 - RACC. N. 59/38.0 DEL 22.12.2015</t>
  </si>
  <si>
    <t>6670172011</t>
  </si>
  <si>
    <t>4873117F59  REG. AGENZIA DELLE ENTRATE DI CASERTA N¿3246 DEL 27/04/2011 - NUOVO TITOLARE</t>
  </si>
  <si>
    <t>4873117F59</t>
  </si>
  <si>
    <t>4873467032 LAUDATO FIORE REG. AGENZIA DELLE ENTRATE DI CASERTA N¿3370 DEL 04/05/2011 - NUOVO TITOLARE</t>
  </si>
  <si>
    <t>4873467032</t>
  </si>
  <si>
    <t>AGENZIA DEL TPL DEL BACINO DELLA CMMI, MB, LO E PV</t>
  </si>
  <si>
    <t>AGENZIA DEL TPL DI BERGAMO</t>
  </si>
  <si>
    <t>2117 R.M. - 10/08/2004 - NUOVO TITOLARE</t>
  </si>
  <si>
    <t>CONVENZIONE REGIONALE PROT. 16717/RU DEL 13/04/2012 - NUOVO TITOLARE</t>
  </si>
  <si>
    <t>1620 REP. - 22/11/2004 - P01-BERGAMO - NUOVO TITOLARE</t>
  </si>
  <si>
    <t>1622 REP . - 29/11/2004 - P02-BERGAMO - NUOVO TITOLARE</t>
  </si>
  <si>
    <t>1621 REP. - 29/11/2004 - P03-BG - NUOVO TITOLARE</t>
  </si>
  <si>
    <t>AGENZIA DEL TPL DI BRESCIA</t>
  </si>
  <si>
    <t>REP. 22328 - 24.05.2013 - METROBUS</t>
  </si>
  <si>
    <t xml:space="preserve">3362 REP. - 18/02/2005 - COMUNE DI TOSCOLANO MADERNO </t>
  </si>
  <si>
    <t>6217386D39 CONTRATTO 2012 REGISTRATO AL N. 1137 MOD. 3 IN DATA 14/02/2014 - NUOVO TITOLARE</t>
  </si>
  <si>
    <t xml:space="preserve">62174008C8 CONTRATTO TPL DEL 11/11/2011 CON APPENDICE CONTRATTUALE SOTTOSCRITTA IL 29/04/2015 - NUOVO TITOLARE </t>
  </si>
  <si>
    <t>62174008C8</t>
  </si>
  <si>
    <t>REP. PARTE N. 32 - CONTRATTO DI SERVIZIO  137/31.12.2013   - COD.P03-BRESCIA</t>
  </si>
  <si>
    <t>CONCESSIONE COD. CNP02- FNM AUTOSERVIZI SPA</t>
  </si>
  <si>
    <t>62205586D9 REGISTRAZIONE N. 1046 MOD. 3 IN DATA 12/02/2014 - NUOVO TITOLARE</t>
  </si>
  <si>
    <t>62205586D9</t>
  </si>
  <si>
    <t>CONCESSIONE COD CNP06 - SAV SOCIETÀ AUTOSERVIZI VISINONI S.R.L.</t>
  </si>
  <si>
    <t xml:space="preserve">35406 REP. - 5.08.2004 - COD. P01-BRESCIA - TRASPORTI BRESCIA NORD (TBN)  S.C. A R.L.  </t>
  </si>
  <si>
    <t xml:space="preserve">35405 REP.  5.08.2004 - COD. P02-BRESCIA - TRASPORTI BRESCIA SUD (TBS)  S.C. A R.L. </t>
  </si>
  <si>
    <t>AGENZIA DEL TPL DI COMO, LECCO E VARESE</t>
  </si>
  <si>
    <t>CNC01-BUSTO ARSIZIO</t>
  </si>
  <si>
    <t xml:space="preserve">-         </t>
  </si>
  <si>
    <t>CNC01-GALLARATE</t>
  </si>
  <si>
    <t>C01-VARESE</t>
  </si>
  <si>
    <t>P01-LECCO</t>
  </si>
  <si>
    <t>6547087B19</t>
  </si>
  <si>
    <t>CNP02-VARESE</t>
  </si>
  <si>
    <t>CNP07-VARESE</t>
  </si>
  <si>
    <t>AGENZIA PER IL TPL DEL BACINO DI CREMONA E MANTOVA</t>
  </si>
  <si>
    <t>8388 REP. - 05/06/2013 - NUOVO TITOLARE</t>
  </si>
  <si>
    <t>30437 REP. - 05/07/2012 - COMUNE DI MANTOVA - NUOVO TITOLARE</t>
  </si>
  <si>
    <t>2036 REP. - 25/01/2007 - P03-MILANO - NUOVO TITOLARE</t>
  </si>
  <si>
    <t>2105 REP. - 27/09/2007 - P04-MI - NUOVO TITOLARE</t>
  </si>
  <si>
    <t>879 REP. 04/04/2007 - NUOVO TITOLARE - COMUNE BUSSERO</t>
  </si>
  <si>
    <t>CONCESSIONE - COMUNE CASALPUSTERLENGO - NUOVO TITOLARE</t>
  </si>
  <si>
    <t>9749 REP. - 01/12/2005 - (CERNUSCO SUL NAVIGLIO) - NUOVO TITOLARE</t>
  </si>
  <si>
    <t>SERVIZIO IN ECONOMIA - NUOVO TITOLARE</t>
  </si>
  <si>
    <t>4873582F14 487356945D  AUTOSERVIZI SARDELLA S.R.L. REG. AGENZIA DELLE ENTRATE DI SESSA AURUNCA/TEANO N¿1062 E 1063 DEL 17/05/2011 - NUOVO TITOLARE</t>
  </si>
  <si>
    <t>4873582F14</t>
  </si>
  <si>
    <t>35540 REP. - 14/05/2008 - COMUNE LEGNANO -NUOVO TITOLARE</t>
  </si>
  <si>
    <t>13919 REP. - 24/12/1998 - COMUNE LODI - NUOVO TITOLARE</t>
  </si>
  <si>
    <t>8 REP. - 21/03/2011 - COMUNE DI MELZO - NUOVO TITOLARE</t>
  </si>
  <si>
    <t>35 REP. - 22/04/2010 - COMUNE DI RHO - NUOVO TITOLARE</t>
  </si>
  <si>
    <t>4486 DEL 18/11/2016 - COMUNE DI SAN DONATO MILANESE</t>
  </si>
  <si>
    <t>63750677B5</t>
  </si>
  <si>
    <t>5017 - 3/10/2011 - COMUNE DI SEREGNO - NUOVO TITOLARE</t>
  </si>
  <si>
    <t>8727 REP. - 12/06/2014 - VIGEVANO</t>
  </si>
  <si>
    <t>164 DEL 14/01/2015 - P04-MB - NUOVO TITOLARE</t>
  </si>
  <si>
    <t>AGENZIA DEL TPL DI SONDRIO</t>
  </si>
  <si>
    <t>279 REP. - 01/06/2004 - NUOVO TITOLARE</t>
  </si>
  <si>
    <t>2665 REP. - 31/10/2005 - NUOVO TITOLARE</t>
  </si>
  <si>
    <t>4646 REP. - 14/04/2011 - NUOVO TITOLARE</t>
  </si>
  <si>
    <t>4495 REP. - P03-SO - 02/09/2011 - NUOVO TITOLARE</t>
  </si>
  <si>
    <t>6220661BD7</t>
  </si>
  <si>
    <t>BN0019</t>
  </si>
  <si>
    <t>PZ0046</t>
  </si>
  <si>
    <t>MORETTI E TENORE SRL</t>
  </si>
  <si>
    <t>6565826305</t>
  </si>
  <si>
    <t>65657937C8</t>
  </si>
  <si>
    <t>656581491C</t>
  </si>
  <si>
    <t>COMUNE TREIA</t>
  </si>
  <si>
    <t>REPERTORIO N. 2367</t>
  </si>
  <si>
    <t>280123978B</t>
  </si>
  <si>
    <t>REP. 365 - SERVIZIO EXTRAURBANO PROVINCIA DI ASTI - PROROGA PER INVESTIMENTI</t>
  </si>
  <si>
    <t>A02405D21C</t>
  </si>
  <si>
    <t>GE0004</t>
  </si>
  <si>
    <t>6565801E60</t>
  </si>
  <si>
    <t>AG0006</t>
  </si>
  <si>
    <t>ANSELMO CACCIATORE &amp; C. S.A.S.</t>
  </si>
  <si>
    <t>BACINO1 REP. 15366-29/12/2005 IN REGIME DI PROROGA A SEGUITO DELLA "CONVENZ. PER LA PROSECUZ. DEI SERVIZI DI TPL-BACINO 1", REP. 3722-5/7/2013, SOTTOSCRITTO DAGLI ENTI(V. ALLEGATO)</t>
  </si>
  <si>
    <t>BACINO2 REP. 15599-19/12/2006 IN REGIME DI PROROGA A SEGUITO DELLA "CONVENZ. PER LA PROSECUZ. DEI SERVIZI DI TPL-BACINO 2", REP. 3723-5/7/2013, SOTTOSCRITTO DAGLI ENTI(V. ALLEGATO)</t>
  </si>
  <si>
    <t>3689 REP. - 24/05/2012 - PROV MN - NUOVO TITOLARE</t>
  </si>
  <si>
    <t>CIG 622070502A CONTRATTO 2012 REGISTRATO AL N. 6355 IN DATA 09/10/2013 - NUOVO TITOLARE</t>
  </si>
  <si>
    <t>622070502A</t>
  </si>
  <si>
    <t>BN0018</t>
  </si>
  <si>
    <t>AUTOSERVIZI FORTORE SRL</t>
  </si>
  <si>
    <t>620497483 CONTRATTO REG. IL 14/11/2011 N.6960 - NUOVO TITOLARE - NUOVO TITOLARE</t>
  </si>
  <si>
    <t>6220611297 SCRITTURA PRIVATA DEL 22/09/2011 REG A BENEVENTO IL 9/11/2011 N. 6874 MOD.3 - NUOVO TITOLARE</t>
  </si>
  <si>
    <t>9989 REP. 20.02.2012  COMUNE DI DESENZANO DEL GARDA</t>
  </si>
  <si>
    <t>CONCESSIONE COD. CNP05 - SABBA S.R.L.</t>
  </si>
  <si>
    <t>CONCESSIONE COD CNP07  GELMI S.R.L.</t>
  </si>
  <si>
    <t xml:space="preserve">SERVIZIO IN ECONOMIA (COD. CNP08) - </t>
  </si>
  <si>
    <t>C01-COMO</t>
  </si>
  <si>
    <t>C02-LECCO</t>
  </si>
  <si>
    <t>CNC02-MARGNO</t>
  </si>
  <si>
    <t>CNP05-VARESE</t>
  </si>
  <si>
    <t>P01-COMO</t>
  </si>
  <si>
    <t>CE0019</t>
  </si>
  <si>
    <t>S.C.A.M. S.R.L.</t>
  </si>
  <si>
    <t>4872979D78    AGENZIA ENTRATE N. 5534 DEL 1 AGOSTO 2011 - NUOVO TITOLARE</t>
  </si>
  <si>
    <t>4872979D78</t>
  </si>
  <si>
    <t>CNP01-VARESE</t>
  </si>
  <si>
    <t>AUTOLINEE VARESINE SRL</t>
  </si>
  <si>
    <t>CNAG01-AG CO-LC-VA</t>
  </si>
  <si>
    <t>CNC01-SOMMA LOMBARDO</t>
  </si>
  <si>
    <t>C01-LECCO</t>
  </si>
  <si>
    <t>843 REP. - 08/05/2013 - NUOVO TITOLARE</t>
  </si>
  <si>
    <t>875 REP. - 11/08/2011 - COMUNE DI GROSIO - NUOVO TITOLARE</t>
  </si>
  <si>
    <t>219 REP. 29/12/2011 - COMUNE DI SONDALO - NUOVO TITOLARE</t>
  </si>
  <si>
    <t>2013 REP. - 05/01/2012 - NUOVO TITOLARE</t>
  </si>
  <si>
    <t>5226 REP. - 14/07/2011 - COMUNE DI TIRANO - NUOVO TITOLARE</t>
  </si>
  <si>
    <t>4493 REP. - 02/09/2011 - P01-SONDRIO - NUOVO TITOLARE</t>
  </si>
  <si>
    <t>4494 REP. - 02/09/2011 - P02-SONDRIO - NUOVO TITOLARE</t>
  </si>
  <si>
    <t>2101 REP. - 27/09/2007 - P02-MILANO - NUOVO TITOLARE</t>
  </si>
  <si>
    <t>2506 REP. - 01/06/2011 - P06-MI - NUOVO TITOLARE</t>
  </si>
  <si>
    <t>CONCESSIONE - CASSANO D'ADDA</t>
  </si>
  <si>
    <t>167 DEL 30/12/2014 - COMUNE DI MONZA - NUOVO TITOLARE</t>
  </si>
  <si>
    <t>168 DEL 30/12/2014 - COMUNE DI MONZA - NUOVO TITOLARE</t>
  </si>
  <si>
    <t>CONCESSIONE - INTERURBANO PROVINCIA DI LODI</t>
  </si>
  <si>
    <t>33 REP. - 14/12/2010 - P02-MB- NUOVO TITOLARE</t>
  </si>
  <si>
    <t>2102 REP. - 27/09/2007 - P03-MB - NUOVO TITOLARE</t>
  </si>
  <si>
    <t>2459 REP. - 19/07/2010 - P05 - MI - NUOVO TITOLARE</t>
  </si>
  <si>
    <t>COMUNE CAVALLINO TREPORTI</t>
  </si>
  <si>
    <t>SERVIZI DI TPL EXTRAURBANI - NUOVO TITOLARE</t>
  </si>
  <si>
    <t>COMUNE MATERA</t>
  </si>
  <si>
    <t>REP.2001</t>
  </si>
  <si>
    <t>045819741F</t>
  </si>
  <si>
    <t>65657758ED</t>
  </si>
  <si>
    <t>COMUNE CATTOLICA ERACLEA</t>
  </si>
  <si>
    <t xml:space="preserve">N.216 DEL 28/09/2007  </t>
  </si>
  <si>
    <t>25651035F4</t>
  </si>
  <si>
    <t>COMUNE CARINI</t>
  </si>
  <si>
    <t>PA0019</t>
  </si>
  <si>
    <t>AUTOSERVIZI TAORMINA SRL</t>
  </si>
  <si>
    <t>8417260EAD</t>
  </si>
  <si>
    <t>VI0019</t>
  </si>
  <si>
    <t>SOCIETÀ VICENTINA TRASPORTI SRL</t>
  </si>
  <si>
    <t>P01-VARESE</t>
  </si>
  <si>
    <t>SCAR - REP. N.1365 DEL 08/07/2013 E SUCCESSIVE PROROGHE</t>
  </si>
  <si>
    <t>TRC -  REP. N.1386 DEL 18/07/2013 E SUCCESSIVE PROROGHE</t>
  </si>
  <si>
    <t>CONSORZIO AUTOLINEE DUE - REP. N.1514 DEL 26/07/2013 E SUCCESSIVE PROROGHE</t>
  </si>
  <si>
    <t>TRINCAL - REP. N.1369 DEL 10/07/2013 E SUCCESSIVE PROROGHE</t>
  </si>
  <si>
    <t>ADM - REP. N.1387 DEL 18/07/2013 E SUCCESSIVE PROROGHE</t>
  </si>
  <si>
    <t>COMETRA - REP. N.1527 DEL 30/07/2013 E SUCCESSIVE PROROGHE</t>
  </si>
  <si>
    <t>6578946DF9</t>
  </si>
  <si>
    <t>VI0020</t>
  </si>
  <si>
    <t>SVT SRL SOCIETA' VICENTINA TRASPORTI</t>
  </si>
  <si>
    <t>COMUNE PERUGIA</t>
  </si>
  <si>
    <t>PG0015</t>
  </si>
  <si>
    <t>MINIMETRO' SPA</t>
  </si>
  <si>
    <t>REP. 46369/471</t>
  </si>
  <si>
    <t>5887903343</t>
  </si>
  <si>
    <t>SA0053</t>
  </si>
  <si>
    <t>BUSITALIA CAMPANIA SPA</t>
  </si>
  <si>
    <t>PROT. 281 DEL 12.01.2016 - REP. 1/2020</t>
  </si>
  <si>
    <t>TP0009</t>
  </si>
  <si>
    <t>N. 166 DEL 23/10/2009-IN PROROGA</t>
  </si>
  <si>
    <t>0316487554</t>
  </si>
  <si>
    <t>6785858B29</t>
  </si>
  <si>
    <t>6776446424</t>
  </si>
  <si>
    <t>6776460FAE</t>
  </si>
  <si>
    <t>COMUNE MATTINATA</t>
  </si>
  <si>
    <t>FG0013</t>
  </si>
  <si>
    <t>TROMBETTA VIAGGI SRL</t>
  </si>
  <si>
    <t>REP. N. 1205 DEL 02/11/2005 - REP. N. 1776 DEL 04/11/2021 REP. 1793 DEL 19/07/2023</t>
  </si>
  <si>
    <t>ZE21F1FC98</t>
  </si>
  <si>
    <t>COMUNE TERLIZZI</t>
  </si>
  <si>
    <t>BA0030</t>
  </si>
  <si>
    <t>FIORE VIAGGI SRL</t>
  </si>
  <si>
    <t>REP.672 DEL 05/10/2010 - REP.2221 DEL 13/05/2019 - REP.2334 DEL 19.10.2020 - REP.2446 DEL 30.06.2022 - REP.2517 DEL 29.12.2023</t>
  </si>
  <si>
    <t>ZBF1C6F17A</t>
  </si>
  <si>
    <t>REGIONE MARCHE (E.C.)</t>
  </si>
  <si>
    <t>CONTRATTO DI AFFIDAMENTO PROVVISORIO DEL SERVIZIO DI TPL EXTRAURBANO NEL BACINO UNICO DI TRAFFICO DI ANCONA DEL 01/04/2016 ¿ REP. N. 444/2016 - NUOVO TITOLARE</t>
  </si>
  <si>
    <t>6785863F48</t>
  </si>
  <si>
    <t>CONTRATTO DI AFFIDAMENTO PROVVISORIO DEL SERVIZIO DI TPL EXTRAURBANO NEL BACINO UNICO DI TRAFFICO DI PESARO E URBINO DEL 01/04/2016 ¿ REP. N. 470/2016 - NUOVO TITOLARE</t>
  </si>
  <si>
    <t>CONTRATTO DI AFFIDAMENTO PROVVISORIO DEL SERVIZIO DI TRASPORTO PUBBLICO LOCALE EXTRAURBANO NEL BACINO UNICO DI TRAFFICO DI FERMO DALL¿1/4/2016 - REP. N°434/2016 - NUOVO TITOLARE</t>
  </si>
  <si>
    <t>CONTRATTO DI AFFIDAMENTO PROVVISORIO DEL SERVIZIO DI TRASPORTO PUBBLICO LOCALE EXTRAURBANO NEL BACINO UNICO DI TRAFFICO DI ASCOLI PICENO DALL¿01/04/2016. - REP N.469/2016 - NUOVO T</t>
  </si>
  <si>
    <t>CONTRATTO DI AFFIDAMENTO PROVVISORIO DEL SERVIZIO DI TRASPORTO PUBBLICO LOCALE EXTRAURBANO NEL BACINO UNICO DI TRAFFICO DI MACERATA DAL 1/4/2016 - REP. N. 433 DEL 24/11/2016 - NUOV</t>
  </si>
  <si>
    <t>677671849A</t>
  </si>
  <si>
    <t>COMUNE GALATINA</t>
  </si>
  <si>
    <t xml:space="preserve">CONCESSIONE </t>
  </si>
  <si>
    <t>REP. 3366 DEL 26.03.2014</t>
  </si>
  <si>
    <t>AL0019</t>
  </si>
  <si>
    <t>AMAG MOBILITA' SPA</t>
  </si>
  <si>
    <t>COMUNE URBINO</t>
  </si>
  <si>
    <t>REP.N.10804 DEL 18/08/2007 GESTIONE TPL DELLA RETE EXTRAURBANA DELLA PROV. DI PESARO E URBINO E URBANA DEI COMUNI DI PESARO, FANO, URBINO, FOSSOMBRONE E ORCIANO DI PESARO</t>
  </si>
  <si>
    <t>7844578E8A</t>
  </si>
  <si>
    <t>COMUNE FANO</t>
  </si>
  <si>
    <t>7840980563</t>
  </si>
  <si>
    <t>BL0006</t>
  </si>
  <si>
    <t>DOLOMITI TRAVELS AND SERVICES</t>
  </si>
  <si>
    <t>DD 346/2025 ATTO D'OBBLIGO - REP. 224 SERVIZI URBANI ED EXTRAURBANI BACINO SUD - PROROGA CON ATTO AGGIUNTIVO DEGLI ATTI REP. 19875 - 11805 - 18358 - 7169 - 7172 - 140 - 22233</t>
  </si>
  <si>
    <t>RM0030</t>
  </si>
  <si>
    <t>SEATOUR SPA</t>
  </si>
  <si>
    <t>REP. 367 - SERVIZIO EXTRAURBANO PROVINCIA VERCELLI (STAC) - PROROGA PER INVESTIMENTI</t>
  </si>
  <si>
    <t>A023F5F081</t>
  </si>
  <si>
    <t>REP. 371 SERVIZIO EXTRAURBANO PROVINCIA DI VERCELLI (BARANZELLI NATUR) - PROROGA PER INVESTIMENTI DD 759/2023</t>
  </si>
  <si>
    <t>REP. 382 SERVIZIO EXTRAURBANO PROVINCIA DI VERCELLI (ATAP)  - PROROGA PER INVESTIMENTI DD 699/2023</t>
  </si>
  <si>
    <t>REP. 359 - SERVIZIO EXTRAURBANO PROVINCIA VERBANO CUSIO OSSOLA (SAF) - PROROGA PER INVESTIMENTI</t>
  </si>
  <si>
    <t>A023FD51E1</t>
  </si>
  <si>
    <t>REP. 352 - SERVIZIO EXTRAURBANO PROVINCIA VERBANO CUSIO OSSOLA (VCO TRASPORTI) - PROROGA PER INVESTIMENTI</t>
  </si>
  <si>
    <t>A023FEE681</t>
  </si>
  <si>
    <t>REP. 353 - SERVIZIO EXTRAURBANO PROVINCIA VERBANO CUSIO OSSOLA (COMAZZI) - PROROGA PER INVESTIMENTI</t>
  </si>
  <si>
    <t>A023F9F550</t>
  </si>
  <si>
    <t>REP. 381 SERVIZIO URBANO ED EXTRAURBANO PROVINCIA DI BIELLA (ATAP) - PROROGA PER INVESTIMENTI DD 698/2023</t>
  </si>
  <si>
    <t>REP. 366 - SERVIZIO EXTRAURBANO PROV. ALESSANDRIA - PROROGA PER INVESTIMENTI - ACCORPA URBANO NOVI DAL 01/01/2023 (SCAT)</t>
  </si>
  <si>
    <t>A02402865E</t>
  </si>
  <si>
    <t>COMUNE DI NARDODIPACE</t>
  </si>
  <si>
    <t>REP. N.891 DEL 29/12/2017</t>
  </si>
  <si>
    <t>6877278D54</t>
  </si>
  <si>
    <t>COMUNE FOSSOMBRONE</t>
  </si>
  <si>
    <t>6934329550</t>
  </si>
  <si>
    <t>CE0020</t>
  </si>
  <si>
    <t>AUTOSERVIZI GIUSEPPE GIANFRANCESCO DI MARINO GIUSEPPINA</t>
  </si>
  <si>
    <t xml:space="preserve">2825210D08 4 </t>
  </si>
  <si>
    <t>2825210D08</t>
  </si>
  <si>
    <t>COMUNE BARONISSI</t>
  </si>
  <si>
    <t>COMUNE TERRE ROVERESCHE</t>
  </si>
  <si>
    <t>59</t>
  </si>
  <si>
    <t>Z711CCB2B0</t>
  </si>
  <si>
    <t>REP 61 DEL 14/12/2016 - COMUNE CASSINA DE PECCHI</t>
  </si>
  <si>
    <t>Z041BA73C5</t>
  </si>
  <si>
    <t>SA0055</t>
  </si>
  <si>
    <t>MOBILITY AMALFI COAST S.R.L.</t>
  </si>
  <si>
    <t>REPERTORIO N. 3070 DEL 14/04/2011 E S.M. E I.</t>
  </si>
  <si>
    <t>COMUNE VIETRI SUL MARE</t>
  </si>
  <si>
    <t>TP0010</t>
  </si>
  <si>
    <t>COMUNE DI MARSALA SERVIZIO MUNICIPALE AUTOTRASPORTI</t>
  </si>
  <si>
    <t>SMA MARSALA</t>
  </si>
  <si>
    <t>COMUNE AGIRA</t>
  </si>
  <si>
    <t>EN0017</t>
  </si>
  <si>
    <t>COMUNE DI AGIRA</t>
  </si>
  <si>
    <t>DELIBERA N. 122 DEL 2000</t>
  </si>
  <si>
    <t>ME0025</t>
  </si>
  <si>
    <t>CARONTE &amp; TOURIST ISOLE MINORI SPA</t>
  </si>
  <si>
    <t>4412997852  CONTRATTO DI SERVIZIO- REP. 32415 (ATI SNAV RIFIM) *</t>
  </si>
  <si>
    <t>COMUNE DI USTICA</t>
  </si>
  <si>
    <t>PA0028</t>
  </si>
  <si>
    <t>SERVIZI TPL COMUNE DI USTICA</t>
  </si>
  <si>
    <t>DELIBERA DI GIUNTA N. 440/81 RESA ESECUTIVA CON DECISIONE N. 3356/983</t>
  </si>
  <si>
    <t>REP 770 DEL2016</t>
  </si>
  <si>
    <t>6442796B71</t>
  </si>
  <si>
    <t>COMUNE ERICE</t>
  </si>
  <si>
    <t>TP0012</t>
  </si>
  <si>
    <t>FUNIERICE SERVICE S.R.L.</t>
  </si>
  <si>
    <t>348</t>
  </si>
  <si>
    <t>COMUNE ESPERIA</t>
  </si>
  <si>
    <t>FR0018</t>
  </si>
  <si>
    <t>TRIBUZIO SRL UNIPERSONALE</t>
  </si>
  <si>
    <t>REP. 1050</t>
  </si>
  <si>
    <t>7018389DCF</t>
  </si>
  <si>
    <t>1116</t>
  </si>
  <si>
    <t>1</t>
  </si>
  <si>
    <t>COMUNE SAN CASCIANO IN VAL DI PESA</t>
  </si>
  <si>
    <t>REPERTORIO N. 1854  22/12/215</t>
  </si>
  <si>
    <t>61674325E3</t>
  </si>
  <si>
    <t>SERVIZI IN ECONOMIA ISTITUITI CON DEL. CC. 44 DEL 22/9/1997 + ATTO G. M. N. 18  DEL 5/2/2001 + ATTO GM 48  DEL 28/11/2013*</t>
  </si>
  <si>
    <t>COMUNE TAORMINA</t>
  </si>
  <si>
    <t>ME0027</t>
  </si>
  <si>
    <t>A.S.M. TAORMINA AZIENDA SPECIALE DI CUI AL DLGS 267/2000</t>
  </si>
  <si>
    <t>DELIBERA DI CONSIGLIO COMUNALE NR.30 DEL 6 APRILE 2006</t>
  </si>
  <si>
    <t>REP. 1801 DEL 21/12/2007</t>
  </si>
  <si>
    <t>COMUNE CAPO D'ORLANDO</t>
  </si>
  <si>
    <t>REP. N. 1682</t>
  </si>
  <si>
    <t>6232390AEB</t>
  </si>
  <si>
    <t>COMUNE ALATRI</t>
  </si>
  <si>
    <t>ATTO 33/2016  MODIFICATO CON ATTO AGGIUNTIVO DEL 24/12/2019</t>
  </si>
  <si>
    <t>REP. 383 - SERVIZIO URBANO COMUNE DI VERCELLI (ATAP) - PROROGA PER INVESTIMENTI DD 700/2023</t>
  </si>
  <si>
    <t>REP. 362 - AUTOMOB. AMBITO CONURB. NOVARA - PROROGA PER INVESTIMENTI</t>
  </si>
  <si>
    <t>A023F919C1</t>
  </si>
  <si>
    <t>COMUNE VINCI</t>
  </si>
  <si>
    <t>SERVIZI IN ECONOMIA DELIBERA G.M. N. 96 DEL 16/07/2012-DELIBERA CONSILIARE N. 3 DEL 14/03/2014 - DELIBERA G.M. N. 125 DEL 10/12/2014 - DETERMINA DIR.N. 575 DEL 31/12/14</t>
  </si>
  <si>
    <t xml:space="preserve">REP. 7919 - 31/08/2011 - PROROGA </t>
  </si>
  <si>
    <t>SERVIZIO IN ECONOMIA - 2017-2020</t>
  </si>
  <si>
    <t>VB0006</t>
  </si>
  <si>
    <t>BLS AG</t>
  </si>
  <si>
    <t>RM0055</t>
  </si>
  <si>
    <t>CIVITAVECCHIA SERVIZI PUBBLICI</t>
  </si>
  <si>
    <t>7348381BD3</t>
  </si>
  <si>
    <t>FI0027</t>
  </si>
  <si>
    <t>RTI CONSORZIO MAS+ (MANDATARIA) E AUTOLINEE TOSCANE SPA (MANDANTE) COL</t>
  </si>
  <si>
    <t>CONCESSIONE SERVIZI DI TPL RETE A DOMANDA DEBOLE</t>
  </si>
  <si>
    <t>67401557DB</t>
  </si>
  <si>
    <t>PZ0051</t>
  </si>
  <si>
    <t>SOCIETA' CASTELLUCCESE AUTOSERVIZI SRL</t>
  </si>
  <si>
    <t>REP. 1083 DEL 02/11/2017</t>
  </si>
  <si>
    <t>Z2821D0CDB</t>
  </si>
  <si>
    <t>CONCESSIONE DEI SERVIZI TPL URBANI ED EXTRAURBANI PER L¿AMBITO DI UNITÀ DI RETE DEL VENETO ORIENTALE</t>
  </si>
  <si>
    <t xml:space="preserve">SERVIZI DI TPL SUBURBANI </t>
  </si>
  <si>
    <t>UNIONE DEI COMUNI VALDERA</t>
  </si>
  <si>
    <t>N.459 PG 27713/2014 DEL 30.06.2004  A.T.I TRA BRESCIA TRASPORTI SPA- SIA SPA -AGI SPA</t>
  </si>
  <si>
    <t xml:space="preserve">D.D. N. 360/2018 PROROGA (REP 5959 /18.04.2016 CONTRATTO N. 118751 COMUNE DI GARDONE VALTROMPIA </t>
  </si>
  <si>
    <t>D.D. 3-2018 (DISCIPL. CONCESSIONE N. 129 /25.09.1981 - 314 / 321 / 891) COD. CNP01</t>
  </si>
  <si>
    <t>REP.N.27076/17 DEL 17/10/2017-DEL. C.C. N.57 DEL 27/04/2017(SI È INDICATO IL 01/01 PER RAGIONI TECNICHE, FINO AL 01/05 AFFIDAMENTO SEMPRE AD AMA SPA MA IN FORZA DI ALTRO CONTRATTO)</t>
  </si>
  <si>
    <t>COMUNE SAN GIOVANNI VALDARNO</t>
  </si>
  <si>
    <t>AUTOLINEE TOSCANE SPA</t>
  </si>
  <si>
    <t>CONCESSIONE DEL SERVIZIO DI TRASPORTO SCLASTICO E DEL SERVIZIO DI RETE DEBOLE DI TRASPORTO PUBBLICO LOCALE</t>
  </si>
  <si>
    <t>72554667F2</t>
  </si>
  <si>
    <t>COMUNE GIOIA DEL COLLE</t>
  </si>
  <si>
    <t>SABATO VIAGGI DI SABATO MICHELE</t>
  </si>
  <si>
    <t>CONTRATTO DI REPERTORIO N. 2066</t>
  </si>
  <si>
    <t>5670026D76</t>
  </si>
  <si>
    <t>COMUNE GRAFFIGNANO</t>
  </si>
  <si>
    <t>VT0015</t>
  </si>
  <si>
    <t>COMUNE DI GRAFFIGNANO</t>
  </si>
  <si>
    <t>D.C.C. N.17 DEL 06.07.2002 E D.G.C. N. 187 DEL 27.07.2002</t>
  </si>
  <si>
    <t>L13 - RACCOLTA 51/38 DEL 29.08.2017</t>
  </si>
  <si>
    <t>7202047532</t>
  </si>
  <si>
    <t>ATTO REP. N. 1528 DEL 13/06/2012 - ADDENDUM CONTRATTUALE</t>
  </si>
  <si>
    <t>SA0058</t>
  </si>
  <si>
    <t>MANSI SNC</t>
  </si>
  <si>
    <t>REPERTORIO N. 1140 DEL 13/07/2017</t>
  </si>
  <si>
    <t>712499323A</t>
  </si>
  <si>
    <t>698245367E</t>
  </si>
  <si>
    <t>72521431BA</t>
  </si>
  <si>
    <t>SA0059</t>
  </si>
  <si>
    <t>AUTOLINEE PALMENTIERI ANTONIO S.R.L.</t>
  </si>
  <si>
    <t>698245367E REPERTORIO N. 1000 DEL 22/03/2017  - NUOVO TITOLARE</t>
  </si>
  <si>
    <t>REP.N.21</t>
  </si>
  <si>
    <t>7123631E41</t>
  </si>
  <si>
    <t>RM0057</t>
  </si>
  <si>
    <t>PISAMOVER SPA</t>
  </si>
  <si>
    <t>CONCESSIONE AUTORIZZAZIONE ATTO DIR. N. 292 DEL 14/3/2017 (RIF. CONVENZ. 57321 DEL 8/11/2012)</t>
  </si>
  <si>
    <t>3401375770</t>
  </si>
  <si>
    <t>CONCESSIONE DEI SERVIZI TPL URBANI ED EXTRAURBANI PER L'AMBITO DI UNITÀ DI RETE DEL VENETO ORIENTALE</t>
  </si>
  <si>
    <t>DEL.G.R. N.152 DEL 04/04/2018</t>
  </si>
  <si>
    <t>7419266BFA</t>
  </si>
  <si>
    <t>6220680B85 DATA STIPULA 29/04/2015 - NUOVO TITOLARE</t>
  </si>
  <si>
    <t>6220680B85</t>
  </si>
  <si>
    <t>COMUNE MOLFETTA</t>
  </si>
  <si>
    <t>BA0005</t>
  </si>
  <si>
    <t>MOBILITA E TRASPORTI MOLFETTA</t>
  </si>
  <si>
    <t xml:space="preserve">REP.7277 DEL 23/09/2004 </t>
  </si>
  <si>
    <t>CONSIGLIO COMUNALE 83 DEL 30/08/2017</t>
  </si>
  <si>
    <t>REP. 1748 DEL 22.02.2018 COMUNE CAPOFILA IN UNIONE CON IL COMUNE DI MONTE S. BIAGIO</t>
  </si>
  <si>
    <t>70932818A6</t>
  </si>
  <si>
    <t>REP. 2120/2018</t>
  </si>
  <si>
    <t>709721249E</t>
  </si>
  <si>
    <t>COMUNE SAN GIOVANNI INCARICO</t>
  </si>
  <si>
    <t>VE0016</t>
  </si>
  <si>
    <t>ARRIVA VENETO</t>
  </si>
  <si>
    <t>CONCESSIONE SERVIZI TPL LINEA CHIOGGIA-VENEZIA</t>
  </si>
  <si>
    <t>607606711C</t>
  </si>
  <si>
    <t>COMUNE BORGO VALBELLUNA</t>
  </si>
  <si>
    <t>3581 - NUOVO TITOLARE - NUOVO TITOLARE</t>
  </si>
  <si>
    <t>AZIENDA TRASPORTI MILANESI</t>
  </si>
  <si>
    <t>103119 REP. - 29/04/2011 (TITOLARE ATM S.P.A. DAL 01/04/2018)</t>
  </si>
  <si>
    <t>762660056A</t>
  </si>
  <si>
    <t>LOTTO UNICO PAVESE (AG01-AGENZIA CMMI)</t>
  </si>
  <si>
    <t xml:space="preserve">605877534 </t>
  </si>
  <si>
    <t>DETERMINA N. 689 DEL 23/08/2018</t>
  </si>
  <si>
    <t>760077237A</t>
  </si>
  <si>
    <t>AV0017</t>
  </si>
  <si>
    <t>AIR CAMPANIA S.P.A. EX AIR CAMPANIA S.R.L.</t>
  </si>
  <si>
    <t>UNIONE MONTANA ALTA OSSOLA</t>
  </si>
  <si>
    <t>VB0007</t>
  </si>
  <si>
    <t>DGR 11 DEL 10/1/2018</t>
  </si>
  <si>
    <t>7406146106</t>
  </si>
  <si>
    <t>FO0005</t>
  </si>
  <si>
    <t>C.R. BUS FORLI-CESENA SOC. COOP.</t>
  </si>
  <si>
    <t>CR BUS AMR 4499/23 (AMR 789/19 - ATR 5925/08) SERVIZIO TRASPORTO TPL LINEE F132 E SS02 (FC)</t>
  </si>
  <si>
    <t>7812098B33</t>
  </si>
  <si>
    <t>CA0022</t>
  </si>
  <si>
    <t>DEDONI SARDINIA S.R.L.</t>
  </si>
  <si>
    <t>SS0015</t>
  </si>
  <si>
    <t>DIGITUR S.R.L.</t>
  </si>
  <si>
    <t>TE0015</t>
  </si>
  <si>
    <t>GASPARI LINES SRL</t>
  </si>
  <si>
    <t>CN0036</t>
  </si>
  <si>
    <t>DUTTO VIAGGI SNC</t>
  </si>
  <si>
    <t>CTP2003 CONSORZIO TRASPORTO PERSONE</t>
  </si>
  <si>
    <t>REP 82/2019 SERVIZIO TPL 2019-2026</t>
  </si>
  <si>
    <t>ZF527E8EF5</t>
  </si>
  <si>
    <t>REP. 020828 DEL 18/06/2018 - REP. 025552 DEL 13/02/2024</t>
  </si>
  <si>
    <t>7529044BA6</t>
  </si>
  <si>
    <t>PROVVEDIMENTO N. 83 DEL 28.02.2019</t>
  </si>
  <si>
    <t>777779791F</t>
  </si>
  <si>
    <t>COMUNE PESARO</t>
  </si>
  <si>
    <t>REP N. 33758 DEL 27/09/2017 - PROROGA DEL CONTRATTO REP.N.10804 DEL 18/08/2007 GESTIONE TPL DELLA RETE EXTRAURBANA DELLA PROV. DI PESARO E URBINO E URBANA DEL COMUNE DI PESARO</t>
  </si>
  <si>
    <t>78156026CC</t>
  </si>
  <si>
    <t>REP. 757 DEL 18/08/2011 - CONTRATTO INTEGRATIVO DEL REP. 4031 DEL 28/12/2004-PROROGATO CON REP.535-543-568-602-634</t>
  </si>
  <si>
    <t>348470230F</t>
  </si>
  <si>
    <t>REP. N. 4031 DEL 28/12/2004- PIÙ PROROGHE DEL GC_25_7/02/14 + REP.535-543-568-602-634</t>
  </si>
  <si>
    <t>COMUNE MONTEGRANARO</t>
  </si>
  <si>
    <t>76166301EA</t>
  </si>
  <si>
    <t>COMUNE CRODO</t>
  </si>
  <si>
    <t>VB0008</t>
  </si>
  <si>
    <t>COMUNE DI CRODO</t>
  </si>
  <si>
    <t>AUTOLINEA URBANA CRODO</t>
  </si>
  <si>
    <t>3027</t>
  </si>
  <si>
    <t>VI0021</t>
  </si>
  <si>
    <t>ZANCONATO SRL</t>
  </si>
  <si>
    <t>159</t>
  </si>
  <si>
    <t>COMUNE ANCONA</t>
  </si>
  <si>
    <t>ATTO REP. N. 13031 DEL 08/07/2007</t>
  </si>
  <si>
    <t>3859727B78</t>
  </si>
  <si>
    <t>COMUNE SENIGALLIA</t>
  </si>
  <si>
    <t>REP. 222024 DEL 07/06/2017</t>
  </si>
  <si>
    <t>1222365780</t>
  </si>
  <si>
    <t>COMUNE SASSOFERRATO</t>
  </si>
  <si>
    <t>3471 DEL 29.06.2007</t>
  </si>
  <si>
    <t>Z551815552</t>
  </si>
  <si>
    <t>PGN 67152 DEL 29/09/2017 - NUOVO TITOLARE</t>
  </si>
  <si>
    <t>PROT. 67152 PROVINCIA VI - NUOVO TITOLARE</t>
  </si>
  <si>
    <t>REP. 4082 DEL 09/11/2004</t>
  </si>
  <si>
    <t xml:space="preserve">REP. 17 DEL 09/10/2000 - DETERMINAZIONE N. 1162 DEL 31/12/2024 </t>
  </si>
  <si>
    <t>90330905AE</t>
  </si>
  <si>
    <t>COMUNE SAN GIULIANO MILANESE</t>
  </si>
  <si>
    <t>MI0024</t>
  </si>
  <si>
    <t>VIAGGI GRANTURISMO FOGLIANI SRL</t>
  </si>
  <si>
    <t>N. REP 629 DEL 08.05.2018</t>
  </si>
  <si>
    <t>7397059630</t>
  </si>
  <si>
    <t>2830098EBC     10 - NUOVO TITOLARE</t>
  </si>
  <si>
    <t>ATTO DEL 20/12/17- ATTO 2588/2018</t>
  </si>
  <si>
    <t>REP 4 DEL 30/04/2019</t>
  </si>
  <si>
    <t>COMUNE CONTIGLIANO</t>
  </si>
  <si>
    <t>FR0019</t>
  </si>
  <si>
    <t>IANNUCCI AUTOSERVIZI SAS</t>
  </si>
  <si>
    <t>LT0007</t>
  </si>
  <si>
    <t>AUTOSERVIZI PIAZZOLI GIORGIO</t>
  </si>
  <si>
    <t>COMUNE MONTALTO DI CASTRO</t>
  </si>
  <si>
    <t>VT0004</t>
  </si>
  <si>
    <t>CASTRENSE S.R.L.</t>
  </si>
  <si>
    <t>CONTRATTO TPL</t>
  </si>
  <si>
    <t>8211987A0B</t>
  </si>
  <si>
    <t>NU0005</t>
  </si>
  <si>
    <t>AUTOSERVIZI NUOVA SUN TRAVEL SRL</t>
  </si>
  <si>
    <t>SCRITTURA PRIVATA DEL 22.06.2018 GIUSTA D.G.R. N. 316_2018</t>
  </si>
  <si>
    <t>TP0013</t>
  </si>
  <si>
    <t>S.N.S. SOCIETA' NAVIGAZIONE SICILIANA S.C.P.A.</t>
  </si>
  <si>
    <t>REP.N.32.593</t>
  </si>
  <si>
    <t>COMUNE FONDI</t>
  </si>
  <si>
    <t>N. 1570 DEL 13/05/2020</t>
  </si>
  <si>
    <t xml:space="preserve">7727376   </t>
  </si>
  <si>
    <t>COMUNE CASSINO</t>
  </si>
  <si>
    <t>12972</t>
  </si>
  <si>
    <t>544446202D</t>
  </si>
  <si>
    <t>12971</t>
  </si>
  <si>
    <t>5444496C38</t>
  </si>
  <si>
    <t>COMUNE PONTECORVO</t>
  </si>
  <si>
    <t>PROT.COMUNE N. 461/19</t>
  </si>
  <si>
    <t>Z142D0DB6A</t>
  </si>
  <si>
    <t>COMUNE GAETA</t>
  </si>
  <si>
    <t>LT0023</t>
  </si>
  <si>
    <t>F.LLI CERVONE S.A.S. DI CERVONE EDUARDO</t>
  </si>
  <si>
    <t>REP. N. 7/INT DEL 04/032020</t>
  </si>
  <si>
    <t>229 - NAVIGAZIONE LAGO D'ORTA</t>
  </si>
  <si>
    <t>78191907B5</t>
  </si>
  <si>
    <t>COMUNE BOVILLE ERNICA</t>
  </si>
  <si>
    <t>COMUNE FIUMICINO</t>
  </si>
  <si>
    <t>3864</t>
  </si>
  <si>
    <t>7462359574</t>
  </si>
  <si>
    <t>COMUNE STRANGOLAGALLI</t>
  </si>
  <si>
    <t>DGC. N. 67 DEL 28/11/2019</t>
  </si>
  <si>
    <t>REP 10897 DEL 16/04/2020</t>
  </si>
  <si>
    <t>7945676343</t>
  </si>
  <si>
    <t>DETERMINAZIONE N. 346 RACC. GEN.</t>
  </si>
  <si>
    <t>ZCB2955C22</t>
  </si>
  <si>
    <t>AR0016</t>
  </si>
  <si>
    <t>SOCIETA' CENTRO PLURISERVIZI S.P.A.</t>
  </si>
  <si>
    <t>ATTO DIRIG. 2588 DEL 14/12/2018</t>
  </si>
  <si>
    <t>CONTRATTO DI SERVIZIO 2019-2034 RT TRENITALIA; DELIBERA GR N. 549 DEL 23-04-2019; DELIBERA GR N. 1391 DEL 11-11-2019; DECRETO N. 18750 DEL 18-11-2019</t>
  </si>
  <si>
    <t>NA0028</t>
  </si>
  <si>
    <t>MEDMAR NAVI</t>
  </si>
  <si>
    <t>CIG 8136472D17</t>
  </si>
  <si>
    <t>8136472D17</t>
  </si>
  <si>
    <t>570/13 - NUOVO TITOLARE E PROROGA 2019</t>
  </si>
  <si>
    <t>BO0014</t>
  </si>
  <si>
    <t>TREENITALIA TPER S.C.AR.L</t>
  </si>
  <si>
    <t>NUOVO AFFIDAMENTO SERVIZIO FERROVIARIO REGIONALE</t>
  </si>
  <si>
    <t>62070370F9</t>
  </si>
  <si>
    <t>REP. N. 856 DEL 02/12/2019</t>
  </si>
  <si>
    <t>82047673EB</t>
  </si>
  <si>
    <t>FERROVIE EMILIA ROMAGNA SRL</t>
  </si>
  <si>
    <t>N. 4306 DEL 11/02/2019</t>
  </si>
  <si>
    <t>1319 DEL 07/11/2018</t>
  </si>
  <si>
    <t>ZCC39FEFF8</t>
  </si>
  <si>
    <t>REP. 2732 DEL 29/09/2020</t>
  </si>
  <si>
    <t xml:space="preserve">-----     </t>
  </si>
  <si>
    <t>COMUNE MONTEGROSSO D'ASTI</t>
  </si>
  <si>
    <t>AT0011</t>
  </si>
  <si>
    <t>M.T.AUTOSERVIZI</t>
  </si>
  <si>
    <t>AGENZIA DELLE ENTRATE REGISTRATO AL  N. 139 SERIE 3 DEL 14/10/2020</t>
  </si>
  <si>
    <t>SOCIETA' UNICA ABRUZZESE DI TRASPORTO (TUA) - DGR N.1055 DEL 31.12.2018 - CONTRATTO DI SERVIZIO REGIONE ABRUZZO/TUA SPA 2019/2027 (SERVIZI GOMMA)</t>
  </si>
  <si>
    <t>72269381E7</t>
  </si>
  <si>
    <t>UNIONE MONTANA DEI COMUNI DELLA VALSESIA</t>
  </si>
  <si>
    <t>VC0004</t>
  </si>
  <si>
    <t>ANDREOLI TIZIANO</t>
  </si>
  <si>
    <t>SERVIZI TPL URBANI DI VERONA</t>
  </si>
  <si>
    <t>90322039B3</t>
  </si>
  <si>
    <t>SERVIZI TPL URBANI DI LEGNAGO</t>
  </si>
  <si>
    <t>90322429E2</t>
  </si>
  <si>
    <t>SERVIZI TPL EXTRAURBANI</t>
  </si>
  <si>
    <t>90321394E4</t>
  </si>
  <si>
    <t>VV0003</t>
  </si>
  <si>
    <t>L'AURORA SOCIETA' COOPERATIVA</t>
  </si>
  <si>
    <t>UNIONE MONT.VALLI MONGIA CEVETTA LANGACEBANA ALTAVALBORMIDA</t>
  </si>
  <si>
    <t>N. 299/2016 - PROROGA 2019</t>
  </si>
  <si>
    <t>Z582D6BB27</t>
  </si>
  <si>
    <t>COMUNE CITTADUCALE</t>
  </si>
  <si>
    <t>PROT. N. 0001474 DEL 01/02/2011 ATTO AGGIUNTIVO CIG 8231749E28-ATTO AGGIUNTIVO CIG  902419052B-ATTO AGGIUNTIVO CIG 9543329C37</t>
  </si>
  <si>
    <t>SOCIETA' UNICA ABRUZZESE DI TRASPORTO (TUA) - DGR N.1055 DEL 31.12.2018 - CONTRATTO DI SERVIZIO REGIONE ABRUZZO/TUA SPA 2019/2027 (SERVI FERRO)</t>
  </si>
  <si>
    <t>DGR N.1055 DEL 31.12.2018 - CONTRATTO DI SERVIZIO REGIONE ABRUZZO/TUA SPA 2019/2027 (SERVIZI FERRO)</t>
  </si>
  <si>
    <t>AQ0011</t>
  </si>
  <si>
    <t>VIAGGI E TURISMO DI PASSIO SRLS</t>
  </si>
  <si>
    <t>COMUNE CASTELFIDARDO</t>
  </si>
  <si>
    <t>ATTO REP.N.4556 DEL 03/08/2007</t>
  </si>
  <si>
    <t>8139594D72</t>
  </si>
  <si>
    <t>MI0025</t>
  </si>
  <si>
    <t>MOBY S.P.A.</t>
  </si>
  <si>
    <t>551/2020</t>
  </si>
  <si>
    <t>COMUNE CANINO</t>
  </si>
  <si>
    <t>CONTRATTO REP. N. 2 DEL 20/01/2020</t>
  </si>
  <si>
    <t>81691156F4</t>
  </si>
  <si>
    <t>13016 DELL'08/05/2009 - NUOVO TITOLARE</t>
  </si>
  <si>
    <t>REP. 33 DEL 23/07/2010 (TITOLARE ATM S.P.A. DAL 01/04/2018) - NUOVO TITOLARE</t>
  </si>
  <si>
    <t>80844760A6</t>
  </si>
  <si>
    <t>COMUNE MAGLIANO SABINA</t>
  </si>
  <si>
    <t>40439759BB</t>
  </si>
  <si>
    <t>AUTORITÀ REGIONALE TRASPORTI DELLA CALABRIA</t>
  </si>
  <si>
    <t>TRENITALIA-ARTCAL (REP. ARTCAL N.7 DEL 02/12/2019)</t>
  </si>
  <si>
    <t>81258954AF</t>
  </si>
  <si>
    <t>REP. 15952 AL 30/6/19-REP.15966 AL 30/6/20-REP.16003 AL 31/7/21-REP.16016 AL 31/12/22</t>
  </si>
  <si>
    <t>8895010A74</t>
  </si>
  <si>
    <t>COMUNE GROTTAGLIE</t>
  </si>
  <si>
    <t>REP 1242 DEL 22/12/2003-DET 282 DEL 15/3/2013-DET 872 DEL 19/9/2013-DET 107 DEL 10/2/2014-REP 1643 DEL 13/11/2018-REP 1686 DEL 10/10/2020-REP 1717 DEL 5/11/21-REP 1744 DEL 10/3/23</t>
  </si>
  <si>
    <t>Z622D76291</t>
  </si>
  <si>
    <t>COMUNE CASTEL SANT'ANGELO</t>
  </si>
  <si>
    <t>236 FERROVIARIO AMBITO METROPOLITANO 2021-2035</t>
  </si>
  <si>
    <t>COMUNE VARALLO</t>
  </si>
  <si>
    <t>VC0005</t>
  </si>
  <si>
    <t>MONTEROSA 2000</t>
  </si>
  <si>
    <t>REP. 6787/19 E REP. 6842/21 FUNIVIA VARALLO - SACRO MONTE</t>
  </si>
  <si>
    <t>8024195ADC</t>
  </si>
  <si>
    <t>COMUNE COASSOLO TORINESE</t>
  </si>
  <si>
    <t>TO0030</t>
  </si>
  <si>
    <t>AUTOSERVIZI MARIETTA ALDO</t>
  </si>
  <si>
    <t>ATTO REP. N. 911</t>
  </si>
  <si>
    <t>AFFIDAMENTO DEL SERVIZIO PUBBLICO DI TRASPORTO SCOLASTICO E TPL PORTE APERTE DAL 14/09/2020 AL 31/08/2025</t>
  </si>
  <si>
    <t>COMUNE TERRANUOVA BRACCIOLINI</t>
  </si>
  <si>
    <t>76250251B0</t>
  </si>
  <si>
    <t>COMUNE DI CASTIGLION FIBOCCHI</t>
  </si>
  <si>
    <t>DELIBERA N. 42 DEL 03-09-2013</t>
  </si>
  <si>
    <t>ZDF2B2E504</t>
  </si>
  <si>
    <t>REP. N. 13 C.U.</t>
  </si>
  <si>
    <t>REP. N. 11 DEL 21-02-2020 PROT. N. 0002277</t>
  </si>
  <si>
    <t>310/2021</t>
  </si>
  <si>
    <t>L11 - RACC. 85.38.2 DEL 30.12.2019</t>
  </si>
  <si>
    <t>FE0006</t>
  </si>
  <si>
    <t>BRENZAN SRLS</t>
  </si>
  <si>
    <t>9706418586</t>
  </si>
  <si>
    <t>CONTRATTO DI TRASPORTO PUBBLICO FERROVIARIO REGIONALE TRA LA RAVDA E TRENITALIASPA - REP. 14802 DEL 25/08/2020</t>
  </si>
  <si>
    <t>715107776B</t>
  </si>
  <si>
    <t>REP. N. 30.220</t>
  </si>
  <si>
    <t>7284954637</t>
  </si>
  <si>
    <t>INFRASTRUTTURE VENETE SRL</t>
  </si>
  <si>
    <t>CONTRATTO 2018-2032 PER I SERVIZI FERROVIARI DI INTERESSE REGIONALE E LOCALE - NUOVO TITOLARE</t>
  </si>
  <si>
    <t>COMUNE NEPI</t>
  </si>
  <si>
    <t>COMUNE MONTEROTONDO</t>
  </si>
  <si>
    <t>TPL/TPU SU GOMMA</t>
  </si>
  <si>
    <t>7654209515</t>
  </si>
  <si>
    <t>CB0023</t>
  </si>
  <si>
    <t>AUTOSERVIZI SCARANO DI GALLO GIOVANNI &amp; C.</t>
  </si>
  <si>
    <t>TPL SU GOMMA - NUOVO TITOLARE</t>
  </si>
  <si>
    <t>MERLI AMR 4497/23 (AMR 1016/20) - SERVIZIO TRASPORTO A CHIAMATA VALLE DEL CONCA (RN)</t>
  </si>
  <si>
    <t>8778774979</t>
  </si>
  <si>
    <t>COMUNE FERENTINO</t>
  </si>
  <si>
    <t>REP.9/2019</t>
  </si>
  <si>
    <t>7772829567</t>
  </si>
  <si>
    <t>RICCIBUS</t>
  </si>
  <si>
    <t>CIG 857662138C CONTRATTO DI SERVIZIO PER I SERVIZI DI TRASPORTO FERROVIARIO DI INTERESSE REGIONALE</t>
  </si>
  <si>
    <t>857662138C</t>
  </si>
  <si>
    <t>ATTO 1169 DEL 26/06/2020 AFFID. SERVIZIO TPL NEL LOTTO 2 EX BACINO TG (ACCORPA CDS 3523)</t>
  </si>
  <si>
    <t>COMUNE BOLOGNA</t>
  </si>
  <si>
    <t>BO0015</t>
  </si>
  <si>
    <t>MARCONI EXPRESS S.P.A.</t>
  </si>
  <si>
    <t>MARCONI EXPRESS SPA</t>
  </si>
  <si>
    <t>REP.207330/2009 (MODIFICATO CON REP.212474/2015)</t>
  </si>
  <si>
    <t>0208818210</t>
  </si>
  <si>
    <t>GO0002</t>
  </si>
  <si>
    <t>TPL FVG</t>
  </si>
  <si>
    <t>CONTRATTO REP. N. 9874 DEL 15.11.2019 PER LA GESTIONE DEI SERVIZI DI TRASPORTO PUBBLICO DI PERSONE AUTOMOBILISTCO, TRANVARIO E MARITTIMO DI COMPETENZA DELLA REGIONE AUTONOMA FVG</t>
  </si>
  <si>
    <t>5905206A24</t>
  </si>
  <si>
    <t>CONTRATTO REP. N. 9874 DEL 15.11.2019 PER LA GESTIONE DEI SERVIZI DI TRASPORTO PUBBLICO DI PERSONE AUTOMOBILISTICO, TRANVIARIO E MARITTIMO DI COMPETENZA DELLA REGIONE AUTONOMA FVG</t>
  </si>
  <si>
    <t>COMUNE DI CORTONA</t>
  </si>
  <si>
    <t>LI0010</t>
  </si>
  <si>
    <t>D'ALARCON FOREVER S.R.L.</t>
  </si>
  <si>
    <t>REP. N. 1/2021, REGISTRATO ALL'UFFICIO DI REGISTRO DI PORTOFERRAIO IL 09.03.2021 AL N. 136 SERIE 1T</t>
  </si>
  <si>
    <t>BA0032</t>
  </si>
  <si>
    <t>2849/2020</t>
  </si>
  <si>
    <t>ARRIVA ITALIA SRL</t>
  </si>
  <si>
    <t>ARRIVA ITALIA S.R.L.</t>
  </si>
  <si>
    <t>41089 - NUOVO TITOLARE</t>
  </si>
  <si>
    <t xml:space="preserve">3027 </t>
  </si>
  <si>
    <t>COMUNE MODUGNO</t>
  </si>
  <si>
    <t>REP. N.1469 DEL 14/03/2023</t>
  </si>
  <si>
    <t>2191790253</t>
  </si>
  <si>
    <t>BZ0031</t>
  </si>
  <si>
    <t>STA - STRUTTURE TRASPORTO ALTO ADIGE SPA</t>
  </si>
  <si>
    <t>L15 - RACC. 21.38.0 DEL 08.04.2021</t>
  </si>
  <si>
    <t>REP.7386 DEL 31/5/2017, REP.7591 DEL 9/4/2019, REP.7761 DEL 21/4/2021, REP.7859 DEL 2/3/2022, REP.7975 DEL 26/1/2023</t>
  </si>
  <si>
    <t>COMUNE FUMONE</t>
  </si>
  <si>
    <t>REP 525</t>
  </si>
  <si>
    <t>COMUNE FARA IN SABINA</t>
  </si>
  <si>
    <t>5</t>
  </si>
  <si>
    <t>823173529E</t>
  </si>
  <si>
    <t>STATO</t>
  </si>
  <si>
    <t>RM0059</t>
  </si>
  <si>
    <t>GESTIONE GOVERNATIVA FERROVIA CIRCUMETNEA</t>
  </si>
  <si>
    <t>RM0060</t>
  </si>
  <si>
    <t>SOCIETA' SUBALPINA DI IMPRESE FERROVIARIE</t>
  </si>
  <si>
    <t>CONTRATTO PER SOCIETA SUBALPINA DI IMPRESE FERROVIARIE</t>
  </si>
  <si>
    <t>RM0061</t>
  </si>
  <si>
    <t>GESTIONE GOVERNATIVA NAVIGAZIONE LAGHI</t>
  </si>
  <si>
    <t>CONTRATTO PER GESTIONE GOVERNATIVA NAVIGAZIONE LAGHI MAGGIORE DI GARDA E DI COMO</t>
  </si>
  <si>
    <t>FERROVIE DELLA CALABRIA - REP. N.889 DEL 17/07/2014 E SUCCESSIVE PROROGHE</t>
  </si>
  <si>
    <t>COMUNE ARNARA</t>
  </si>
  <si>
    <t>REP. N. 1 DEL 31/10/2020</t>
  </si>
  <si>
    <t>PG0016</t>
  </si>
  <si>
    <t>AUTOSERVIZI CARDONI GIUSEPPE</t>
  </si>
  <si>
    <t>4856/2016 - NUOVO TITOLARE - DD 497/2019</t>
  </si>
  <si>
    <t>REP 714/2020</t>
  </si>
  <si>
    <t>UNIONE MONTANA MONDOLÈ</t>
  </si>
  <si>
    <t>CN0019</t>
  </si>
  <si>
    <t>GARELLI VIAGGI DI GARELLI GIANFRANCO</t>
  </si>
  <si>
    <t xml:space="preserve">CONTRATTO PER L'AFFIDAMENTO IN CONCESSIONE DEI SERVIZI DI TPL NELL'AMBITO TERRITORIALE OTTIMALE DELLA REGIONE TOSCANA </t>
  </si>
  <si>
    <t>376562540D</t>
  </si>
  <si>
    <t>REP.862/2019 SUBENTRO A TRASPORTI TOSCANI DELLA NUOVA AZIENDA AUTOLINEE TOSCANE SPA CON DET. 2121 DEL 29/10/2021</t>
  </si>
  <si>
    <t>COMUNE CAVE</t>
  </si>
  <si>
    <t>REP. 5915 - REP. 5925</t>
  </si>
  <si>
    <t>9008997B80</t>
  </si>
  <si>
    <t>REP. 6157/4683</t>
  </si>
  <si>
    <t>REP. N. 71/17285 DEL 14.12.2021</t>
  </si>
  <si>
    <t>REP. N. 94/17618 DEL 21.12.2021</t>
  </si>
  <si>
    <t>REP. N. 75/17489 DEL 17.12.2021</t>
  </si>
  <si>
    <t>REP. N. 109/17662 DEL 21.12.2021</t>
  </si>
  <si>
    <t>REP. N. 126/17929 DEL 27.12.2021</t>
  </si>
  <si>
    <t>REP. N. 115/17696 DEL 21.12.2021</t>
  </si>
  <si>
    <t>REP. N. 96/17635 DEL 21.12.2021</t>
  </si>
  <si>
    <t>REP. N. 85/17565 DEL 20.12.2021</t>
  </si>
  <si>
    <t>REP. N. 99/17645 DEL 21.12.2021</t>
  </si>
  <si>
    <t>REP. N. 120/17759 DEL 22.12.2021</t>
  </si>
  <si>
    <t>REP. N. 87/17607 DEL 21.12.2021</t>
  </si>
  <si>
    <t>REP. N. 100/17646 DEL 21.12.2021</t>
  </si>
  <si>
    <t>REP. N. 121/17761 DEL 22.12.2021</t>
  </si>
  <si>
    <t>REP. N. 118/17699 DEL 21.12.2021</t>
  </si>
  <si>
    <t>REP. N. 111/17665 DEL 21.12.2021</t>
  </si>
  <si>
    <t>REP. N. 79/17512 DEL 17.12.2021</t>
  </si>
  <si>
    <t>REP. N. 101/17647 DEL 21.12.2021</t>
  </si>
  <si>
    <t>COMUNE MOGGIO</t>
  </si>
  <si>
    <t>FUNIVIA DI MOGGIO - PIANI DI ARTAVAGGIO CNC01-MOGGIO (REP.5/2012)</t>
  </si>
  <si>
    <t>REP. N. 104/17651 DEL 21.12.2021</t>
  </si>
  <si>
    <t>LA LINEA</t>
  </si>
  <si>
    <t>LA LINEA SPA</t>
  </si>
  <si>
    <t>L12 - RACC. 43.38.2 DEL 27.10.2021</t>
  </si>
  <si>
    <t>AFFIDAMENTO IN VIA EMERGENZIALE DEL SERVIZIO DI TRASPORTO PUBBLICO LOCALE SU GOMMA AI SENSI DELL¿ART. 5 COMMA 5 REG. (CE) 1370/2007 DELIBERA G.R.  N. 128/202</t>
  </si>
  <si>
    <t>8914754FB6</t>
  </si>
  <si>
    <t>AFFIDAMENTO IN VIA EMERGENZIALE DEL SERVIZIO DI TRASPORTO PUBBLICO EX BUONOTOURIST - SCAI</t>
  </si>
  <si>
    <t>89583421AF</t>
  </si>
  <si>
    <t>REP. N. 78/17500 DEL 17.12.2021</t>
  </si>
  <si>
    <t>L1 - CONTRATTO RACC. 21.38.2 DEL 05.05.2022</t>
  </si>
  <si>
    <t>916019500D</t>
  </si>
  <si>
    <t>BZ0032</t>
  </si>
  <si>
    <t>CONSORZIO ALTO ADIGE AUTONOLEGGIATORI - C.A.A.-KSM</t>
  </si>
  <si>
    <t xml:space="preserve">L2 - CONTRATTO RACC. 22.38.2 DEL 05.05.2022 </t>
  </si>
  <si>
    <t>91529640D7</t>
  </si>
  <si>
    <t>L3 - CONTRATTO RACC. 23.38.2 DEL 05.05.2022</t>
  </si>
  <si>
    <t>9152983085</t>
  </si>
  <si>
    <t>L4 - CONTRATTO RACC. 24.38.2 DEL 05.05.2022</t>
  </si>
  <si>
    <t>9153346C10</t>
  </si>
  <si>
    <t>L5 - CONTRATTO RACC. 25.38.2 DEL 05.05.2022</t>
  </si>
  <si>
    <t>9153392209</t>
  </si>
  <si>
    <t>L6 - CONTRATTO RACC. 26.38.2 DEL 05.05.2022</t>
  </si>
  <si>
    <t>915341877C</t>
  </si>
  <si>
    <t>L7 - CONTRATTO RACC. 27.38.2 DEL 05.05.2022</t>
  </si>
  <si>
    <t>91534512B9</t>
  </si>
  <si>
    <t>91537254D5</t>
  </si>
  <si>
    <t>91537991E7</t>
  </si>
  <si>
    <t>L10 - CONTRATTO RACC. 30.38.2 DEL 05.05.2022</t>
  </si>
  <si>
    <t>9153830B79</t>
  </si>
  <si>
    <t>BZ0033</t>
  </si>
  <si>
    <t>190 SERVIZIO URBANO DI SETTIMO T.SE (GTT-DEMARCHI) - PROROGA FINO A SUBENTRO NUOVO GESTORE DD 44/2006 - NUOVO TITOLARE</t>
  </si>
  <si>
    <t>COMUNE CAVRIGLIA</t>
  </si>
  <si>
    <t xml:space="preserve">898903632C DETERMINA CID 59249 - </t>
  </si>
  <si>
    <t>898903632C</t>
  </si>
  <si>
    <t>REP. N. 88/17608 DEL 21.12.2021</t>
  </si>
  <si>
    <t>9020253441</t>
  </si>
  <si>
    <t>REP. N. 116/17697 DEL 21.12.2021</t>
  </si>
  <si>
    <t>9020666911</t>
  </si>
  <si>
    <t>REP. N. 91/17612 DEL 21.12.2021</t>
  </si>
  <si>
    <t>9020647963</t>
  </si>
  <si>
    <t>REP. N. 83/17563 DEL 20.12.2021</t>
  </si>
  <si>
    <t>9020674FA9</t>
  </si>
  <si>
    <t>REP. N. 119/17700 DEL 21.12.2021</t>
  </si>
  <si>
    <t>90200669EE</t>
  </si>
  <si>
    <t>REP. N. 102/17649 DEL 21.12.2021</t>
  </si>
  <si>
    <t>90206961D5</t>
  </si>
  <si>
    <t>REP. N. 112/17666 DEL 21.12.2021</t>
  </si>
  <si>
    <t>90207026C7</t>
  </si>
  <si>
    <t>REP. N. 81/17550 DEL 20.12.2021</t>
  </si>
  <si>
    <t>9020051D8C</t>
  </si>
  <si>
    <t>REP. N. 73/17405 DEL 15.12.2021</t>
  </si>
  <si>
    <t>9020707AE6</t>
  </si>
  <si>
    <t>REP. N. 122/17762 DEL 22.12.2021</t>
  </si>
  <si>
    <t>9020715183</t>
  </si>
  <si>
    <t>REP. N. 105/17653 DEL 21.12.2021</t>
  </si>
  <si>
    <t>9020722748</t>
  </si>
  <si>
    <t>REP. N. 77/17493 DEL 17.12.2021</t>
  </si>
  <si>
    <t>9020730DE0</t>
  </si>
  <si>
    <t>REP. N. 76/17491 DEL 17.12.2021</t>
  </si>
  <si>
    <t>9020293543</t>
  </si>
  <si>
    <t>REP. N. 89/17609 DEL 21.12.2021</t>
  </si>
  <si>
    <t>9019926667</t>
  </si>
  <si>
    <t>REP. N. 117/17698 DEL 21.12.2021</t>
  </si>
  <si>
    <t>90207416F6</t>
  </si>
  <si>
    <t>REP. N. 108/17661 DEL 21.12.2021</t>
  </si>
  <si>
    <t>9020749D8E</t>
  </si>
  <si>
    <t>90207595D1</t>
  </si>
  <si>
    <t>9020767C69</t>
  </si>
  <si>
    <t>REP. N. 103/17650 DEL 21.12.2021</t>
  </si>
  <si>
    <t>9020774233</t>
  </si>
  <si>
    <t>REP. N. 98/17644 DEL 21.12.2021</t>
  </si>
  <si>
    <t>9020147CC5</t>
  </si>
  <si>
    <t>REP. N. 95/17619 DEL 21.12.2021</t>
  </si>
  <si>
    <t>Z98345D045</t>
  </si>
  <si>
    <t>REP. N. 82/17562 DEL 20.12.2021</t>
  </si>
  <si>
    <t>902079210E</t>
  </si>
  <si>
    <t>REP. N. 72/17393 DEL 15.12.2021</t>
  </si>
  <si>
    <t>9020798600</t>
  </si>
  <si>
    <t>REP. N. 114/17682 DEL 22.12.2021</t>
  </si>
  <si>
    <t>9020126B71</t>
  </si>
  <si>
    <t>REP. N. 74/17428 DEL 15.12.2021</t>
  </si>
  <si>
    <t>9020803A1F</t>
  </si>
  <si>
    <t>REP. N. 97/17641 DEL 21.12.2021</t>
  </si>
  <si>
    <t>9020097385</t>
  </si>
  <si>
    <t>REP. N. 123/17764 DEL 22.12.2021</t>
  </si>
  <si>
    <t>90208175AE</t>
  </si>
  <si>
    <t>REP. N. 124/17766 DEL 22.12.2021</t>
  </si>
  <si>
    <t>9020824B73</t>
  </si>
  <si>
    <t>REP. N. 92/17713 DEL 21.12.2021</t>
  </si>
  <si>
    <t>902083006A</t>
  </si>
  <si>
    <t>REP. N. 84/17564 DEL 20.12.2021</t>
  </si>
  <si>
    <t>902083762F</t>
  </si>
  <si>
    <t>902084197B</t>
  </si>
  <si>
    <t>REP. N. 110/17663 DEL 21.12.2021</t>
  </si>
  <si>
    <t>902065934C</t>
  </si>
  <si>
    <t>REP. N. 80/17549 DEL 20.12.2021</t>
  </si>
  <si>
    <t>90200225A0</t>
  </si>
  <si>
    <t>CIG 857662138C  FUNIVIA - ESTRAPOLAZIONE DAL CONTRATTO DI SERVIZIO TRASPORTI FERROVIARIO DI INTERESSE REGIONALE</t>
  </si>
  <si>
    <t>CONCESSIONE COD. CNP04 - SAB AUTOSERVZI SRL (ORA ARRIVA SPA) - NUOVO TITOLARE</t>
  </si>
  <si>
    <t>SCRITTURA PRIVATA DEL 23/03/2021</t>
  </si>
  <si>
    <t>ATTO AGGIUNTIVO AL CONTRATTO N. 015/2005 DEL 28/10/2005 - SERVIZI AGGIUNTIVI</t>
  </si>
  <si>
    <t>Z0D25670C4</t>
  </si>
  <si>
    <t>REP. CONTRATTO 436</t>
  </si>
  <si>
    <t>DET. 169/2021</t>
  </si>
  <si>
    <t>Z27324C7AA</t>
  </si>
  <si>
    <t>CONCESSIONE DEL SERVIZIO DI TPL DI PERSONE SU GOMMA TRATTA DEBOLE CASTELFIORENTINO- CASTELNUOVO DAL 01/09/2021 AL 31/07/2023 CIG N. 8876228F0D</t>
  </si>
  <si>
    <t>8876228F0D</t>
  </si>
  <si>
    <t>COMUNE ROCCA SANTO STEFANO</t>
  </si>
  <si>
    <t>REP. N. 954</t>
  </si>
  <si>
    <t>8394629AFD</t>
  </si>
  <si>
    <t xml:space="preserve">SERVIZIO EXTRA URBANO COMUNE DI VINCI </t>
  </si>
  <si>
    <t>ZD43787388</t>
  </si>
  <si>
    <t>COMUNE URBANIA</t>
  </si>
  <si>
    <t>PS0012</t>
  </si>
  <si>
    <t>COMUNE DI URBANIA</t>
  </si>
  <si>
    <t>57 30-06-2003</t>
  </si>
  <si>
    <t>REP.19 DEL 16/12/2019</t>
  </si>
  <si>
    <t>MI0028</t>
  </si>
  <si>
    <t>SPV LINEA M4 S.P.A.</t>
  </si>
  <si>
    <t>CONTRATTO DEL 22/12/2014 REP. N. 67169, RACCOLTA N. 11724 	ATTO INTEGRATIVO DE 05/02/ 2019 REP. N. 71.942/14.021</t>
  </si>
  <si>
    <t>3136915824</t>
  </si>
  <si>
    <t>CIG. Z9304FDE1E CONTRATTO DI SERVIZIO CO/2022/416 DEL  12/07/2022</t>
  </si>
  <si>
    <t>Z9304FDE1E</t>
  </si>
  <si>
    <t>SS0016</t>
  </si>
  <si>
    <t>SARDABUS SERVIZI S.R.L.</t>
  </si>
  <si>
    <t>REP. N. 107/17660 DEL 21.12.2021 - NUOVO TITOLARE</t>
  </si>
  <si>
    <t>OR0011</t>
  </si>
  <si>
    <t>ATZENI SNC</t>
  </si>
  <si>
    <t>REP. N. 113/17681 DEL 21.12.2021 - NUOVO TITOLARE</t>
  </si>
  <si>
    <t>REP 2091</t>
  </si>
  <si>
    <t>6248787628</t>
  </si>
  <si>
    <t>6248833C1C</t>
  </si>
  <si>
    <t>DETERMINA N. 12 DEL 31/01/2023 + DET 80 DEL 26/06/24</t>
  </si>
  <si>
    <t>REP. 8253/22 DEL 09/09/2022</t>
  </si>
  <si>
    <t>936408603A</t>
  </si>
  <si>
    <t>CONTRATTO DI SERVIZIO PER IL TRASPORTO PUBBLICO FERROVIARIO DEI SERVIZI GIA' DENOMINATI INDIVISI SULLA DIRETTRICE BOLOGNA-BRENNERO 2023-2031</t>
  </si>
  <si>
    <t>9573986F2B</t>
  </si>
  <si>
    <t>296 FERROVIARIO AMBITO SERVIZIO REGIONALE</t>
  </si>
  <si>
    <t>9643417F71</t>
  </si>
  <si>
    <t>REP.8253/22 DEL09/09/2022</t>
  </si>
  <si>
    <t>9364142E6C</t>
  </si>
  <si>
    <t>9364772653</t>
  </si>
  <si>
    <t>VE0017</t>
  </si>
  <si>
    <t>PILOTTO VIAGGI  SRL</t>
  </si>
  <si>
    <t>PILOTTO VIAGGI SRL</t>
  </si>
  <si>
    <t>97065133EC</t>
  </si>
  <si>
    <t>AUTOSERVIZI SAQUELLA S.R.L.</t>
  </si>
  <si>
    <t>6220661BD7 CONTRATTO TPL DEL 23/09/2011 CON APPENDICE CONTRATTUALE SOTTOSCRITTA IL 19/05/2015 - NUOVO TITOLARE - NUOVO TITOLARE - NUOVO TITOLARE</t>
  </si>
  <si>
    <t>COMUNE DI CAPRI - TPL SU GOMMA CON AUTOBUS LUNGO VIA DON GIOBBE RUOCCO</t>
  </si>
  <si>
    <t>9425698C0B</t>
  </si>
  <si>
    <t>COMUNE MOMBERCELLI</t>
  </si>
  <si>
    <t>AUTOSERVIZI SQUILLARI</t>
  </si>
  <si>
    <t>6877278D54 SERVIZI EX CTP PROV CE (DD 40/2022)</t>
  </si>
  <si>
    <t>2857492CFB-2 TPL CITTA METROPLITANA NA DD 40/22 SERVIZI EX CTP</t>
  </si>
  <si>
    <t>REP. CONTR. 314/2021 E ADDENDUM 456/2022-MOBILITA INTEGRATA (TPL URBANO ASTI) - NUOVO TITOLARE</t>
  </si>
  <si>
    <t>UNIONE MONTANA VALLE GRANA</t>
  </si>
  <si>
    <t>TRASPORTO AUTOMOBILISTICO EXTRAURBANO REGIONALE E LOCALE - ANNI 2023-2032 - PROT. N. 1345525/2022</t>
  </si>
  <si>
    <t>SS0017</t>
  </si>
  <si>
    <t>SCIA CONSORZIO ITALIANO AUTOSERVIZI S.R.L.</t>
  </si>
  <si>
    <t>REP. N. 93/17617 DEL 21.12.2021 - NUOVO TITOLARE</t>
  </si>
  <si>
    <t>93647579F1</t>
  </si>
  <si>
    <t>CONTRATTO TERINF-CON-2021-0000069/P DEL 30/12/2021</t>
  </si>
  <si>
    <t>9029648D3E</t>
  </si>
  <si>
    <t>REP. N. 11 DEL 28.10.2022</t>
  </si>
  <si>
    <t>906631931F</t>
  </si>
  <si>
    <t>SA0063</t>
  </si>
  <si>
    <t>EREDI D'ALESSIO SAS</t>
  </si>
  <si>
    <t>LETTERA CONTRATTO PSA202200027990 DEL 15/04/2022, REGISTRAZIONE DEL 27/04/2022 REP. N. 436</t>
  </si>
  <si>
    <t>96696217AD</t>
  </si>
  <si>
    <t>TRASPORTO FERROVIARIO REGIONALE ROMA-LIDO E ROMA-VITERBO - ANNI 2022-2032 - REG. CRON. N.27373/2022</t>
  </si>
  <si>
    <t>REPERTORIO 67 DEL 25/05/2023</t>
  </si>
  <si>
    <t>9725095A44</t>
  </si>
  <si>
    <t>REP. 024096 DEL 18/01/2022</t>
  </si>
  <si>
    <t>9045498516</t>
  </si>
  <si>
    <t>REP. 024095 DEL 18/01/2022</t>
  </si>
  <si>
    <t>9045794959</t>
  </si>
  <si>
    <t>REP. 024094 DEL 18/01/2022</t>
  </si>
  <si>
    <t>9045896D84</t>
  </si>
  <si>
    <t>BLASIOLI SRL - DGR 150/2023 (PROROGA AI SENSI DELL'ART. 24 DEL D.L. 4/2022)</t>
  </si>
  <si>
    <t>Z813A8F559</t>
  </si>
  <si>
    <t>CASCIATO - DGR 150/2023 (PROROGA AI SENSI DELL'ART. 24 DEL D.L. 4/2022)</t>
  </si>
  <si>
    <t>Z883A8FB28</t>
  </si>
  <si>
    <t>DI CURZIO - DGR 150/2023 (PROROGA AI SENSI DELL'ART. 24 DEL D.L. 4/2022)</t>
  </si>
  <si>
    <t>Z5F3A8F7F3</t>
  </si>
  <si>
    <t>GIALLONARDO - DGR 150/2023 (PROROGA AI SENSI DELL'ART. 24 DEL D.L. 4/2022)</t>
  </si>
  <si>
    <t>ZF83A8F8FD</t>
  </si>
  <si>
    <t>GIOVANNUCCI - DGR 150/2023 (PROROGA AI SENSI DELL'ART.24 DEL D.L. 4/2022)</t>
  </si>
  <si>
    <t>ZDC3A8F949</t>
  </si>
  <si>
    <t>ROVETANA TOURS - DGR 150/2023 (PROROGA AI SENSI DELL'ART.24 DEL D.L. 4/2022)</t>
  </si>
  <si>
    <t>ZC43A8F9AE</t>
  </si>
  <si>
    <t>SATAM - DGR 150/2023 (PROROGA AI SENSI DELL'ART.24 DEL D.L. 4/2022)</t>
  </si>
  <si>
    <t>Z263A8FA3C</t>
  </si>
  <si>
    <t>SPINELLI - DGR 150/2023 (PROROGA AI SENSI DELL'ART.24 DEL D.L. 4/2022)</t>
  </si>
  <si>
    <t>Z3A3A8FAB9</t>
  </si>
  <si>
    <t>CIARROCCHI - DGR 150/2023 (PROROGA AI SENSI DELL'ART.24 DEL D.L. 4/2022)</t>
  </si>
  <si>
    <t>Z643A977C7</t>
  </si>
  <si>
    <t>CIVITARESE - DGR 150/2023 (PROROGA AI SENSI DELL'ART.24 DEL D.L. 4/2022)</t>
  </si>
  <si>
    <t>Z773A977FF</t>
  </si>
  <si>
    <t>DICARLOBUS - DGR 150/2023 (PROROGA AI SENSI DELL'ART.24 DEL D.L. 4/2022)</t>
  </si>
  <si>
    <t>Z413A97826</t>
  </si>
  <si>
    <t>DI FONZO - DGR 150/2023 (PROROGA AI SENSI DELL'ART.24 DEL D.L. 4/2022)</t>
  </si>
  <si>
    <t>ZCC3A9785B</t>
  </si>
  <si>
    <t>DI PASSIO VIAGGI E T. - DGR 150/2023 (PROROGA AI SENSI DELL'ART.24 DEL D.L. 4/2022)</t>
  </si>
  <si>
    <t>ZA13A97888</t>
  </si>
  <si>
    <t>D'AMICO ETTORE - DGR 150/2023 (PROROGA AI SENSI DELL'ART.24 DEL D.L. 4/2022)</t>
  </si>
  <si>
    <t>Z6F3A978C8</t>
  </si>
  <si>
    <t>FRACASSA - DGR 150/2023 (PROROGA AI SENSI DELL'ART.24 DEL D.L. 4/2022)</t>
  </si>
  <si>
    <t>Z943A978F3</t>
  </si>
  <si>
    <t>GASPARI AUTOLINEE - DGR 150/2023 (PROROGA AI SENSI DELL'ART.24 DEL D.L. 4/2022)</t>
  </si>
  <si>
    <t>Z033A97916</t>
  </si>
  <si>
    <t>JACOVETTI - DGR 150/2023 (PROROGA AI SENSI DELL'ART.24 DEL D.L. 4/2022)</t>
  </si>
  <si>
    <t>Z163A9794E</t>
  </si>
  <si>
    <t>RM0063</t>
  </si>
  <si>
    <t>ASTRAL S.P.A.</t>
  </si>
  <si>
    <t>GESTIONE INFRASTRUTTURE FERROVIARIE ROMA-LIDO E ROMA-VITERBO - ANNI 2022-2032 - REG. CRON. N. 27109/2022</t>
  </si>
  <si>
    <t>MARCOZZI SNC - DGR 150/2023 (PROROGA AI SENSI DELL'ART.24 DEL D.L. 4/2022)</t>
  </si>
  <si>
    <t>Z513A97985</t>
  </si>
  <si>
    <t>NAPOLEONE - DGR 150/2023 (PROROGA AI SENSI DELL'ART.24 DEL D.L. 4/2022)</t>
  </si>
  <si>
    <t>Z1F3A979C5</t>
  </si>
  <si>
    <t>PASSUCCI - DGR 150/2023 (PROROGA AI SENSI DELL'ART.24 DEL D.L. 4/2022)</t>
  </si>
  <si>
    <t>ZAA3A979FA</t>
  </si>
  <si>
    <t>SURIANO - DGR 150/2023 (PROROGA AI SENSI DELL'ART.24 DEL D.L. 4/2022)</t>
  </si>
  <si>
    <t>Z693A97A1B</t>
  </si>
  <si>
    <t>BALTOUR SRL - DGR 150/2023 (PROROGA AI SENSI DELL'ART. 24 DEL D.L. 4/2022)</t>
  </si>
  <si>
    <t>ZAD3A97DBA</t>
  </si>
  <si>
    <t>BOSCHETTI FERNANDO - DGR 150/2023 (PROROGA AI SENSI DELL'ART. 24 DEL D.L. 4/2022)</t>
  </si>
  <si>
    <t>Z0B3A97A43</t>
  </si>
  <si>
    <t>CARDINALE SRL - DGR 150/2023 (PROROGA AI SENSI DELL'ART. 24 DEL D.L. 4/2022)</t>
  </si>
  <si>
    <t>ZC93A97A7D</t>
  </si>
  <si>
    <t>COMUNE CIVITELLA ROVETO (ROVETANA TOURS) - DGR 150/2023 (PROROGA AI SENSI DELL'ART. 24 DEL D.L. 4/2022)</t>
  </si>
  <si>
    <t>Z903A97AD0</t>
  </si>
  <si>
    <t>COMUNE CROGNALETO (MARCOZZI SRL) - DGR 150/2023 (PROROGA AI SENSI DELL'ART. 24 DEL D.L. 4/2022)</t>
  </si>
  <si>
    <t>Z223A97B8F</t>
  </si>
  <si>
    <t>COMUNE PINETO (METANO PUGLIA) - DGR 150/2023 (PROROGA AI SENSI DELL'ART. 24 DEL D.L. 4/2022)</t>
  </si>
  <si>
    <t>Z943A97BE4</t>
  </si>
  <si>
    <t>COMUNE TORREBRUNA (DICARLOBUS SRL) - DGR 150/2023 (PROROGA AI SENSI DELL'ART. 24 DEL D.L. 4/2022)</t>
  </si>
  <si>
    <t>Z2B3A97C06</t>
  </si>
  <si>
    <t>ENEA SRL - DGR 150/2023 (PROROGA AI SENSI DELL'ART. 24 DEL D.L. 4/2022)</t>
  </si>
  <si>
    <t>ZDF3A97C7F</t>
  </si>
  <si>
    <t>GASPARI LINES SRL - DGR 150/2023 (PROROGA AI SENSI DELL'ART. 24 DEL D.L. 4/2022)</t>
  </si>
  <si>
    <t>ZFA3A97CE9</t>
  </si>
  <si>
    <t>LA PANORAMICA - DGR 150/2023 (PROROGA AI SENSI DELL'ART. 24 DEL D.L. 4/2022)</t>
  </si>
  <si>
    <t>Z113A97DD7</t>
  </si>
  <si>
    <t>MARCOZZI SRL - DGR 150/2023 (PROROGA AI SENSI DELL'ART. 24 DEL D.L. 4/2022)</t>
  </si>
  <si>
    <t>ZD63A97D03</t>
  </si>
  <si>
    <t>RIPANI G &amp; G - DGR 150/2023 (PROROGA AI SENSI DELL'ART. 24 DEL D.L. 4/2022)</t>
  </si>
  <si>
    <t>Z833A97D31</t>
  </si>
  <si>
    <t>SAT SRL - DGR 150/2023 (PROROGA AI SENSI DELL'ART. 24 DEL D.L. 4/2022)</t>
  </si>
  <si>
    <t>ZF83A97D5A</t>
  </si>
  <si>
    <t>SCAV - DGR 150/2023 (PROROGA AI SENSI DELL'ART. 24 DEL D.L. 4/2022)</t>
  </si>
  <si>
    <t>Z383A97D91</t>
  </si>
  <si>
    <t>CERELLA - DGR 150/2023 (PROROGA AI SENSI DELL'ART. 24 DEL D.L. 4/2022)</t>
  </si>
  <si>
    <t>Z983A8FB8C</t>
  </si>
  <si>
    <t>DI GIACOMO - DGR 150/2023 (PROROGA AI SENSI DELL'ART. 24 DEL D.L. 4/2022)</t>
  </si>
  <si>
    <t>D9F3A8F888</t>
  </si>
  <si>
    <t>FERRARA - DGR 150/2023 (PROROGA AI SENSI DELL'ART. 24 DEL D.L. 4/2022)</t>
  </si>
  <si>
    <t>Z963A8FBFD</t>
  </si>
  <si>
    <t>COSTANTINI - DGR 150/2023 (PROROGA AI SENSI DELL'ART. 24 DEL D.L. 4/2022)</t>
  </si>
  <si>
    <t>ZAF3A8F6F6</t>
  </si>
  <si>
    <t>2507 REP. - 01/06/2011 - P07-MI - NUOVO TITOLARE - NUOVO TITOLARE</t>
  </si>
  <si>
    <t>PROT. INTERNO 9614 DEL 09.10.2017 - NUOVO TITOLARE</t>
  </si>
  <si>
    <t>SERVIZI EXTRAURBANI DELLA PROVINCIA DI LODI IN CONCESSIONE</t>
  </si>
  <si>
    <t>EPERTORIO 12327/2008 CONVENZIONE PER LA GESTIONE DEL SERVIZIO DI TRASPORTO TRAMITE SOCIETA IN HOUSE FUCECCHIO SERVIZI PROSECUZIONE 2022</t>
  </si>
  <si>
    <t>SERVIZI TPL URBANI (SOLO AUTOMOBILISTICO)</t>
  </si>
  <si>
    <t>REP. 024451 DEL 30/05/2022</t>
  </si>
  <si>
    <t>2640978BFA</t>
  </si>
  <si>
    <t>REP. 024450 DEL 30/05/2022 - REP. 025123 DEL 23/06/2023</t>
  </si>
  <si>
    <t>12940/2022</t>
  </si>
  <si>
    <t>925933769C</t>
  </si>
  <si>
    <t>15284</t>
  </si>
  <si>
    <t>AO0004</t>
  </si>
  <si>
    <t>SVAP S.R.L. A S.U.</t>
  </si>
  <si>
    <t>ATTO REP. 4697 DEL 14.09.2007</t>
  </si>
  <si>
    <t>9093866F9C</t>
  </si>
  <si>
    <t>REP. 024515 DEL 07/07/2022</t>
  </si>
  <si>
    <t>REP. 024481 DEL 08/06/2022 - REP. 025070 DEL 19/05/2023</t>
  </si>
  <si>
    <t>REP. 024448 DEL 30/05/2022 - REP N. 025056 DEL 09/05/2023</t>
  </si>
  <si>
    <t>2631170E28</t>
  </si>
  <si>
    <t>REP. 024449 DEL 30/05/2022</t>
  </si>
  <si>
    <t>AG0032</t>
  </si>
  <si>
    <t>PATTITOUR S.R.L.</t>
  </si>
  <si>
    <t>LINEA MERCATALE COMUNE DI MONTEGROSSO D'ASTI</t>
  </si>
  <si>
    <t>Z843BF64C3</t>
  </si>
  <si>
    <t>FI0029</t>
  </si>
  <si>
    <t>FLORENTIA BUS SRL</t>
  </si>
  <si>
    <t>1463/2023</t>
  </si>
  <si>
    <t>960079175D</t>
  </si>
  <si>
    <t>1535</t>
  </si>
  <si>
    <t>Z183DF65DD</t>
  </si>
  <si>
    <t>BN0021</t>
  </si>
  <si>
    <t>FANCY TOUR SRL</t>
  </si>
  <si>
    <t>REP. 1630 DEL 03/03/2011 - NUOVO TITOLARE</t>
  </si>
  <si>
    <t>REP. 226/2023 CONCESSIONE SERVIZI SERVIZI DI TRASPORTO PUBBLICO LOCALE NELL¿AREA A DOMANDA DEBOLE DELL¿ALTA VALSESIA (VAL SERMENZA E VAL MASTALLONE)</t>
  </si>
  <si>
    <t>970600832F</t>
  </si>
  <si>
    <t>RCC N. 13489 DEL 30/11/2023</t>
  </si>
  <si>
    <t>A0367810E5</t>
  </si>
  <si>
    <t>9563954882</t>
  </si>
  <si>
    <t>AG01-AG COLCVA</t>
  </si>
  <si>
    <t>9950088060</t>
  </si>
  <si>
    <t>921883574D</t>
  </si>
  <si>
    <t>REP. N. 1750 DEL  01/12/2023</t>
  </si>
  <si>
    <t>A016191682</t>
  </si>
  <si>
    <t>REP. N. 1783 DEL 19/12/2023</t>
  </si>
  <si>
    <t>A03B805274</t>
  </si>
  <si>
    <t>SCRITTURA PRIVATA N. 282 DEL 07/05/2024 - PROT. 25581 DEL 07/05/2024</t>
  </si>
  <si>
    <t>A04EA3B3ED</t>
  </si>
  <si>
    <t xml:space="preserve">SCRITTURA PRIVATA N. 274 DEL 24/04/2024 - PROT. 23384 DEL 24/04/2024 	</t>
  </si>
  <si>
    <t>A04EA21E75</t>
  </si>
  <si>
    <t>COMUNE DI MONTECORVINO PUGLIANO</t>
  </si>
  <si>
    <t>9579585B9D</t>
  </si>
  <si>
    <t>REP.8253/22</t>
  </si>
  <si>
    <t>93620754B1</t>
  </si>
  <si>
    <t>AGENZIA UNICA PER LA MOBILITÀ E IL TRASPORTO PUBBLICO LOCALE</t>
  </si>
  <si>
    <t>REP. N. 281 DEL 17/01/2006  IN REGIME DI PROROGA A SEGUITO DELLA "CONVENZ. PER LA PROSECUZ. DEI SERVIZI DI TPL-BACINO 3", REP. 3724-5/7/2013 - NUOVO TITOLARE</t>
  </si>
  <si>
    <t>A048A01B4C</t>
  </si>
  <si>
    <t>REP. 10255 DEL 30/12/2005  IN REGIME DI PROROGA A SEGUITO DELLA "CONVENZ. PER LA PROSECUZ. DEI SERVIZI DI TPL-BACINO 3", REP. 3724-5/7/2013 - NUOVO TITOLARE</t>
  </si>
  <si>
    <t>A01BA2A377</t>
  </si>
  <si>
    <t>REP. N. 283 DEL 17/01/2006 IN REGIME DI PROROGA A SEGUITO DELLA "CONVENZ. PER LA PROSECUZ. DEI SERVIZI DI TPL-BACINO 3", REP. 3724-5/7/2013 - NUOVO TITOLARE</t>
  </si>
  <si>
    <t>A01B242D32</t>
  </si>
  <si>
    <t>1948/2005 - NUOVO TITOLARE</t>
  </si>
  <si>
    <t>9578815034</t>
  </si>
  <si>
    <t>REP. N. 5434 DEL 02/01/2006  IN REGIME DI PROROGA A SEGUITO DELLA "CONVENZ. PER LA PROSECUZ. DEI SERVIZI DI TPL-BACINO 3", REP. 3724-5/7/2013 - NUOVO TITOLARE</t>
  </si>
  <si>
    <t>9711120DBA</t>
  </si>
  <si>
    <t>REP. N. 2114 DEL 20/07/2006 IN REGIME DI PROROGA A SEGUITO DELLA "CONVENZ. PER LA PROSECUZ. DEI SERVIZI DI TPL-BACINO 3", REP. 3724-5/7/2013 - NUOVO TITOLARE</t>
  </si>
  <si>
    <t>RIF. CONTRATTO REP. 14623 - NUOVO TITOLARE</t>
  </si>
  <si>
    <t>RDO 2149072 - NUOVO TITOLARE</t>
  </si>
  <si>
    <t>A04BA897E9</t>
  </si>
  <si>
    <t xml:space="preserve">ATTO INTEGRATIVO DEL CONTRATTO DI SERVIZIO PER IL TRASPORTO PUBBLICO FERROVIARIO DI INTERESSE REGIONALE E LOCALE 2018-2032 PER LA GESTIONE UNITARIA DEI SERVIZI FERROVIARI </t>
  </si>
  <si>
    <t>TRENITALIA - DGR 800 DEL 22.11.2023</t>
  </si>
  <si>
    <t>A034C13E24</t>
  </si>
  <si>
    <t>SCRITTURA PRIVATA N. 307 DEL 20/06/2024 - PROT. 25181 DEL 20/06/2024</t>
  </si>
  <si>
    <t>A04EA44B58</t>
  </si>
  <si>
    <t>2641154D37</t>
  </si>
  <si>
    <t>REP. 025282 DEL 11/08/2023</t>
  </si>
  <si>
    <t>9950518338</t>
  </si>
  <si>
    <t>REP. 024311 DEL 03/05/2022 (01/01/2023-31/12/2026)</t>
  </si>
  <si>
    <t>REP. 024309 DEL 03/05/2022 (01/01/2023-31/03/2023) - REP. 025055 DEL 09/05/2023</t>
  </si>
  <si>
    <t>DD 116 DEL 23/05/2023</t>
  </si>
  <si>
    <t>5913919059</t>
  </si>
  <si>
    <t>B0EBF00C25</t>
  </si>
  <si>
    <t>REP 18 PROT 18812 DEL 23.12.2022</t>
  </si>
  <si>
    <t>KRONPLATZ MOBILITY SPA</t>
  </si>
  <si>
    <t>L8 - CONTRATTO RACC. 28.38.2 DEL 05.05.2022 - NUOVO TITOLARE</t>
  </si>
  <si>
    <t>L9 - CONTRATTO RACC. 29.38.2 DEL 05.05.2022 - NUOVO TITOLARE</t>
  </si>
  <si>
    <t>76</t>
  </si>
  <si>
    <t>9940176CB8</t>
  </si>
  <si>
    <t>CONTRATTO DI PROGRAMMA PER LA GESTIONE E MANUTENZIONE DELLE RETI FERROVIARIE (NUOVO) 72521431BA</t>
  </si>
  <si>
    <t>REP. N. 90/17611 DEL 21.12.2021 - NUOVO TITOLARE</t>
  </si>
  <si>
    <t>SS0018</t>
  </si>
  <si>
    <t>REP. N. 125/17773 DEL 22.12.2021 - NUOVO TITOLARE</t>
  </si>
  <si>
    <t>CONSORZIO LUCCHESE BUS - SOCIETÀ CONSORTILE PER AZIONI</t>
  </si>
  <si>
    <t>COMUNE DI CAPOLONA</t>
  </si>
  <si>
    <t>PROVVEDIMENTO DI EMERGENZA - AGGIUDICAZIONE DIRETTA IN CONCESSIONE AD AUTOLINEE TOSCANE SPA DEL SERVIZIO DI TRASPORTO PUBBLICO LOCALE SU GOMMA NELL'AREA A DOMANDA DEBOLE DI COMPETE</t>
  </si>
  <si>
    <t>A0249F08BB</t>
  </si>
  <si>
    <t>DET. 548 DEL 15/03/2023; LR 33/13 ART. 7</t>
  </si>
  <si>
    <t>COMUNE CIVITELLA VALDICHIANA</t>
  </si>
  <si>
    <t>A02322CC0D</t>
  </si>
  <si>
    <t>REP. N. 12332 DEL 24 GENNAIO 2023</t>
  </si>
  <si>
    <t>9528034E61</t>
  </si>
  <si>
    <t>UNIONE COMUNI MONTANI DEL CASENTINO</t>
  </si>
  <si>
    <t>A0244F3AEA</t>
  </si>
  <si>
    <t>COMUNE SANSEPOLCRO</t>
  </si>
  <si>
    <t>REPERTORIO N. 277 DEL 19/10/2023</t>
  </si>
  <si>
    <t>A01EE40F04</t>
  </si>
  <si>
    <t>987/2023</t>
  </si>
  <si>
    <t>988359047C</t>
  </si>
  <si>
    <t>DD 1506 DEL 30/10/2023 AFFIDAMENTO SERVIZIO TPL DEBOLE REGOLAMENTO CE N. 1370/2007 PER IL PERIODO 01/11/2023 - 30/06/2024</t>
  </si>
  <si>
    <t>A024E2E8ED</t>
  </si>
  <si>
    <t>TE0016</t>
  </si>
  <si>
    <t>SERGIO GASPARI</t>
  </si>
  <si>
    <t>RIPANI L - DGR 150/2023 (PROROGA AI SENSI DELL'ART.24 DEL D.L. 4/2022) - NUOVO TITOLARE</t>
  </si>
  <si>
    <t>Z993E0624C</t>
  </si>
  <si>
    <t>AUTOSERVIZI CHIRIATTI S.R.L.</t>
  </si>
  <si>
    <t>B0C96D959E</t>
  </si>
  <si>
    <t>CONTRATTO DI SERVIZIO 2023-2033 RT TFT; DGR 399 DEL 11/04/22 E DECRETO 26007 DEL 08/12/2023</t>
  </si>
  <si>
    <t xml:space="preserve">ESENTE    </t>
  </si>
  <si>
    <t>COMUNE MONTE SAN SAVINO</t>
  </si>
  <si>
    <t>A020D695DB</t>
  </si>
  <si>
    <t>COMUNE DI ANGHIARI</t>
  </si>
  <si>
    <t>25/2023</t>
  </si>
  <si>
    <t>9931239DAC</t>
  </si>
  <si>
    <t>A021E875FF</t>
  </si>
  <si>
    <t>AFFIDAMENTO EMERGENZIALE SERVIZI DI TPL NELL'AMBITO EXTRAURBANO DELLA RETE DELLA PROVINCIA DI LUCCA, AI SENSI DELL'ART. 5, COMMA 5 DEL REG. CE 1370/2007</t>
  </si>
  <si>
    <t xml:space="preserve">CONTRATTO PONTE EMERGENZIALE N. 1205/2023 APPROVATO CON DETERMINA DIRIGENZIALE UNIONE VALDERA N. 803 DEL 31/10/2023 </t>
  </si>
  <si>
    <t>A0255C9FA2</t>
  </si>
  <si>
    <t>COMUNE MONTERCHI</t>
  </si>
  <si>
    <t>A01395EA1A</t>
  </si>
  <si>
    <t>CB0024</t>
  </si>
  <si>
    <t>ATI FRESILIA</t>
  </si>
  <si>
    <t>ATI FRESILIA TPL</t>
  </si>
  <si>
    <t>3108798543</t>
  </si>
  <si>
    <t>RCC N. 13229 DEL 9/01/2023 - FERROVIENORD</t>
  </si>
  <si>
    <t>PROT.70453 DEL 22/12/2022- LOTTO I EOLIE EO_V_A</t>
  </si>
  <si>
    <t>917798372A</t>
  </si>
  <si>
    <t>ATTO IMPOSITIVO</t>
  </si>
  <si>
    <t>PROT. N.70485 DEL 22/12/2022 - LOTTO II EOLIE EO_V_B</t>
  </si>
  <si>
    <t>917810188A</t>
  </si>
  <si>
    <t>PROT. N. 70546 DEL 22/12/2022 - LOTTO III EGADI EG_V_A</t>
  </si>
  <si>
    <t>9178204D88</t>
  </si>
  <si>
    <t>PROT.N.70555 DEL 22/12/2022 - LOTTO IV EGADI EG:B_B</t>
  </si>
  <si>
    <t>9178246035</t>
  </si>
  <si>
    <t>PROT.N. 70565 DEL 22/12/2022 - LOTTO V PANTELLERIA PA_V</t>
  </si>
  <si>
    <t>9178322EE8</t>
  </si>
  <si>
    <t>PROT.N. 70573 DEL 22/12/2022 - LOTTO VII USTICA US_A_V</t>
  </si>
  <si>
    <t>9178395B27</t>
  </si>
  <si>
    <t xml:space="preserve">PROT.70629 DEL 22/12/2022 - LOTTO I PELAGIE PE_V </t>
  </si>
  <si>
    <t>9445727C7F</t>
  </si>
  <si>
    <t>REP. N. 5 DEL 20.06.2023</t>
  </si>
  <si>
    <t>97531688D7</t>
  </si>
  <si>
    <t>PROT.32074 DEL 28/08/2024  LOTTO IV PELAGIE PE_N</t>
  </si>
  <si>
    <t>9445670D75</t>
  </si>
  <si>
    <t>REPERTORIO N. 8253</t>
  </si>
  <si>
    <t>8058356DBA</t>
  </si>
  <si>
    <t>COMUNE MONTE ARGENTARIO</t>
  </si>
  <si>
    <t>980537536D</t>
  </si>
  <si>
    <t>N.851/2024</t>
  </si>
  <si>
    <t>B247708569</t>
  </si>
  <si>
    <t>COMUNE DI MAIORI</t>
  </si>
  <si>
    <t>SA0065</t>
  </si>
  <si>
    <t>GENA 2000 DI CLAUDIO LAMBERTI &amp; C.</t>
  </si>
  <si>
    <t xml:space="preserve">CONTRATTO TPL SERVIZIO URBANO COMUNE MAIORI </t>
  </si>
  <si>
    <t>Z66382CA90</t>
  </si>
  <si>
    <t>REP. 39/2023 STIPULATO CON IL COMUNE DI CASSANO DELLE MURGE</t>
  </si>
  <si>
    <t>97410275C6</t>
  </si>
  <si>
    <t>PROT. N. 1374/2024</t>
  </si>
  <si>
    <t>B00E8B9E21</t>
  </si>
  <si>
    <t>CONTRATTO DI AFFIDAMENTO PROVVISORIO DEI SERVIZI DI TRASPORTO PUBBLICO LOCALE GIA' IN CONCESSIONE COMUNALE</t>
  </si>
  <si>
    <t>9843882468</t>
  </si>
  <si>
    <t>DELIBERA DI GIUNTA REGIONALE N. 288 DEL 08/08/2024</t>
  </si>
  <si>
    <t>A048A3EDA2</t>
  </si>
  <si>
    <t>R.G. 711 DEL 11.08.2024</t>
  </si>
  <si>
    <t>B2C578EB0D</t>
  </si>
  <si>
    <t>PROT.N.5205 DEL 27/02/2023</t>
  </si>
  <si>
    <t>REP.N.15284/2022</t>
  </si>
  <si>
    <t>92702715A2</t>
  </si>
  <si>
    <t>CONTRATTO DI SERVIZIO PER IL TRASPORTO PUBBLICO FERROVIARIO DI INTERESSE REGIONALE E LOCALE TRA IV E TRENITALIA PER LE LINEE ADRIA-VENEZIA S.L., ROVIGO-CHIOGGIA, ROVIGO-VERONA</t>
  </si>
  <si>
    <t>9070854186</t>
  </si>
  <si>
    <t>D.U.T. 371/46 DEL 30/09/2024</t>
  </si>
  <si>
    <t>B33ED16ED4</t>
  </si>
  <si>
    <t>368 FERROVIARIO DOMODOSSOLA-ISELLE 2024-2029</t>
  </si>
  <si>
    <t>A045B3B20D</t>
  </si>
  <si>
    <t>REPERTORIO N. 405 - SERVIZIO DI TRASPORTO PUBBLICO LOCALE A DOMANDA DEBOLE INTEGRATO CON IL SERVIZIO DI TRASPORTO SCOLASTICO "A PORTE APERTE"</t>
  </si>
  <si>
    <t>A0246C182C</t>
  </si>
  <si>
    <t>REP. 965/2024 - SERVIZIO DI TRASPORTO PUBBLICO LOCALE A DOMANDA DEBOLE INTEGRATO CON IL SERVIZIO DI TRASPORTO SCOLASTICO "A PORTE APERTE"</t>
  </si>
  <si>
    <t>A0264C8FAD</t>
  </si>
  <si>
    <t>D'AMICO DOMENICO - DGR 150/2023 (PROROGA AI SENSI DELL'ART.24 DEL D.L. 4/2022) - NUOVO TITOLARE</t>
  </si>
  <si>
    <t>B49926759D</t>
  </si>
  <si>
    <t>B431E6A212</t>
  </si>
  <si>
    <t>DETERMINAZIONE DI SERVIZIO N.13 DEL 26.02.2024</t>
  </si>
  <si>
    <t>TRASPORTO PUBBLICO LOCALE AREA MERCATALE VILLANOVA MONDOVI'-PIANFEI</t>
  </si>
  <si>
    <t>B4F84D815E</t>
  </si>
  <si>
    <t>CONCESSIONE DEL SERVIZIO DI TRASPORTO PUBBLICO URBANO DI ASOLO AI SENSI DELL¿ART. 5, COMMA 4, DEL REGOLAMENTO CE N. 1370/2007. CONTRATTO N. 1 DEL 24/01/2025</t>
  </si>
  <si>
    <t>B2CA70704A</t>
  </si>
  <si>
    <t>PROCEDURA SINTEL 183051226 (AG02-AGCOLCVA)</t>
  </si>
  <si>
    <t>B175424F6B</t>
  </si>
  <si>
    <t>NUMERO TRATTATIVA MEPA 4470887</t>
  </si>
  <si>
    <t>B23E414F91</t>
  </si>
  <si>
    <t>PZ0055</t>
  </si>
  <si>
    <t>AUTOLINEE CANTISANI E SERVIZI DI CANTISANI MARGHERITA LUCIA &amp; C. S.N.C.</t>
  </si>
  <si>
    <t>REPERTORIO N.  3281 - NUOVO TITOLARE</t>
  </si>
  <si>
    <t>B58D3B68D6</t>
  </si>
  <si>
    <t>REP. 133 DELLE SCRITTURE PRIVATE DEL COMUNE DI CORTONA</t>
  </si>
  <si>
    <t>B502879941</t>
  </si>
  <si>
    <t>2320</t>
  </si>
  <si>
    <t>B509B2D134</t>
  </si>
  <si>
    <t>TO0043</t>
  </si>
  <si>
    <t>LONGITUDE HOLDING</t>
  </si>
  <si>
    <t>391 FERROVIARIO BACINO SUD (LFS)</t>
  </si>
  <si>
    <t>B0FA5F96F2</t>
  </si>
  <si>
    <t>REP. NR. 37/2025</t>
  </si>
  <si>
    <t>SA0069</t>
  </si>
  <si>
    <t>EREDI PALMENTIERI S.R.L.</t>
  </si>
  <si>
    <t>REP 771 DEL 08.04.2021</t>
  </si>
  <si>
    <t>86469676E6</t>
  </si>
  <si>
    <t>REP. N. 2062 DEL 17.09.2024</t>
  </si>
  <si>
    <t>B30801A8F9</t>
  </si>
  <si>
    <t>16808 DEL 2.04.2025</t>
  </si>
  <si>
    <t>B642631FAD</t>
  </si>
  <si>
    <t>DETERMINA SERVIZIO AMMINISTRATIVO N.6/2025</t>
  </si>
  <si>
    <t>B539714597</t>
  </si>
  <si>
    <t xml:space="preserve">REP CONTRATTO LOTTO 2 COMUNE DI BASTIA N.7752/2024 </t>
  </si>
  <si>
    <t xml:space="preserve">A03F80EAC </t>
  </si>
  <si>
    <t>DGC 87 DEL 29/12/2017. DET. 166 DEL 31/12/2024</t>
  </si>
  <si>
    <t>B510FEFB33</t>
  </si>
  <si>
    <t>AUTOLINEA N. 123 "COASSOLO T.SE - LANZO T.SE" - LINEA CAPOLUOGO</t>
  </si>
  <si>
    <t>B23B019A4A</t>
  </si>
  <si>
    <t>AUTOLINEA N. 123 "COASSOLO T.SE - LANZO T.SE" - LINEA SAN PIETRO</t>
  </si>
  <si>
    <t>B27CFB259F</t>
  </si>
  <si>
    <t>ID Contratto</t>
  </si>
  <si>
    <t>ID Ente</t>
  </si>
  <si>
    <t>Tipo Ente</t>
  </si>
  <si>
    <t>Identificativo contratto</t>
  </si>
  <si>
    <t>Tipo atto affidamento</t>
  </si>
  <si>
    <t>Modalità affidamento contr</t>
  </si>
  <si>
    <t>In regime di Gross-Cost?</t>
  </si>
  <si>
    <t>Data Stipula proroga</t>
  </si>
  <si>
    <t>Data Inizio proroga</t>
  </si>
  <si>
    <t>Tipo proroga</t>
  </si>
  <si>
    <t>Data evento</t>
  </si>
  <si>
    <t>Tipologia evento</t>
  </si>
  <si>
    <t>Note dell'evento</t>
  </si>
  <si>
    <t>Progr contratto precedente</t>
  </si>
  <si>
    <t>Servizio gratuito</t>
  </si>
  <si>
    <t>Data ultimo aggiornamento</t>
  </si>
  <si>
    <t>ABRUZZO</t>
  </si>
  <si>
    <t>COMUNE</t>
  </si>
  <si>
    <t>CONTRATTO DI SERVIZIO</t>
  </si>
  <si>
    <t>PROROGA CON ATTO AGGIUNTIVO</t>
  </si>
  <si>
    <t>ATTO DI CONCESSIONE</t>
  </si>
  <si>
    <t>PROROGA DI CONCESSIONE</t>
  </si>
  <si>
    <t>PROROGA CON IMPOSIZIONE D'ATTO D'OBBLIGO</t>
  </si>
  <si>
    <t>IN PROPRIO DA PARTE DELL'ENTE COMMITTENTE</t>
  </si>
  <si>
    <t>PROLUNGAMENTO DI ATTIVITÀ IN PROPRIO</t>
  </si>
  <si>
    <t>BASILICATA</t>
  </si>
  <si>
    <t>PROROGA CONSENSUALE</t>
  </si>
  <si>
    <t>PROROGA TACITA</t>
  </si>
  <si>
    <t>PROVINCIA</t>
  </si>
  <si>
    <t>CALABRIA</t>
  </si>
  <si>
    <t>AGENZIA REGIONALE</t>
  </si>
  <si>
    <t>CAMPANIA</t>
  </si>
  <si>
    <t>AGENZIA METROPOLITANA</t>
  </si>
  <si>
    <t>EMILIA-ROMAGNA</t>
  </si>
  <si>
    <t>AGENZIA PROVINCIALE</t>
  </si>
  <si>
    <t>SOCIETA' AFFIDANTE DELEGATA</t>
  </si>
  <si>
    <t>CONCESSIONE CON GESTIONE IN AMBITO PROJECT FINANCING</t>
  </si>
  <si>
    <t>FRIULI-VENEZIA-GIULIA</t>
  </si>
  <si>
    <t>LAZIO</t>
  </si>
  <si>
    <t>CONSORZIO</t>
  </si>
  <si>
    <t>LIGURIA</t>
  </si>
  <si>
    <t>LOMBARDIA</t>
  </si>
  <si>
    <t>MARCHE</t>
  </si>
  <si>
    <t>MOLISE</t>
  </si>
  <si>
    <t>PIEMONTE</t>
  </si>
  <si>
    <t>COMUNITA' MONTANA</t>
  </si>
  <si>
    <t>UNIONE/ASSOCIAZIONE DI COMUNI</t>
  </si>
  <si>
    <t>PUGLIA</t>
  </si>
  <si>
    <t>SARDEGNA</t>
  </si>
  <si>
    <t>SICILIA</t>
  </si>
  <si>
    <t>TOSCANA</t>
  </si>
  <si>
    <t>TRENTINO ALTO-ADIGE</t>
  </si>
  <si>
    <t>PROVINCIA AUTONOMA</t>
  </si>
  <si>
    <t>UMBRIA</t>
  </si>
  <si>
    <t>VALLE D'AOSTA</t>
  </si>
  <si>
    <t>VENETO</t>
  </si>
  <si>
    <t>ID contratto</t>
  </si>
  <si>
    <t>Regione / Provincia Autonoma</t>
  </si>
  <si>
    <t>Fine Contratto effettiva</t>
  </si>
  <si>
    <t>Partita IVA</t>
  </si>
  <si>
    <t>ID Impresa</t>
  </si>
  <si>
    <t>Quantità contratti:</t>
  </si>
  <si>
    <t>Impresa Titolare</t>
  </si>
  <si>
    <t>Numero medio equivalente dipendenti (full time equivalent) anno 2025, addetti specificatamente al TPL (esclusi i dirigenti)</t>
  </si>
  <si>
    <t>_____________________________________________</t>
  </si>
  <si>
    <t>AFFIDAMENTI</t>
  </si>
  <si>
    <t>SUBAFFIDAMENTI</t>
  </si>
  <si>
    <t>Ragione sociale</t>
  </si>
  <si>
    <t>Natura giuridica</t>
  </si>
  <si>
    <t>Codice fiscale</t>
  </si>
  <si>
    <t>Sede sociale</t>
  </si>
  <si>
    <t>Impresa affidataria</t>
  </si>
  <si>
    <t>COMPOSIZIONE GIURIDICA</t>
  </si>
  <si>
    <t>IMPRESA SUBAFFIDATARIA n. 1</t>
  </si>
  <si>
    <t>IMPRESA SUBAFFIDATARIA n. 2</t>
  </si>
  <si>
    <t>IMPRESA SUBAFFIDATARIA n. 3</t>
  </si>
  <si>
    <t>IMPRESA SUBAFFIDATARIA n. 4</t>
  </si>
  <si>
    <t>Codice Fiscale</t>
  </si>
  <si>
    <t>IMPRESA SUBAFFIDATARIA n. 5</t>
  </si>
  <si>
    <t>IMPRESA SUBAFFIDATARIA n. 6</t>
  </si>
  <si>
    <t>IMPRESA SUBAFFIDATARIA n. 7</t>
  </si>
  <si>
    <t>IMPRESA SUBAFFIDATARIA n. 8</t>
  </si>
  <si>
    <t>IMPRESA SUBAFFIDATARIA n. 9</t>
  </si>
  <si>
    <t>IMPRESA SUBAFFIDATARIA n. 10</t>
  </si>
  <si>
    <t>COMPETENZA</t>
  </si>
  <si>
    <t>Parametro medio dell'azienda</t>
  </si>
  <si>
    <t>TOTALE (A+B)</t>
  </si>
  <si>
    <t>COSTI TOTALI A CARICO DELL'AZIENDA</t>
  </si>
  <si>
    <t>Ai sensi dell’art. 47 del D.P.R. 28 Dicembre 2000, n. 445, consapevole delle sanzioni penali previste dall’art. 76 della medesima legge e dall’art. 496 del codice penale in caso di falsità in atti e di dichiarazioni mendaci e che la non veridicità della presente dichiarazione comporta la decadenza dai benefici eventualmente conseguenti al provvedimento emanato sulla base della stessa (art. 75 D.P.R. 445/2000).</t>
  </si>
  <si>
    <t>Il sottoscritto</t>
  </si>
  <si>
    <t>e partita IVA</t>
  </si>
  <si>
    <t>DICHIARA</t>
  </si>
  <si>
    <t>Dichiarazione sostitutiva di atto di notorietà del LEGALE RAPPRESENTANTE dell'impresa di trasporto</t>
  </si>
  <si>
    <t>Certificazione ai sensi del decreto del Ministro delle Infrastrutture e dei Trasporti
del 16 Novembre 2013 pubblcato sulla Gazzetta Ufficiale n. 50 del 01/03/2014</t>
  </si>
  <si>
    <t>(resa ai sensi dell'art. 47 del D.P.R.  n. 445 del 28 Dicembre 2000,
non soggetta ad autenticazione della sottoscrizione ed esente dall'imposta di bollo ex art. 37 D.P.R. 445/2000)</t>
  </si>
  <si>
    <t>consapevole delle sanzioni pensali previste dall'art. 76 del D.P.R. 445 del 28 Dicembre 2000, nel caso di dichiarazioni non veritiere, di formazione o uso di atti falsi e che la non veridicità della presente dichiarazione comporta la decadenza dai benefici eventualmente conseguiti</t>
  </si>
  <si>
    <t>Cambio titolarita</t>
  </si>
  <si>
    <t>TRASFORMAZIONE DA DITTA INDIVIDUALE IN SRL</t>
  </si>
  <si>
    <t>CH0026</t>
  </si>
  <si>
    <t>SURIANO TRASPORTI SRL</t>
  </si>
  <si>
    <t>SURIANO - DGR 150/2023 (PROROGA AI SENSI DELL'ART.24 DEL D.L. 4/2022) - NUOVO TITOLARE</t>
  </si>
  <si>
    <t>B74DA4BFD7</t>
  </si>
  <si>
    <t>COMUNE MOLITERNO</t>
  </si>
  <si>
    <t>PZ0005</t>
  </si>
  <si>
    <t>AUTOLINEE DIBIASE S.N.C. DI DIBIASE FELICE &amp; C.</t>
  </si>
  <si>
    <t>DETERMINAZIONE N. 145 DEL 26/08/2015 - AGGIUDICAZIONE DEFINITIVA GARA.</t>
  </si>
  <si>
    <t>607628335B</t>
  </si>
  <si>
    <t>COMUNE SALANDRA</t>
  </si>
  <si>
    <t>COMUNE ATELLA</t>
  </si>
  <si>
    <t xml:space="preserve">DET. 420 DEL 27/12/2011 DEL. G.COMUNALE 100 DEL 12/10/2020 - DET 617 DEL 18/12/2023 DET.69 R,SERV. DEL 9/04/2024 DET. R. SERV.26 DEL 13/02/2025 </t>
  </si>
  <si>
    <t>COMUNE SAN FELE</t>
  </si>
  <si>
    <t>REP. 1751 DEL 28/3/2013</t>
  </si>
  <si>
    <t>194969398D</t>
  </si>
  <si>
    <t>PROVINCIA POTENZA</t>
  </si>
  <si>
    <t>PZ0002</t>
  </si>
  <si>
    <t>CONSORZIO TRASPORTI AZIENDE BASILICATA SRL (COTRAB)</t>
  </si>
  <si>
    <t>COMUNE TURSI</t>
  </si>
  <si>
    <t>MT0005</t>
  </si>
  <si>
    <t>RABITE VINCENZO</t>
  </si>
  <si>
    <t>COMUNE MARATEA</t>
  </si>
  <si>
    <t>REP. 1206 DEL 22/6/2007</t>
  </si>
  <si>
    <t>ZDB0FD2D1B</t>
  </si>
  <si>
    <t>REP.1585/2016</t>
  </si>
  <si>
    <t>Z2D3B7E9FD</t>
  </si>
  <si>
    <t>BA0009</t>
  </si>
  <si>
    <t>AUTOLINEE DOVER DI VECCARO COSIMO SRL</t>
  </si>
  <si>
    <t>COMUNE BERNALDA</t>
  </si>
  <si>
    <t>REP. N. 2375- SERIE: 1T NUMERO: 258 DEL 5 FEBBRAIO 2016</t>
  </si>
  <si>
    <t>6062986652</t>
  </si>
  <si>
    <t>6437757D20</t>
  </si>
  <si>
    <t>ATI MICCOLIS CARONTE</t>
  </si>
  <si>
    <t>REP. 838 DEL 06/09/2021</t>
  </si>
  <si>
    <t>8879192D06</t>
  </si>
  <si>
    <t>PROVINCIA AVELLINO</t>
  </si>
  <si>
    <t>CITTA METROPOLITANA DI NAPOLI</t>
  </si>
  <si>
    <t>192</t>
  </si>
  <si>
    <t>CE0003</t>
  </si>
  <si>
    <t>A.T.C. AZIENDA TRASPORTI CAMPANI S.R.L.</t>
  </si>
  <si>
    <t>AV0012</t>
  </si>
  <si>
    <t>ACIERNO STEFANO SRL</t>
  </si>
  <si>
    <t>38139</t>
  </si>
  <si>
    <t>12</t>
  </si>
  <si>
    <t>COMUNE BENEVENTO</t>
  </si>
  <si>
    <t>CE0018</t>
  </si>
  <si>
    <t>ANGELO FERRAZZA &amp; C SAS</t>
  </si>
  <si>
    <t>AV0002</t>
  </si>
  <si>
    <t>AUTOLINEE BARTOLINI</t>
  </si>
  <si>
    <t>40837</t>
  </si>
  <si>
    <t>40847</t>
  </si>
  <si>
    <t>69944323E1</t>
  </si>
  <si>
    <t>NA0019</t>
  </si>
  <si>
    <t>AUTOLINEE CURRERI</t>
  </si>
  <si>
    <t>2</t>
  </si>
  <si>
    <t>28387155B8</t>
  </si>
  <si>
    <t>CE0016</t>
  </si>
  <si>
    <t>AUTOLINEE F.LLI VERDICCHIO DI VERDICCHIO MICHELE PIO E C. S.N.C. EX</t>
  </si>
  <si>
    <t>4873632859</t>
  </si>
  <si>
    <t>48734935A5</t>
  </si>
  <si>
    <t>AV0006</t>
  </si>
  <si>
    <t>AUTOLINEE ZAMPETTI &amp; C. DI ZAMPETTI TIBERIO SAS</t>
  </si>
  <si>
    <t>40868</t>
  </si>
  <si>
    <t>SA0022</t>
  </si>
  <si>
    <t>GIORDANO SAS</t>
  </si>
  <si>
    <t>CONTRATTO DI AFFIDAMENTO PROVVISORIO PROT. N.5999 DEL 12/12/2014</t>
  </si>
  <si>
    <t>CE0001</t>
  </si>
  <si>
    <t>AUTOSERVIZI EREDI ROBERTO FERRAZZA SRL</t>
  </si>
  <si>
    <t>NA0006</t>
  </si>
  <si>
    <t>AUTOSERVIZI FUSCO NICOLA &amp; C SRL DI FUSCO RAFFAELE EX SNC</t>
  </si>
  <si>
    <t>9</t>
  </si>
  <si>
    <t>283817259F</t>
  </si>
  <si>
    <t>BN0015</t>
  </si>
  <si>
    <t>RISPOLI SRL</t>
  </si>
  <si>
    <t>CE0015</t>
  </si>
  <si>
    <t>AUTOSERVIZI ROMANELLI SRL</t>
  </si>
  <si>
    <t>2829461115</t>
  </si>
  <si>
    <t>NA0002</t>
  </si>
  <si>
    <t>AUTOSERVIZI UNIVERSAL SRL</t>
  </si>
  <si>
    <t>118</t>
  </si>
  <si>
    <t>119</t>
  </si>
  <si>
    <t>AV0015</t>
  </si>
  <si>
    <t>AZIENDA MOBILITA' UFITANA S.P.A.</t>
  </si>
  <si>
    <t>40899</t>
  </si>
  <si>
    <t>NA0009</t>
  </si>
  <si>
    <t>AZIENDA TRASPORTI CAMPANA SRL</t>
  </si>
  <si>
    <t>N 151 DEL 23/12/2002</t>
  </si>
  <si>
    <t>NA0011</t>
  </si>
  <si>
    <t>BENEDUCE AGOSTINO &amp; C. S.N.C.</t>
  </si>
  <si>
    <t>17</t>
  </si>
  <si>
    <t>5288</t>
  </si>
  <si>
    <t>NA0012</t>
  </si>
  <si>
    <t>D.A.V. DITTA ANGELINO VINCENZO S.P.A.</t>
  </si>
  <si>
    <t>BN0007</t>
  </si>
  <si>
    <t>E.T.A.C. SRL</t>
  </si>
  <si>
    <t>NA0007</t>
  </si>
  <si>
    <t>EREDI D'APICE S.A.S. DI D'APICE FRANCESCO</t>
  </si>
  <si>
    <t>21</t>
  </si>
  <si>
    <t>CE0004</t>
  </si>
  <si>
    <t>AUTOLINEE FERNANDES ANIELLO S.R.L</t>
  </si>
  <si>
    <t>NA0013</t>
  </si>
  <si>
    <t>EREDI LA MANNA SAS</t>
  </si>
  <si>
    <t>6</t>
  </si>
  <si>
    <t>NA0003</t>
  </si>
  <si>
    <t>MIRANTETUR S.R.L.</t>
  </si>
  <si>
    <t>BN0013</t>
  </si>
  <si>
    <t>MOT.TAM</t>
  </si>
  <si>
    <t>6207601266</t>
  </si>
  <si>
    <t>NA0015</t>
  </si>
  <si>
    <t>IERVOLINO SNC</t>
  </si>
  <si>
    <t>57</t>
  </si>
  <si>
    <t>IS0014</t>
  </si>
  <si>
    <t>TORQUATO TASSO SCARL</t>
  </si>
  <si>
    <t>31</t>
  </si>
  <si>
    <t xml:space="preserve">00000     </t>
  </si>
  <si>
    <t>40875</t>
  </si>
  <si>
    <t>NA0021</t>
  </si>
  <si>
    <t>VIAGGI LUCIO SRL</t>
  </si>
  <si>
    <t>28</t>
  </si>
  <si>
    <t>34</t>
  </si>
  <si>
    <t>19</t>
  </si>
  <si>
    <t>4873057DD6</t>
  </si>
  <si>
    <t>48733320CA</t>
  </si>
  <si>
    <t>62173195F1</t>
  </si>
  <si>
    <t>5831031EFD</t>
  </si>
  <si>
    <t>6217406DBA</t>
  </si>
  <si>
    <t>NA0025</t>
  </si>
  <si>
    <t>ROMANO BUS DI ROMANO MASCIA VITO &amp; FIGLIO SNC</t>
  </si>
  <si>
    <t>30</t>
  </si>
  <si>
    <t>COMUNE CAVA DE' TIRRENI</t>
  </si>
  <si>
    <t>CIG 9042471321 - REPERTORIO N° 15889 DEL 16.05.2017</t>
  </si>
  <si>
    <t>9042471321</t>
  </si>
  <si>
    <t>AV0018</t>
  </si>
  <si>
    <t>AUTOSERVIZI CARUCCIO MICHELE S.R.L</t>
  </si>
  <si>
    <t>40840 - NUOVO TITOLARE</t>
  </si>
  <si>
    <t>1280</t>
  </si>
  <si>
    <t xml:space="preserve">7979789A3 </t>
  </si>
  <si>
    <t>SA0061</t>
  </si>
  <si>
    <t>A.B.C.D. MOBILITA' SCARL</t>
  </si>
  <si>
    <t>REP. N.3071 DEL 14/04/2011PROROGA AL 31/12/2012CON DET. DIRIGENZIALEN.3632 DEL 03/07/2012 - DET DIR CID 39253 RG 717/2017 - NUOVO TITOLARE - NUOVO TITOLARE</t>
  </si>
  <si>
    <t>6207601266 N.658 DEL 29/09/2022</t>
  </si>
  <si>
    <t>5831031EFD N.570 DEL 31/05/2023</t>
  </si>
  <si>
    <t>4873057DD6  N.566 DEL 09/08/22</t>
  </si>
  <si>
    <t>6217406DBA N.362DEL 08/06/2022</t>
  </si>
  <si>
    <t>48733320CA  N.358 DEL 01/06/2022</t>
  </si>
  <si>
    <t>4873632859 N.373 DEL 24/06/2022</t>
  </si>
  <si>
    <t>4849520E7D N.371 DEL 21/06/2022</t>
  </si>
  <si>
    <t>4849520E7D</t>
  </si>
  <si>
    <t>4873290E1D N.366 DEL 09/06/2022</t>
  </si>
  <si>
    <t>4873290E1D</t>
  </si>
  <si>
    <t>N. 396 DEL 04/07/2022</t>
  </si>
  <si>
    <t>4849735FE9 N.306 DEL 29/04/2022</t>
  </si>
  <si>
    <t>4849735FE9</t>
  </si>
  <si>
    <t>BN0020</t>
  </si>
  <si>
    <t>AUTOLINEE MARCARELLI GIUSEPPE S.R.L.</t>
  </si>
  <si>
    <t>62173195F1 N.111 DEL 26/01/2022 CAMBIO SOCIETA IN SRL DAL 14/10/22</t>
  </si>
  <si>
    <t>40858 - NUOVO TITOLARE</t>
  </si>
  <si>
    <t>CE0021</t>
  </si>
  <si>
    <t>SOC. AUTOLINEE E NOLEGGIO MEZZULLO SRL</t>
  </si>
  <si>
    <t>48734935A5  REG. AGENZIA DELLE ENTRATE DI CASERTA N¿3303 DEL 29/04/2011 - NUOVO TITOLARE - NUOVO TITOLARE</t>
  </si>
  <si>
    <t>REP. N. 14823 CONTRATTO PER L¿AFFIDAMENTO DEI SERVIZI MARITTIMI ¿NOTTURNI¿ DI T.P.L PER L¿APPROVVIG. MERCI  RELAZIONE CASAMICCIOLA (ISCHIA) - PROCIDA - POZZUOLI E VIC.</t>
  </si>
  <si>
    <t>B2BD38ED02</t>
  </si>
  <si>
    <t>START ROMAGNA SPA</t>
  </si>
  <si>
    <t>SRM - AGENZIA PER LA MOBILITA' E TRASPORTO PUBBLICO LOCALE</t>
  </si>
  <si>
    <t>BO0004</t>
  </si>
  <si>
    <t>TPB - TRASPORTO PUBBLICO BOLOGNESE</t>
  </si>
  <si>
    <t>PROT. SRM 358/11</t>
  </si>
  <si>
    <t>0446690C3C</t>
  </si>
  <si>
    <t>AMI - AGENZIA PER LA MOBILITA' DELLA PROVINCIA DI FERRARA</t>
  </si>
  <si>
    <t>FE0001</t>
  </si>
  <si>
    <t>TPF - TRASPORTO PUBBLICO FERRARESE</t>
  </si>
  <si>
    <t>PROT. 2500/2006 DEL 01/02/2006</t>
  </si>
  <si>
    <t xml:space="preserve">02338841  </t>
  </si>
  <si>
    <t>COMUNE RIETI</t>
  </si>
  <si>
    <t>RI0001</t>
  </si>
  <si>
    <t>AZIENDA SERVIZI MUNICIPALI RIETI SPA</t>
  </si>
  <si>
    <t>RM0006</t>
  </si>
  <si>
    <t>AGO UNO SRL</t>
  </si>
  <si>
    <t>COMUNE LANUVIO</t>
  </si>
  <si>
    <t>COMUNE ROMA</t>
  </si>
  <si>
    <t>RM0034</t>
  </si>
  <si>
    <t>AZIENDA PER LA MOBILITA' DEL COMUNE DI ROMA</t>
  </si>
  <si>
    <t>FR0010</t>
  </si>
  <si>
    <t>LEABUS DI DI LUCA LEANDRA</t>
  </si>
  <si>
    <t>COMUNE PICINISCO</t>
  </si>
  <si>
    <t>COMUNE CAPRANICA</t>
  </si>
  <si>
    <t>LT0001</t>
  </si>
  <si>
    <t>CALICIOTTI BUS S.R.L.</t>
  </si>
  <si>
    <t>COMUNE CORI</t>
  </si>
  <si>
    <t>COMUNE SAN FELICE CIRCEO</t>
  </si>
  <si>
    <t>EUROPA VIAGGI RONCI SRL</t>
  </si>
  <si>
    <t>COMUNE TARQUINIA</t>
  </si>
  <si>
    <t>VT0009</t>
  </si>
  <si>
    <t>EUSEPI MASSIMO</t>
  </si>
  <si>
    <t>VT0002</t>
  </si>
  <si>
    <t>FALISCA SERVIZI SRL</t>
  </si>
  <si>
    <t>COMUNE SANT'ORESTE</t>
  </si>
  <si>
    <t>1513</t>
  </si>
  <si>
    <t>083637674D</t>
  </si>
  <si>
    <t>COMUNE CIAMPINO</t>
  </si>
  <si>
    <t>COMUNE CECCANO</t>
  </si>
  <si>
    <t>COMUNE SEGNI</t>
  </si>
  <si>
    <t>RM0004</t>
  </si>
  <si>
    <t>AUTOSERVIZI COLELLA SRL</t>
  </si>
  <si>
    <t>COMUNE SANTOPADRE</t>
  </si>
  <si>
    <t>COMUNE ROCCA DI PAPA</t>
  </si>
  <si>
    <t>COMUNE PONTINIA</t>
  </si>
  <si>
    <t>COMUNE CASTRO DEI VOLSCI</t>
  </si>
  <si>
    <t>FR0021</t>
  </si>
  <si>
    <t>TURISMO FRATARCANGELI COCCO DI COCCO FRATARCANGELI VINCENZINA &amp; C.SAS</t>
  </si>
  <si>
    <t>COMUNE MAENZA</t>
  </si>
  <si>
    <t>COMUNE SORIANO NEL CIMINO</t>
  </si>
  <si>
    <t>COMUNE VALLEROTONDA</t>
  </si>
  <si>
    <t>COMUNE CISTERNA DI LATINA</t>
  </si>
  <si>
    <t>LT0021</t>
  </si>
  <si>
    <t>SORDILLI TOURS</t>
  </si>
  <si>
    <t>VT0014</t>
  </si>
  <si>
    <t>ETRURIA SERVIZI S.R.L.</t>
  </si>
  <si>
    <t>COMUNE RONCIGLIONE</t>
  </si>
  <si>
    <t>63031579B2</t>
  </si>
  <si>
    <t>COMUNE LADISPOLI</t>
  </si>
  <si>
    <t>6424496DCD</t>
  </si>
  <si>
    <t>LT0030</t>
  </si>
  <si>
    <t>RONCI BENEDETTO S.R.L.</t>
  </si>
  <si>
    <t>REGISTRO PROVV. N. 4 AREA TECNICA 2/2017</t>
  </si>
  <si>
    <t>64244518AC</t>
  </si>
  <si>
    <t>FR0024</t>
  </si>
  <si>
    <t>CETRAS</t>
  </si>
  <si>
    <t>DETERMINAZIONE N. 272/2016 DEL 21/10/2016 (CESSIONE RAMO D'AZIENDA) - 949/2017</t>
  </si>
  <si>
    <t>Z911A4EC52</t>
  </si>
  <si>
    <t>COMUNE GUIDONIA MONTECELIO</t>
  </si>
  <si>
    <t>LT0029</t>
  </si>
  <si>
    <t xml:space="preserve">AUTOSERVIZI CISTERNA SRL </t>
  </si>
  <si>
    <t>AUTOSERVIZI CISTERNA SRL</t>
  </si>
  <si>
    <t>REG. PROVV. N. 1 DEL 14.11.2018</t>
  </si>
  <si>
    <t>642451095C</t>
  </si>
  <si>
    <t>REP. 7109/2014 - PROROGATO IN ULTIMO CON DETERMINAZIONE N. 1603 DEL 17.06.2025</t>
  </si>
  <si>
    <t>B1F68731EE</t>
  </si>
  <si>
    <t>RM0058</t>
  </si>
  <si>
    <t>BUS INTERNATIONAL SERVICE</t>
  </si>
  <si>
    <t>9842 DEL 13/05/2020</t>
  </si>
  <si>
    <t>B50A33952A</t>
  </si>
  <si>
    <t>7732357DFA</t>
  </si>
  <si>
    <t>REPERTORIO N. 10513</t>
  </si>
  <si>
    <t>826285754D</t>
  </si>
  <si>
    <t>COMUNE ARTENA</t>
  </si>
  <si>
    <t>RM0013</t>
  </si>
  <si>
    <t>LANNA AUTOSERVIZI SRL</t>
  </si>
  <si>
    <t>2407</t>
  </si>
  <si>
    <t>Z7B248D36F</t>
  </si>
  <si>
    <t>REP. N. 18 DEL 04/08/2022</t>
  </si>
  <si>
    <t>9293286636</t>
  </si>
  <si>
    <t>REP. N. 1817/2020</t>
  </si>
  <si>
    <t>LT0019</t>
  </si>
  <si>
    <t>AUTOSERVIZI MA.PE. DI RONCI ANTONIO &amp; C.</t>
  </si>
  <si>
    <t>DGC N. 115/2020</t>
  </si>
  <si>
    <t>64245309DD</t>
  </si>
  <si>
    <t>COMUNE VILLA LATINA</t>
  </si>
  <si>
    <t>REP. 13994_2021</t>
  </si>
  <si>
    <t>COMUNE ALVITO</t>
  </si>
  <si>
    <t>COMUNE BELLEGRA</t>
  </si>
  <si>
    <t>CONTRATTO DI SERVIZIO DI TRASPORTO PUBBLICO LOCALE REP.11125</t>
  </si>
  <si>
    <t>7996388C1E</t>
  </si>
  <si>
    <t>COMUNE MANZIANA</t>
  </si>
  <si>
    <t>REP.N.2500 DEL 30/11/2020</t>
  </si>
  <si>
    <t>COMUNE CAMPAGNANO DI ROMA</t>
  </si>
  <si>
    <t>SCRITTURA PRIVATA</t>
  </si>
  <si>
    <t>7286885FB7</t>
  </si>
  <si>
    <t>REG. N. 9 BIS DEL 16.07.2020</t>
  </si>
  <si>
    <t>REP. 1818 DEL 30.07.2025</t>
  </si>
  <si>
    <t>851-2021 - RINNOVO PROROGA REP. 873 DEL 16/01/2023</t>
  </si>
  <si>
    <t>ZBB30C4942</t>
  </si>
  <si>
    <t>235-246-259-03-17-21</t>
  </si>
  <si>
    <t>REP. N. 1085 DEL 02/10/2020</t>
  </si>
  <si>
    <t>8010268A42</t>
  </si>
  <si>
    <t>CONTRATTO PER GESTIONE GOVERNATIVA FERROVIA CIRCUMETNEA (AUTO/METRO/TRANVIE/ALTRO)</t>
  </si>
  <si>
    <t>COMUNE PALESTRINA</t>
  </si>
  <si>
    <t>652228255F</t>
  </si>
  <si>
    <t>COMUNE POMEZIA</t>
  </si>
  <si>
    <t>4474-732</t>
  </si>
  <si>
    <t>16134683E9</t>
  </si>
  <si>
    <t>PROROGA DEL CONTRATTO IN ESSERE CON MODIFICHE CONTRATTUALI</t>
  </si>
  <si>
    <t>366381107C</t>
  </si>
  <si>
    <t>2417</t>
  </si>
  <si>
    <t>8730072B4F</t>
  </si>
  <si>
    <t>REP. N. 1639 DEL 26/03/2021</t>
  </si>
  <si>
    <t>841280524F</t>
  </si>
  <si>
    <t>26 - REP 36/2021 - NUOVO TITOLARE</t>
  </si>
  <si>
    <t>PROTOCOLLO 4447-2023 DEL 14.03.2023</t>
  </si>
  <si>
    <t>96521928CF</t>
  </si>
  <si>
    <t>REP 2475 DEL 28.04.2021</t>
  </si>
  <si>
    <t>847274170E</t>
  </si>
  <si>
    <t>COMUNE GENAZZANO</t>
  </si>
  <si>
    <t>REP. N.394/2021</t>
  </si>
  <si>
    <t xml:space="preserve">5219930   </t>
  </si>
  <si>
    <t>558/2021</t>
  </si>
  <si>
    <t>VT0017</t>
  </si>
  <si>
    <t>AZIENDA SPECIALE COMUNALE</t>
  </si>
  <si>
    <t>5204</t>
  </si>
  <si>
    <t>REP. 2922 DEL 8/7/2025</t>
  </si>
  <si>
    <t>LT0032</t>
  </si>
  <si>
    <t>IAV SRL</t>
  </si>
  <si>
    <t>REP.N. 153 /2025</t>
  </si>
  <si>
    <t>B56C997AA3</t>
  </si>
  <si>
    <t>1094</t>
  </si>
  <si>
    <t>B0C8E5D53A</t>
  </si>
  <si>
    <t>5204/2023</t>
  </si>
  <si>
    <t>B59DA22787</t>
  </si>
  <si>
    <t>CONTRATTO PRIMO SEMESTRE 2025</t>
  </si>
  <si>
    <t>B5994FF9D9</t>
  </si>
  <si>
    <t>CONTRATTO SECONDO SEMESTRE 2025</t>
  </si>
  <si>
    <t>B7B2969617</t>
  </si>
  <si>
    <t>862</t>
  </si>
  <si>
    <t>864</t>
  </si>
  <si>
    <t>271 - 27/05/1999</t>
  </si>
  <si>
    <t>REP. N. 4540 - NUOVO TITOLARE</t>
  </si>
  <si>
    <t>CONTRATTO PER GESTIONE GOVERNATIVA FERROVIA CIRCUMETNEA (FERROVIARIO)</t>
  </si>
  <si>
    <t>RM0065</t>
  </si>
  <si>
    <t>RTI AUTOSERVIZI</t>
  </si>
  <si>
    <t>13288</t>
  </si>
  <si>
    <t>76902860C5</t>
  </si>
  <si>
    <t>VT0018</t>
  </si>
  <si>
    <t>BUS INTERNATIONAL SERVICE SRL</t>
  </si>
  <si>
    <t>13289</t>
  </si>
  <si>
    <t>7690337AD8</t>
  </si>
  <si>
    <t>DELIBERAZIONE DI GIUNTA CAPITOLINA N.29 DEL 31/01/2025</t>
  </si>
  <si>
    <t xml:space="preserve">PROT.12841 DEL 21/05/2025 </t>
  </si>
  <si>
    <t xml:space="preserve">9823090E  </t>
  </si>
  <si>
    <t>REP. 30832 DEL 01.09.2025</t>
  </si>
  <si>
    <t>B76986B746</t>
  </si>
  <si>
    <t>ADDA BUS SRL</t>
  </si>
  <si>
    <t>FISUIONE PER INCORPORAZIONE CTPI IN AUT. VARESINE</t>
  </si>
  <si>
    <t>AG03-AG COLCVA - CASTELLANZA</t>
  </si>
  <si>
    <t>C01-VARESE - NUOVO TITOLARE</t>
  </si>
  <si>
    <t>COMUNE MACERATA</t>
  </si>
  <si>
    <t>MC0002</t>
  </si>
  <si>
    <t>A.P.M. S.P.A. (AZIENDA PLURISERVIZI MACERATA)</t>
  </si>
  <si>
    <t>CONTRATTO DI SERVIZIO DEL 12/04/2008</t>
  </si>
  <si>
    <t>COMUNE OSIMO</t>
  </si>
  <si>
    <t>COMUNE JESI</t>
  </si>
  <si>
    <t>REP. 164 DEL 16.02.2017</t>
  </si>
  <si>
    <t>68855610B1</t>
  </si>
  <si>
    <t>COMUNE FALCONARA MARITTIMA</t>
  </si>
  <si>
    <t>REP 2992 DEL 02/07/2007</t>
  </si>
  <si>
    <t>081415886D</t>
  </si>
  <si>
    <t>REP. 1100 DEL 18/09/2025</t>
  </si>
  <si>
    <t>AN0004</t>
  </si>
  <si>
    <t>CONEROBUS SOCIETA' PER LA MOBILITA' INTERCOMUNALE S.P.A.</t>
  </si>
  <si>
    <t>CONTRATTO PROT. N. 29353 DEL 30/08/2024 REP. N. 19488</t>
  </si>
  <si>
    <t>B2D892EC01</t>
  </si>
  <si>
    <t xml:space="preserve">SERVIZIO URBANO CAMPOBASSO - CONTRATTO DI SERVIZIO REP. 2373/2024 </t>
  </si>
  <si>
    <t>9721786F96</t>
  </si>
  <si>
    <t>CONTRATTO SERVIZI FERROVIARI REGIONALE - TRENITALIA SPA 2024-2033</t>
  </si>
  <si>
    <t>CN0025</t>
  </si>
  <si>
    <t>OFFICINA GHIGLIA DI GHIGLIA ALBINO &amp; C. S.N.C.</t>
  </si>
  <si>
    <t>UNIONE MONTANA ALTA LANGA</t>
  </si>
  <si>
    <t>CN0031</t>
  </si>
  <si>
    <t>AUTONOLEGGIO NEGRO DI NEGRO ROBERTO &amp; C.</t>
  </si>
  <si>
    <t>DD 05 DEL 14/01/2015</t>
  </si>
  <si>
    <t>Z273E07E66</t>
  </si>
  <si>
    <t>UNIONE MONTANA VALLE MAIRA</t>
  </si>
  <si>
    <t>CN0030</t>
  </si>
  <si>
    <t>AUTONOLEGGIO BROCCARDO GIOVANNI B. &amp; C. SNC</t>
  </si>
  <si>
    <t>ZDC3E07E29</t>
  </si>
  <si>
    <t>COMUNE SESTRIERE</t>
  </si>
  <si>
    <t>TO0023</t>
  </si>
  <si>
    <t>AUTOSERVIZI GAROFALO SALVATORE E C.</t>
  </si>
  <si>
    <t>REP. 374 EX 22239 AMBITO EXTRAURBANO PROVINCIA DI NOVARA - PROROGA PER INVESTIMENTI - DD 748/2023</t>
  </si>
  <si>
    <t>A023F7744E</t>
  </si>
  <si>
    <t>COMUNE GARESSIO</t>
  </si>
  <si>
    <t>UNIONE MONTANA LANGA ASTIGIANA VAL BORMIDA</t>
  </si>
  <si>
    <t>AT0010</t>
  </si>
  <si>
    <t>COMUNE CHIVASSO</t>
  </si>
  <si>
    <t>TO0031</t>
  </si>
  <si>
    <t>COMUNE DI CHIVASSO</t>
  </si>
  <si>
    <t>DELIBERAZIONE DI G.C. N. 198/18.09.2014 E SUCCESSIVE MODIFICHE</t>
  </si>
  <si>
    <t>Z060EAD41E</t>
  </si>
  <si>
    <t>A02400597B</t>
  </si>
  <si>
    <t>A023F44A36</t>
  </si>
  <si>
    <t>A023F2E80F</t>
  </si>
  <si>
    <t>A023ECA58A</t>
  </si>
  <si>
    <t>UNIONE MONTANA DEI COMUNI DEL MONVISO</t>
  </si>
  <si>
    <t>CN0027</t>
  </si>
  <si>
    <t>DOSSETTO BUS DI DOSSETTO PAOLO &amp; C.</t>
  </si>
  <si>
    <t>A023F012EE</t>
  </si>
  <si>
    <t>REP. 378 EX 13689 AUTOMOBILISTICO AMBITO CMTO - PROROGA PER INVESTIMENTI DD 761/2023 - DAL 01/01/2024 ACCORPA PROGR. 2123, 3063, 3065, 3555 - DAL 01/10/2023 ACCORPA PROGR. 556, 558</t>
  </si>
  <si>
    <t>A023E8F4DA</t>
  </si>
  <si>
    <t>REP. 386 EX 35034 DEL 30/05/2016 - URBANO DI ALESSANDRIA - ATTO RICOGNITORIO CONTRATTO 3558 DEL 01/01/2007 - PROROGA PER INVESTIMENTI DD 771/2023</t>
  </si>
  <si>
    <t>A024047FF0</t>
  </si>
  <si>
    <t>ACCORDO DI PROGRAMMA PROVINCIA DI ASTI, AMP E UM LANGA ASTIGIANA VAL BORMIDA PER TPL</t>
  </si>
  <si>
    <t>UNIONE MONTANA DEL PINEROLESE</t>
  </si>
  <si>
    <t>COMUNE MONTIGLIO MONFERRATO</t>
  </si>
  <si>
    <t>AT0012</t>
  </si>
  <si>
    <t>COMUNE DI MONTIGLIO MONFERRATO</t>
  </si>
  <si>
    <t>LINEA MERCATALE DEL VENERDÌ</t>
  </si>
  <si>
    <t>COMUNE DRUOGNO</t>
  </si>
  <si>
    <t>VB0012</t>
  </si>
  <si>
    <t>COMUNE DI DRUOGNO</t>
  </si>
  <si>
    <t>SERVIZIO DI TPL NEL COMUNE DI DRUOGNO E LINEA SANTA MARIA MAGGIORE - RE - OLGIA</t>
  </si>
  <si>
    <t>COMUNE ARAMENGO</t>
  </si>
  <si>
    <t>AT0013</t>
  </si>
  <si>
    <t>LINEA ARAMENGO-GALLARETO-COCCONATO E LINEA MERCATALE ARAMENGO-CASTELNUOVO DON BOSCO</t>
  </si>
  <si>
    <t>COMUNE PIEVE VERGONTE</t>
  </si>
  <si>
    <t>VB0013</t>
  </si>
  <si>
    <t>COMUNE DI PIEVE VERGONTE</t>
  </si>
  <si>
    <t>SERVIZIO DI TPL NEL COMUNE DI PIEVE VERGONTE</t>
  </si>
  <si>
    <t>UNIONE MONTANA DEI COMUNI VALLI CHISONE E GERMANASCA</t>
  </si>
  <si>
    <t>COMUNE AGLIANO TERME</t>
  </si>
  <si>
    <t>AT0007</t>
  </si>
  <si>
    <t>HOLLIBUS AUTOSERVIZI DI OLLINO SERGIO , LUCA E CHRISTIAN SNC</t>
  </si>
  <si>
    <t>763101619E</t>
  </si>
  <si>
    <t>TO0037</t>
  </si>
  <si>
    <t>COMUNE MONASTERO DI LANZO</t>
  </si>
  <si>
    <t>TO0034</t>
  </si>
  <si>
    <t>COMUNE DI MONASTERO DI LANZO</t>
  </si>
  <si>
    <t>LINEA 126 MONASTERO DI LANZO (TO) - LANZO TORINESE</t>
  </si>
  <si>
    <t>COMUNE PIEDIMULERA</t>
  </si>
  <si>
    <t>VB0010</t>
  </si>
  <si>
    <t>COMUNE DI PIEDIMULERA</t>
  </si>
  <si>
    <t>CIMAMULERA-PIEDIMULERA</t>
  </si>
  <si>
    <t>UNIONE MONTANA VALLE SUSA</t>
  </si>
  <si>
    <t>TO0040</t>
  </si>
  <si>
    <t>COMUNE DI CHIANOCCO</t>
  </si>
  <si>
    <t>AUTOLINEA CHIANOCCO BUSSOLENO</t>
  </si>
  <si>
    <t>COMUNE BROSSASCO</t>
  </si>
  <si>
    <t>CN0041</t>
  </si>
  <si>
    <t>COMUNE DI BROSSASCO</t>
  </si>
  <si>
    <t>D.G.C. SERVIZIO TPL DEL COMUNE DI BROSSASCO FRAZ. E COMUNI LIMITROFI</t>
  </si>
  <si>
    <t>589 DEL 7/9/2019</t>
  </si>
  <si>
    <t>Z7729ADA09</t>
  </si>
  <si>
    <t>REP. 370 EX 2930 DEL 25/01/2018 CON SUB-AFFIDAMENTO - URBANO CASALE M.TO PROROGA PER INVESTIMENTI DD 743/2023</t>
  </si>
  <si>
    <t>A02407DC81</t>
  </si>
  <si>
    <t>930693126D</t>
  </si>
  <si>
    <t>CN0042</t>
  </si>
  <si>
    <t>COMUNE DI GOTTASECCA</t>
  </si>
  <si>
    <t>CN0043</t>
  </si>
  <si>
    <t>COMUNE DI PERLETTO</t>
  </si>
  <si>
    <t>CN0004</t>
  </si>
  <si>
    <t>AUTOLINEE ALLASIA SRL</t>
  </si>
  <si>
    <t>REP. N. 46 DEL 08.02.2023</t>
  </si>
  <si>
    <t>9268666924</t>
  </si>
  <si>
    <t>TO0041</t>
  </si>
  <si>
    <t>APL SRL</t>
  </si>
  <si>
    <t>4676 LINEE 313/518/519/524</t>
  </si>
  <si>
    <t>Z5F3C15E84</t>
  </si>
  <si>
    <t>4679 - LINEA 517/1 D.D. 246 DEL 20.06.2023</t>
  </si>
  <si>
    <t>Z6B3C15CD9</t>
  </si>
  <si>
    <t>TO0024</t>
  </si>
  <si>
    <t>AUTOSERVIZI SESTRIERE SAS</t>
  </si>
  <si>
    <t>4694 - LINEA 523</t>
  </si>
  <si>
    <t>Z9C3C15C54</t>
  </si>
  <si>
    <t>4696 - LINEE 313-517-519-520-528-534-535 - D.D. 439 DEL 16.12.2022</t>
  </si>
  <si>
    <t>DT 105/2024 DEL 27/12/2024 - AFFIDAMENTO DEL SERVIZIO BUS MERCATALE PER TRASPORTO PERSONE AREA MERCATALE DI AGLIANO TERME ALLA DITTA HOLLIBUS AUTOSERVIZI SNC</t>
  </si>
  <si>
    <t>B5BDE01D5B</t>
  </si>
  <si>
    <t>PROT. N. 1459 DEL 30/05/2025</t>
  </si>
  <si>
    <t>B70D8C01D2</t>
  </si>
  <si>
    <t>SERVIZIO DI TRASPORTO PUBBLICO LOCALE TRA I COMUNI DI ANGROGNA - LUSERNA SAN GIOVANNI - TORRE PELLICE PER LA PRIMA PARTE DELL'ANNO 2025</t>
  </si>
  <si>
    <t>B524AA0C3D</t>
  </si>
  <si>
    <t xml:space="preserve">SERVIZIO URBANO - DD393/23 - DD03/24/CONTR. 1064/24 </t>
  </si>
  <si>
    <t>A02B76E3D3</t>
  </si>
  <si>
    <t>COMUNE ALTAMURA</t>
  </si>
  <si>
    <t>BA0013</t>
  </si>
  <si>
    <t>AUTOLINEE MARINO MICHELE</t>
  </si>
  <si>
    <t>AUTOLINEE MARINO MICHELE S.R.L.</t>
  </si>
  <si>
    <t>560713522E</t>
  </si>
  <si>
    <t>COMUNE BARI</t>
  </si>
  <si>
    <t>BA0025</t>
  </si>
  <si>
    <t>AZIENDA MOBILITA E TRASPORTI DI BARI S.P.A.</t>
  </si>
  <si>
    <t>ATTO REGISTRATO AG.ENTRATE AL N.104 IL 12 GENNAIO 2004</t>
  </si>
  <si>
    <t>CITTÀ METROPOLITANA DI BARI</t>
  </si>
  <si>
    <t>0952540CDC</t>
  </si>
  <si>
    <t>COMUNE CASTELLANETA</t>
  </si>
  <si>
    <t>REP. N. 2274</t>
  </si>
  <si>
    <t>REP. N. 5046 DEL 29/12/2020- 5226 DEL 28/11/2024</t>
  </si>
  <si>
    <t>22 OTTOBRE 2022</t>
  </si>
  <si>
    <t>SERV. SPERIM. - RP9 CASTELLANETA - PR. 36065</t>
  </si>
  <si>
    <t>B7EC56229A</t>
  </si>
  <si>
    <t>SERV. SPERIM. - RP10 TARANTO - PR. 36065</t>
  </si>
  <si>
    <t>B7EC4C72B1</t>
  </si>
  <si>
    <t>F.LLI DEPLANO</t>
  </si>
  <si>
    <t>ANGLONA TOUR SRL</t>
  </si>
  <si>
    <t>RG0003</t>
  </si>
  <si>
    <t>DITTA INDIVIDUALE MERCORILLO GIACOMO FRANCESCO</t>
  </si>
  <si>
    <t>REP. N. 217 DEL 05/10/2007</t>
  </si>
  <si>
    <t>COMUNE ACIREALE</t>
  </si>
  <si>
    <t>CT0004</t>
  </si>
  <si>
    <t>ZAPPALA' E TORRISI</t>
  </si>
  <si>
    <t>REP. N.15403 DEL 14/12/2007</t>
  </si>
  <si>
    <t>3512610976</t>
  </si>
  <si>
    <t>COMUNE AUGUSTA</t>
  </si>
  <si>
    <t>COMUNE CASTEL DI IUDICA</t>
  </si>
  <si>
    <t>TP0006</t>
  </si>
  <si>
    <t>AUTOSERVIZI RUSSO SRL</t>
  </si>
  <si>
    <t>TP0002</t>
  </si>
  <si>
    <t>AUTOSERVIZI SALEMI S.R.L.</t>
  </si>
  <si>
    <t>PA0017</t>
  </si>
  <si>
    <t>SOMMATINESE VIAGGI DI VILARDO SEBASTIANO &amp; C SAS</t>
  </si>
  <si>
    <t>PA0002</t>
  </si>
  <si>
    <t>AUTOLINEE STASSI SAVERIO S.N.C.</t>
  </si>
  <si>
    <t>COMUNE CORLEONE</t>
  </si>
  <si>
    <t>COMUNE ENNA</t>
  </si>
  <si>
    <t>REP. N.1001 DEL 27/09/2007</t>
  </si>
  <si>
    <t>204626032B</t>
  </si>
  <si>
    <t>AG0008</t>
  </si>
  <si>
    <t>FRATELLI PATTI AUTOLINEE S.R.L.</t>
  </si>
  <si>
    <t>TP0001</t>
  </si>
  <si>
    <t>TARANTOLA E CUFFARO - S.R.L.</t>
  </si>
  <si>
    <t>ME0006</t>
  </si>
  <si>
    <t>AUTOSERVIZI EMANUELE ANTONINO S.R.L.</t>
  </si>
  <si>
    <t>COMUNE GANGI</t>
  </si>
  <si>
    <t>PA0018</t>
  </si>
  <si>
    <t>MIGLIAZZO MICHELE</t>
  </si>
  <si>
    <t>COMUNE GELA</t>
  </si>
  <si>
    <t>COMUNE LEONFORTE</t>
  </si>
  <si>
    <t>EN0012</t>
  </si>
  <si>
    <t>AUTOLINEE CIPOLLA DI CIPOLLA G. &amp; C.</t>
  </si>
  <si>
    <t>REP. N.8128 DEL 04/10/2007</t>
  </si>
  <si>
    <t>6989463F51</t>
  </si>
  <si>
    <t>AG0004</t>
  </si>
  <si>
    <t>IBLA TOUR SOC. COOP.</t>
  </si>
  <si>
    <t>COMUNE LIPARI</t>
  </si>
  <si>
    <t>ME0014</t>
  </si>
  <si>
    <t>URSO GUGLIELMO SOCIETÀ A RESPONSABILITÀ LIMITATA</t>
  </si>
  <si>
    <t>REP. N.234/07 DEL 27/09/2007</t>
  </si>
  <si>
    <t>5605143653</t>
  </si>
  <si>
    <t>COMUNE MODICA</t>
  </si>
  <si>
    <t>CL0005</t>
  </si>
  <si>
    <t>A.T.M. AZIENDA TRASPORTI DI MAIDA A. &amp; C SAS</t>
  </si>
  <si>
    <t>ME0008</t>
  </si>
  <si>
    <t>GIARDINA VIAGGI</t>
  </si>
  <si>
    <t>ME0002</t>
  </si>
  <si>
    <t>SBERNA VIAGGI S.R.L.</t>
  </si>
  <si>
    <t>AG0021</t>
  </si>
  <si>
    <t>AUTOTRASPORTI ADRANONE SOC. COOP. ARL</t>
  </si>
  <si>
    <t>COMUNE SANTA VENERINA</t>
  </si>
  <si>
    <t>COMUNE SCIACCA</t>
  </si>
  <si>
    <t>AG0001</t>
  </si>
  <si>
    <t>SOCIETA' COOPERATIVA AUTOTRASPORTI AETERNAL</t>
  </si>
  <si>
    <t>REP. N.5441 DEL 26/11/2007</t>
  </si>
  <si>
    <t>1838156E4D</t>
  </si>
  <si>
    <t>COMUNE SCICLI</t>
  </si>
  <si>
    <t>ME0011</t>
  </si>
  <si>
    <t>BEVACQUA E VITANZA SNC DI BEVACQUA SALVATORE VITANZA ANTONINO &amp; C</t>
  </si>
  <si>
    <t>PA0003</t>
  </si>
  <si>
    <t>AUTOLINEE GIAMPORCARO SRL</t>
  </si>
  <si>
    <t>REP. N. 195 DEL 04/10/2007</t>
  </si>
  <si>
    <t>CT0001</t>
  </si>
  <si>
    <t>F.LLI SCIONTI SNC</t>
  </si>
  <si>
    <t>REP. N. 183 DEL 02/10/2007</t>
  </si>
  <si>
    <t>REP. N. 179 DEL 02/10/2007</t>
  </si>
  <si>
    <t>CT0002</t>
  </si>
  <si>
    <t>C.I.T.A. COMPAGNIA ITALIANA TRASPORTI AUTOMOBILISTICI S.R.L.</t>
  </si>
  <si>
    <t>REP. N. 185 DEL 02/10/2007</t>
  </si>
  <si>
    <t xml:space="preserve">REP. N. 164 DEL 28/09/2007 </t>
  </si>
  <si>
    <t>PA0009</t>
  </si>
  <si>
    <t>AUTOSERVIZI LO IACONO SALVATORE E C. S.N.C.</t>
  </si>
  <si>
    <t>REP. N. 178 DEL 02/10/2007</t>
  </si>
  <si>
    <t>REP. N. 225 DEL 08/10/2007</t>
  </si>
  <si>
    <t>EN0005</t>
  </si>
  <si>
    <t>INTERBUS SPA</t>
  </si>
  <si>
    <t>REP. N. 167 DEL 28/09/2007</t>
  </si>
  <si>
    <t xml:space="preserve">REP. N. 172 DEL 28/09/2007 </t>
  </si>
  <si>
    <t>ME0004</t>
  </si>
  <si>
    <t>GIUNTABUS TRASPORTI  S.R.L.</t>
  </si>
  <si>
    <t>GIUNTABUS TRASPORTI S.R.L.</t>
  </si>
  <si>
    <t>REP. N. 280 DEL 04/07/2008</t>
  </si>
  <si>
    <t xml:space="preserve">REP. N. 186 DEL 02/10/2007 </t>
  </si>
  <si>
    <t>PA0007</t>
  </si>
  <si>
    <t>RANDAZZO FILIPPO DI DI GESU' L. S.A.S.</t>
  </si>
  <si>
    <t>CT0005</t>
  </si>
  <si>
    <t>MOLINARO SRL</t>
  </si>
  <si>
    <t xml:space="preserve"> REP. N. 219 DEL  05/10/2007</t>
  </si>
  <si>
    <t>AG0013</t>
  </si>
  <si>
    <t>AGRIGENTINA TRASPORTI AUTOMOBILISTICI - A.T.A. SRL</t>
  </si>
  <si>
    <t>REP. N. 223 DEL 08/10/2007</t>
  </si>
  <si>
    <t>ME0016</t>
  </si>
  <si>
    <t>CAMARDA &amp; DRAGO S.R.L.</t>
  </si>
  <si>
    <t>REP. N. 193 DEL 04/10/2007</t>
  </si>
  <si>
    <t>CL0007</t>
  </si>
  <si>
    <t>ASTRA AUTOTRASPORTI STRADALI SRL</t>
  </si>
  <si>
    <t xml:space="preserve">REP. N. 232 DEL 09/10/2007 </t>
  </si>
  <si>
    <t>AG0014</t>
  </si>
  <si>
    <t>SOCIETA' AUTOLINEE LICATA - S.A.L. SRL</t>
  </si>
  <si>
    <t xml:space="preserve"> REP. N. 224 DEL 08/10/2007</t>
  </si>
  <si>
    <t>CT0007</t>
  </si>
  <si>
    <t>ETNA TRASPORTI S.P.A.</t>
  </si>
  <si>
    <t>REP. N. 171 DEL 28/09/2007</t>
  </si>
  <si>
    <t>PA0010</t>
  </si>
  <si>
    <t>ATIS AZIENDA TRASPORTI DI PERI CRISPINO E FRANCO SNC</t>
  </si>
  <si>
    <t>REP. N. 208 DEL 05/10/2007</t>
  </si>
  <si>
    <t>AG0017</t>
  </si>
  <si>
    <t>AUTOSERVIZI GRECO PIETRO &amp; C. SNC</t>
  </si>
  <si>
    <t>REP. N. 227 DEL 08/10/2007</t>
  </si>
  <si>
    <t>28905258AE</t>
  </si>
  <si>
    <t>REP. N. 244 DEL 15/10/2007</t>
  </si>
  <si>
    <t>REP. N. 169 DEL 28/09/2007</t>
  </si>
  <si>
    <t>PA0020</t>
  </si>
  <si>
    <t>PRESTIA E COMANDE' SRL</t>
  </si>
  <si>
    <t>REP. N. 166 DEL 28/09/2007</t>
  </si>
  <si>
    <t>28297320B8</t>
  </si>
  <si>
    <t>REP. N. 184 DEL 02/10/2007</t>
  </si>
  <si>
    <t>AG0009</t>
  </si>
  <si>
    <t>AUTOSERVIZI CUFFARO SRL</t>
  </si>
  <si>
    <t>REP. N. 177 DEL 28/09/2007</t>
  </si>
  <si>
    <t xml:space="preserve"> REP. N. 205 DEL 05/10/2007</t>
  </si>
  <si>
    <t>AG0002</t>
  </si>
  <si>
    <t>AUTOLINEE F.LLI LATTUCA S.R.L.</t>
  </si>
  <si>
    <t xml:space="preserve">REP. N. 222 DEL 08/10/2007 </t>
  </si>
  <si>
    <t>CT0010</t>
  </si>
  <si>
    <t>AUTOSERVIZI NICOLO' FEDERICO</t>
  </si>
  <si>
    <t>REP. N. 215 DEL 05/10/2007</t>
  </si>
  <si>
    <t>2849835E39</t>
  </si>
  <si>
    <t>AG0012</t>
  </si>
  <si>
    <t>SALVATORE LUMIA SRL</t>
  </si>
  <si>
    <t>REP. N. 165 DEL 28/09/2007</t>
  </si>
  <si>
    <t>PA0015</t>
  </si>
  <si>
    <t>SICILBUS S.P.A.</t>
  </si>
  <si>
    <t>REP. N. 236 DEL 09/10/2007</t>
  </si>
  <si>
    <t>PA0016</t>
  </si>
  <si>
    <t>SEGESTA AUTOLINEE SPA</t>
  </si>
  <si>
    <t>REP. N. 237 DEL 09/10/2007</t>
  </si>
  <si>
    <t>REP. N. 206 DEL 05/10/2007</t>
  </si>
  <si>
    <t>2855327261</t>
  </si>
  <si>
    <t>CL0008</t>
  </si>
  <si>
    <t>PINTAUDI EMANUELE ANDREA</t>
  </si>
  <si>
    <t>REP. N. 207 DEL 05/10/2007</t>
  </si>
  <si>
    <t>CL0003</t>
  </si>
  <si>
    <t>CANCELLIERI VINCENZINA ANTONIA &amp; C. S.A.S.</t>
  </si>
  <si>
    <t>REP. N. 170 DEL 28/09/2007</t>
  </si>
  <si>
    <t xml:space="preserve">285055D16 </t>
  </si>
  <si>
    <t>REP. N. 241 DEL 10/10/2007</t>
  </si>
  <si>
    <t>COMUNE MILAZZO</t>
  </si>
  <si>
    <t>ME0007</t>
  </si>
  <si>
    <t>GIUNTABUS S.R.L.</t>
  </si>
  <si>
    <t>REP. N. 174 DEL 28/09/2007</t>
  </si>
  <si>
    <t>REP. N. 189 DEL 02/10/2007</t>
  </si>
  <si>
    <t>AG0019</t>
  </si>
  <si>
    <t>ANGELO E RAFFAELE CUFFARO &amp; C. SRL</t>
  </si>
  <si>
    <t>REP. N. 176 DEL 28/09/2007</t>
  </si>
  <si>
    <t>AG0023</t>
  </si>
  <si>
    <t>AUTOLINEE RUSSO SNC DI RUSSO FRANCESCO &amp; C.</t>
  </si>
  <si>
    <t xml:space="preserve"> REP. N. 231 DEL 09/10/2007</t>
  </si>
  <si>
    <t>AG0003</t>
  </si>
  <si>
    <t>F.LLI CAMILLERI ARGENTO &amp; LATTUCA</t>
  </si>
  <si>
    <t>REP. N. 221 DEL 08/10/2007</t>
  </si>
  <si>
    <t>REP. N. 250 DEL 12/11/2007</t>
  </si>
  <si>
    <t>REP. N. 190  DEL 02/10/2007</t>
  </si>
  <si>
    <t>ME0018</t>
  </si>
  <si>
    <t>AUTOSERVIZI MATASSO GIUSEPPE SAS</t>
  </si>
  <si>
    <t>2856620D62</t>
  </si>
  <si>
    <t>AG0024</t>
  </si>
  <si>
    <t>F.LLI CAMILLERI &amp; ARGENTO S.R.L.</t>
  </si>
  <si>
    <t xml:space="preserve">REP. N. 220 DEL 08/10/2007 </t>
  </si>
  <si>
    <t>ME0019</t>
  </si>
  <si>
    <t>DITTA CAMPAGNA &amp; CICCOLO S.R.L.</t>
  </si>
  <si>
    <t>REP. N. 198 DEL 4/10/2007</t>
  </si>
  <si>
    <t>PA0014</t>
  </si>
  <si>
    <t>SAIS TRASPORTI SPA</t>
  </si>
  <si>
    <t>REP. N. 238 DEL 09/10/2007</t>
  </si>
  <si>
    <t>PA0013</t>
  </si>
  <si>
    <t>AUTOLINEE GALLO SRL</t>
  </si>
  <si>
    <t>REP.194 DEL 04/10/2007</t>
  </si>
  <si>
    <t>REP. N. 203 DEL 04/10/2007</t>
  </si>
  <si>
    <t xml:space="preserve"> REP. N. 199 DEL 04/10/2007 MODIFICATO CON REP. N. 11517 DEL 01/03/2019</t>
  </si>
  <si>
    <t>REP N. 191 DEL 03/10/2007</t>
  </si>
  <si>
    <t>ME0017</t>
  </si>
  <si>
    <t>CONSORZIO INTERCOMUNALE TRASPORTI ISOLA SALINA C.I.T.I.S.</t>
  </si>
  <si>
    <t xml:space="preserve">REP. N. 249 DEL 12/11/2007 </t>
  </si>
  <si>
    <t>REP. N.234 DEL 09/10/2007</t>
  </si>
  <si>
    <t>REP. N. 180 DEL 02/10/2007</t>
  </si>
  <si>
    <t>PA0023</t>
  </si>
  <si>
    <t>AUTOLINEE F.LLI ORTOLANO &amp; PUGLISI SNC</t>
  </si>
  <si>
    <t>REP.N. 214 DEL 05/10/2007</t>
  </si>
  <si>
    <t>REP. N. 233 DEL 09/10/2007</t>
  </si>
  <si>
    <t>REP. N. 0196 DEL 04/10/2007</t>
  </si>
  <si>
    <t>PA0026</t>
  </si>
  <si>
    <t>CRACCHIOLO SRL</t>
  </si>
  <si>
    <t>REP. N. 240 DEL 10/10/2007</t>
  </si>
  <si>
    <t>REP. N. 228 DEL 08/10/2007</t>
  </si>
  <si>
    <t>CT0012</t>
  </si>
  <si>
    <t>AUTONOLEGGI D'AMICO DI NICOSIA GRAZIA &amp; C S.A.S.</t>
  </si>
  <si>
    <t>REP. N. 181 DEL 02/10/2007</t>
  </si>
  <si>
    <t>EN0016</t>
  </si>
  <si>
    <t>CALATINA BUS SERVICE SRL</t>
  </si>
  <si>
    <t>REP.N.209 DEL 05/10/2007 - NUOVO TITOLARE</t>
  </si>
  <si>
    <t>CT0014</t>
  </si>
  <si>
    <t>I.S.E.A. IMPRESA SAGGIO ESERCIZIO AUTOLINEE S.R.L.</t>
  </si>
  <si>
    <t>REP.N.197 DEL 04/10/2007</t>
  </si>
  <si>
    <t>AG0027</t>
  </si>
  <si>
    <t>VINCENZO CUFFARO &amp; C. SRL</t>
  </si>
  <si>
    <t>REP. N.175 DEL 28/09/2007</t>
  </si>
  <si>
    <t>PA0029</t>
  </si>
  <si>
    <t>AUTOLINEE LOMBARDO &amp; GLORIOSO SRL</t>
  </si>
  <si>
    <t>REP. N. 182 DEL 02/10/2007</t>
  </si>
  <si>
    <t>AG0028</t>
  </si>
  <si>
    <t>AUTOLINEE GIUSEPPE CAVALERI SRL</t>
  </si>
  <si>
    <t>REP. N. 210 DEL 05/10/2007</t>
  </si>
  <si>
    <t>RG0004</t>
  </si>
  <si>
    <t>AUTOTRASPORTI TUMINO S.R.L.</t>
  </si>
  <si>
    <t>REP.N.168 DEL 28/09/2007</t>
  </si>
  <si>
    <t>CL0011</t>
  </si>
  <si>
    <t>SOC.COOP.TRAVEL BUS ARL</t>
  </si>
  <si>
    <t>REP.N.226 DEL 09/10/2007</t>
  </si>
  <si>
    <t>SR0002</t>
  </si>
  <si>
    <t>SOCIETÀ COOPERATICA S.C.A.D.I.</t>
  </si>
  <si>
    <t>REP. N. 204 DEL 04/10/2007</t>
  </si>
  <si>
    <t>PA0030</t>
  </si>
  <si>
    <t>AUTOSERVIZI MACALUSO SRL</t>
  </si>
  <si>
    <t>REP.N.212 DEL 05/10/2007</t>
  </si>
  <si>
    <t>EN0018</t>
  </si>
  <si>
    <t>ZUCCALA' GIOVANNI SRL</t>
  </si>
  <si>
    <t>REP N. 218 DEL 05/10/2007</t>
  </si>
  <si>
    <t>CT0016</t>
  </si>
  <si>
    <t>AUTOSERVIZI IMAKARA SNC</t>
  </si>
  <si>
    <t>REP.N. 248 DEL 12/11/2007</t>
  </si>
  <si>
    <t>634 DEL 28/09/2007</t>
  </si>
  <si>
    <t>Z861A8A069</t>
  </si>
  <si>
    <t>7902178B91</t>
  </si>
  <si>
    <t>ME0028</t>
  </si>
  <si>
    <t>LEVANTO PIETRO &amp; C. S.N.C.</t>
  </si>
  <si>
    <t>REP. N.243 DEL 15/10/2007</t>
  </si>
  <si>
    <t>REP.N.211 DEL 05/10/2007</t>
  </si>
  <si>
    <t>REP.N. 188 DEL 02/10/2007</t>
  </si>
  <si>
    <t>REPERTORIO 15 DEL 2 APRILE 2008</t>
  </si>
  <si>
    <t>3027146FE3</t>
  </si>
  <si>
    <t>AG0030</t>
  </si>
  <si>
    <t>BUS AWAY S.R.L.</t>
  </si>
  <si>
    <t>REP. N. 230 DEL 9/10/2007 - NUOVO TITOLARE</t>
  </si>
  <si>
    <t>TP0014</t>
  </si>
  <si>
    <t>SERVIZI TURISTI MARRONE S.R.L.</t>
  </si>
  <si>
    <t>REP. N.11373 DEL 11/11/2021</t>
  </si>
  <si>
    <t>DELIBERA G.M. 275 DEL 28/12/2023 PROROGA AI SENSI DELL'ART. 5, C. 5, REG. 1370/2007</t>
  </si>
  <si>
    <t>DETERMINA DIRIGENZIALE N. 112 DEL 06.03.2025</t>
  </si>
  <si>
    <t>B5ED4741BF</t>
  </si>
  <si>
    <t>REP. N.16183 DEL 13.11.2024</t>
  </si>
  <si>
    <t>B1E528CCDB</t>
  </si>
  <si>
    <t>REPERTORIO: 10709/2024</t>
  </si>
  <si>
    <t>B078B58D3A</t>
  </si>
  <si>
    <t>36607</t>
  </si>
  <si>
    <t>B2115E881B</t>
  </si>
  <si>
    <t>N. 472 DEL 24.10.2024</t>
  </si>
  <si>
    <t>B21F6723C2</t>
  </si>
  <si>
    <t>PA0032</t>
  </si>
  <si>
    <t>LG TOUR SOCIETA COOPERATIVA ARL</t>
  </si>
  <si>
    <t>31870 DEL 18.09.2025</t>
  </si>
  <si>
    <t>B5FB513EB5</t>
  </si>
  <si>
    <t>23 DEL 25/03/2024</t>
  </si>
  <si>
    <t>B13204DFC5</t>
  </si>
  <si>
    <t>PROVINCIA SIENA</t>
  </si>
  <si>
    <t>COMUNE CASTEL SAN NICCOLO'</t>
  </si>
  <si>
    <t>AR0012</t>
  </si>
  <si>
    <t>SIMONETTI PAOLO</t>
  </si>
  <si>
    <t>CONTRATTO BUONO</t>
  </si>
  <si>
    <t>CONTRATTO PONTE AFFIDAMENTO IN CONCESSIONE SERVIZIO DI TPL RETE COMUNE DI CIVITELLA IN VAL DI CHIANA - REP. N. 41/2023</t>
  </si>
  <si>
    <t>66/2023</t>
  </si>
  <si>
    <t>AFFIDAMENTO D'URGENZA E PRIMA PROROGA AI SENSI DELL'ART. 5, COMMA 5, DEL REG. CE N. 1370/2007 AD AUTOLINEE TOSCANE DEL SERVIZIO TPL SU GOMMA IN AREA A DOMANDA DEBOLE DI PROV. SIENA</t>
  </si>
  <si>
    <t>A02407129D</t>
  </si>
  <si>
    <t>REPERTORIO N. 166-2023.</t>
  </si>
  <si>
    <t>REP.16282/2025</t>
  </si>
  <si>
    <t>AFFIDAMENTO SERVIZIO DI TRASPORTO PUBBLICO LOCALE DI PERSONE SU GOMMA - TRATTA CASTELFIORENTINO-CASTELNUOVO D'ELSA</t>
  </si>
  <si>
    <t>B7438741EA</t>
  </si>
  <si>
    <t>REPERTORIO SCRITTURE PRIVATE N. 139 DEL 31/07/2025</t>
  </si>
  <si>
    <t>B79D373426</t>
  </si>
  <si>
    <t>AR0019</t>
  </si>
  <si>
    <t>COMUNE DI CASTEL SAN NICCOLO'</t>
  </si>
  <si>
    <t>SERVIZIO SVOLTO IN ECONOMIA</t>
  </si>
  <si>
    <t>COMUNE MASSA MARITTIMA</t>
  </si>
  <si>
    <t>SERVIZIO SPERIMENTALE URBANO MASSA MARITTIMA MARZO-GIUGNO 2025</t>
  </si>
  <si>
    <t>B5CD4791D6</t>
  </si>
  <si>
    <t>PROVINCIA AUTONOMA DI TRENTO</t>
  </si>
  <si>
    <t>CONTRATTO DI SERVIZIO N. RACCOLTA 47541 DD. 16.01.2024</t>
  </si>
  <si>
    <t>A03D564F50</t>
  </si>
  <si>
    <t>AZIENDA TRASPORTI VERONA S.P.A.</t>
  </si>
  <si>
    <t>SERVIZI DI TPL EXTRAURBANI - (EX SCALCON)</t>
  </si>
  <si>
    <t>SERVIZI DI TPL EXTRAURBANO (EX ZONTA EX ROSSI)</t>
  </si>
  <si>
    <t>COMUNE SCHIO</t>
  </si>
  <si>
    <t>5709310FA4</t>
  </si>
  <si>
    <t>SERVIZI DI TPL URBANI - NUOVO TITOLARE</t>
  </si>
  <si>
    <t>SOCIETA' VICENTINA TRASPORTI A R.L. IN FORMA ABBREVIATA SVT</t>
  </si>
  <si>
    <t>SERVIZI DI TPL SUBURBANI - (IN HOUSE)</t>
  </si>
  <si>
    <t>SERVIZI DI TPL EXTRAURBANI (IN HOUSE)</t>
  </si>
  <si>
    <t>SERVIZI DI TPL EXTRAURBANI (EX ZANCONATO ENIO ALDO)</t>
  </si>
  <si>
    <t>SERVIZI DI TPL EXTRAURBANI - NUOVO TITOLARE (EX ALBIERO)</t>
  </si>
  <si>
    <t>SCRITTURA PRIVATA N. 225 DEL 22/12/2023 AMBITO EXTRAURBANO BACINO TV</t>
  </si>
  <si>
    <t>SCRITTURA PRIVATA N. 225 DEL 22/12/2023 AMBITO URBANO COMUNE DI TREVISO</t>
  </si>
  <si>
    <t>SCRITTURA PRIVATA N. 225 DEL 22/12/2023 AMBITO URBANO COMUNE DI CONEGLIANO</t>
  </si>
  <si>
    <t>SCRITTURA PRIVATA N. 225 DEL 22/12/2023 AMBITO URBANO COMUNE DI MONTEBELLUNA</t>
  </si>
  <si>
    <t>SCRITTURA PRIVATA N. 225 DEL 22/12/2023 AMBITO URBANO COMUNE DI VITTORIO VENETO</t>
  </si>
  <si>
    <t>SERVIZI DI TPL EXTRAURBANI - NUOVO TITOLARE (EX GIRARDI 637)</t>
  </si>
  <si>
    <t>01467520050</t>
  </si>
  <si>
    <t>00850570151</t>
  </si>
  <si>
    <t>02456600614</t>
  </si>
  <si>
    <t>03854270828</t>
  </si>
  <si>
    <t>02172710309</t>
  </si>
  <si>
    <t>00543810634</t>
  </si>
  <si>
    <t>03302660406</t>
  </si>
  <si>
    <t>01126060902</t>
  </si>
  <si>
    <t>00088160692</t>
  </si>
  <si>
    <t>05541630728</t>
  </si>
  <si>
    <t>04383720721</t>
  </si>
  <si>
    <t>06777360634</t>
  </si>
  <si>
    <t>01033340769</t>
  </si>
  <si>
    <t>00701230120</t>
  </si>
  <si>
    <t>02046440513</t>
  </si>
  <si>
    <t>05728040725</t>
  </si>
  <si>
    <t>00201490166</t>
  </si>
  <si>
    <t>02155050343</t>
  </si>
  <si>
    <t>03783930104</t>
  </si>
  <si>
    <t>10384410014</t>
  </si>
  <si>
    <t>02074190394</t>
  </si>
  <si>
    <t>00122020142</t>
  </si>
  <si>
    <t>01142420056</t>
  </si>
  <si>
    <t>01877340123</t>
  </si>
  <si>
    <t>01990900597</t>
  </si>
  <si>
    <t>03221670163</t>
  </si>
  <si>
    <t>02543350983</t>
  </si>
  <si>
    <t>03710200712</t>
  </si>
  <si>
    <t>00125480038</t>
  </si>
  <si>
    <t>00091920694</t>
  </si>
  <si>
    <t>02150640569</t>
  </si>
  <si>
    <t>00678890069</t>
  </si>
  <si>
    <t>11907120155</t>
  </si>
  <si>
    <t>00123660037</t>
  </si>
  <si>
    <t>00292210630</t>
  </si>
  <si>
    <t>05403151003</t>
  </si>
  <si>
    <t>06043731006</t>
  </si>
  <si>
    <t>06206140961</t>
  </si>
  <si>
    <t>01587670769</t>
  </si>
  <si>
    <t>03000970164</t>
  </si>
  <si>
    <t>01335180624</t>
  </si>
  <si>
    <t>01927790186</t>
  </si>
  <si>
    <t>02832151217</t>
  </si>
  <si>
    <t>01931150443</t>
  </si>
  <si>
    <t>02486950658</t>
  </si>
  <si>
    <t>03331150262</t>
  </si>
  <si>
    <t>02816470781</t>
  </si>
  <si>
    <t>00235260569</t>
  </si>
  <si>
    <t>00890311004</t>
  </si>
  <si>
    <t>01664080700</t>
  </si>
  <si>
    <t>04183270729</t>
  </si>
  <si>
    <t>03733040756</t>
  </si>
  <si>
    <t>05383161006</t>
  </si>
  <si>
    <t>02014270900</t>
  </si>
  <si>
    <t>00283280659</t>
  </si>
  <si>
    <t>00606570679</t>
  </si>
  <si>
    <t>01608150767</t>
  </si>
  <si>
    <t>00160500609</t>
  </si>
  <si>
    <t>00611310954</t>
  </si>
  <si>
    <t>05176730728</t>
  </si>
  <si>
    <t>00197170848</t>
  </si>
  <si>
    <t>00691100671</t>
  </si>
  <si>
    <t>00290550607</t>
  </si>
  <si>
    <t>02346830926</t>
  </si>
  <si>
    <t>01637410927</t>
  </si>
  <si>
    <t>02417520802</t>
  </si>
  <si>
    <t>02817510163</t>
  </si>
  <si>
    <t>00141380667</t>
  </si>
  <si>
    <t>00602320988</t>
  </si>
  <si>
    <t>02935630612</t>
  </si>
  <si>
    <t>00176560266</t>
  </si>
  <si>
    <t>01537000026</t>
  </si>
  <si>
    <t>00033400946</t>
  </si>
  <si>
    <t>05959250720</t>
  </si>
  <si>
    <t>02687120549</t>
  </si>
  <si>
    <t>06473721006</t>
  </si>
  <si>
    <t>01108460591</t>
  </si>
  <si>
    <t>02265840062</t>
  </si>
  <si>
    <t>00108150772</t>
  </si>
  <si>
    <t>01685130609</t>
  </si>
  <si>
    <t>02415710801</t>
  </si>
  <si>
    <t>00043690940</t>
  </si>
  <si>
    <t>11423070967</t>
  </si>
  <si>
    <t>00040440620</t>
  </si>
  <si>
    <t>02554410924</t>
  </si>
  <si>
    <t>00148940844</t>
  </si>
  <si>
    <t>00119900843</t>
  </si>
  <si>
    <t>00767410145</t>
  </si>
  <si>
    <t>02172630697</t>
  </si>
  <si>
    <t>00242670651</t>
  </si>
  <si>
    <t>11665841000</t>
  </si>
  <si>
    <t>02995120041</t>
  </si>
  <si>
    <t>02931120725</t>
  </si>
  <si>
    <t>01633460702</t>
  </si>
  <si>
    <t>01488380716</t>
  </si>
  <si>
    <t>00931420707</t>
  </si>
  <si>
    <t>00146330733</t>
  </si>
  <si>
    <t>02802700167</t>
  </si>
  <si>
    <t>00234180693</t>
  </si>
  <si>
    <t>01933270447</t>
  </si>
  <si>
    <t>03054000827</t>
  </si>
  <si>
    <t>03464900871</t>
  </si>
  <si>
    <t>00150520823</t>
  </si>
  <si>
    <t>00038320958</t>
  </si>
  <si>
    <t>00674850706</t>
  </si>
  <si>
    <t>01723450852</t>
  </si>
  <si>
    <t>01787160694</t>
  </si>
  <si>
    <t>00145190922</t>
  </si>
  <si>
    <t>02893630836</t>
  </si>
  <si>
    <t>03197550167</t>
  </si>
  <si>
    <t>00449860634</t>
  </si>
  <si>
    <t>00139310817</t>
  </si>
  <si>
    <t>01712831005</t>
  </si>
  <si>
    <t>00172700924</t>
  </si>
  <si>
    <t>02409680713</t>
  </si>
  <si>
    <t>01503210609</t>
  </si>
  <si>
    <t>00171930852</t>
  </si>
  <si>
    <t>00560100984</t>
  </si>
  <si>
    <t>01590750921</t>
  </si>
  <si>
    <t>00687480822</t>
  </si>
  <si>
    <t>01626900847</t>
  </si>
  <si>
    <t>00065700700</t>
  </si>
  <si>
    <t>02447810652</t>
  </si>
  <si>
    <t>01441340708</t>
  </si>
  <si>
    <t>01067940955</t>
  </si>
  <si>
    <t>00110790821</t>
  </si>
  <si>
    <t>00253090542</t>
  </si>
  <si>
    <t>02355890795</t>
  </si>
  <si>
    <t>06010490727</t>
  </si>
  <si>
    <t>00134300680</t>
  </si>
  <si>
    <t>02694780277</t>
  </si>
  <si>
    <t>00939230587</t>
  </si>
  <si>
    <t>01217760592</t>
  </si>
  <si>
    <t>03090291208</t>
  </si>
  <si>
    <t>02980610139</t>
  </si>
  <si>
    <t>04418470011</t>
  </si>
  <si>
    <t>00611370826</t>
  </si>
  <si>
    <t>00917770943</t>
  </si>
  <si>
    <t>01987990163</t>
  </si>
  <si>
    <t>01693050906</t>
  </si>
  <si>
    <t>01374861217</t>
  </si>
  <si>
    <t>03310970656</t>
  </si>
  <si>
    <t>01167160660</t>
  </si>
  <si>
    <t>00935790253</t>
  </si>
  <si>
    <t>06341981006</t>
  </si>
  <si>
    <t>00207680828</t>
  </si>
  <si>
    <t>00434360038</t>
  </si>
  <si>
    <t>00157940149</t>
  </si>
  <si>
    <t>01781400641</t>
  </si>
  <si>
    <t>06342470488</t>
  </si>
  <si>
    <t>00753820604</t>
  </si>
  <si>
    <t>00122950421</t>
  </si>
  <si>
    <t>00743790560</t>
  </si>
  <si>
    <t>06357390720</t>
  </si>
  <si>
    <t>01363670629</t>
  </si>
  <si>
    <t>01536120908</t>
  </si>
  <si>
    <t>93005360842</t>
  </si>
  <si>
    <t>02907950659</t>
  </si>
  <si>
    <t>01452640905</t>
  </si>
  <si>
    <t>07521100151</t>
  </si>
  <si>
    <t>01096700909</t>
  </si>
  <si>
    <t>01631160767</t>
  </si>
  <si>
    <t>00057090854</t>
  </si>
  <si>
    <t>01540320841</t>
  </si>
  <si>
    <t>01780120695</t>
  </si>
  <si>
    <t>01575490675</t>
  </si>
  <si>
    <t>02451080929</t>
  </si>
  <si>
    <t>01612640845</t>
  </si>
  <si>
    <t>00852040575</t>
  </si>
  <si>
    <t>00480580729</t>
  </si>
  <si>
    <t>02646250650</t>
  </si>
  <si>
    <t>00936510700</t>
  </si>
  <si>
    <t>00512010836</t>
  </si>
  <si>
    <t>01693680900</t>
  </si>
  <si>
    <t>00321990277</t>
  </si>
  <si>
    <t>01203870918</t>
  </si>
  <si>
    <t>00762170918</t>
  </si>
  <si>
    <t>00480910678</t>
  </si>
  <si>
    <t>00724860622</t>
  </si>
  <si>
    <t>00092110691</t>
  </si>
  <si>
    <t>00213450901</t>
  </si>
  <si>
    <t>00104210828</t>
  </si>
  <si>
    <t>01451720856</t>
  </si>
  <si>
    <t>01446540245</t>
  </si>
  <si>
    <t>01845360641</t>
  </si>
  <si>
    <t>02781410838</t>
  </si>
  <si>
    <t>01757090590</t>
  </si>
  <si>
    <t>06631510721</t>
  </si>
  <si>
    <t>01110490958</t>
  </si>
  <si>
    <t>00358880904</t>
  </si>
  <si>
    <t>00163100910</t>
  </si>
  <si>
    <t>01894610649</t>
  </si>
  <si>
    <t>02807310608</t>
  </si>
  <si>
    <t>01067040038</t>
  </si>
  <si>
    <t>00137960837</t>
  </si>
  <si>
    <t>01523600847</t>
  </si>
  <si>
    <t>00160480612</t>
  </si>
  <si>
    <t>01553010602</t>
  </si>
  <si>
    <t>00408180941</t>
  </si>
  <si>
    <t>00229790845</t>
  </si>
  <si>
    <t>00077980647</t>
  </si>
  <si>
    <t>01561980663</t>
  </si>
  <si>
    <t>01926410844</t>
  </si>
  <si>
    <t>00830780177</t>
  </si>
  <si>
    <t>00591060868</t>
  </si>
  <si>
    <t>00288240690</t>
  </si>
  <si>
    <t>01656630769</t>
  </si>
  <si>
    <t>03201550716</t>
  </si>
  <si>
    <t>01484010838</t>
  </si>
  <si>
    <t>01675150211</t>
  </si>
  <si>
    <t>01629110030</t>
  </si>
  <si>
    <t>00066510843</t>
  </si>
  <si>
    <t>00124560830</t>
  </si>
  <si>
    <t>00214470692</t>
  </si>
  <si>
    <t>01209730868</t>
  </si>
  <si>
    <t>04357080482</t>
  </si>
  <si>
    <t>02491850406</t>
  </si>
  <si>
    <t>03567280924</t>
  </si>
  <si>
    <t>02758430926</t>
  </si>
  <si>
    <t>02867770048</t>
  </si>
  <si>
    <t>03215510045</t>
  </si>
  <si>
    <t>02305830040</t>
  </si>
  <si>
    <t>92020680143</t>
  </si>
  <si>
    <t>03096680271</t>
  </si>
  <si>
    <t>02967180270</t>
  </si>
  <si>
    <t>02468290040</t>
  </si>
  <si>
    <t>02821920044</t>
  </si>
  <si>
    <t>03895480048</t>
  </si>
  <si>
    <t>00113970032</t>
  </si>
  <si>
    <t>01129340764</t>
  </si>
  <si>
    <t>01294330558</t>
  </si>
  <si>
    <t>00080640592</t>
  </si>
  <si>
    <t>00113230692</t>
  </si>
  <si>
    <t>01514240512</t>
  </si>
  <si>
    <t>00267800514</t>
  </si>
  <si>
    <t>05637880484</t>
  </si>
  <si>
    <t>01443650484</t>
  </si>
  <si>
    <t>00466270923</t>
  </si>
  <si>
    <t>00894660901</t>
  </si>
  <si>
    <t>01528960907</t>
  </si>
  <si>
    <t>01952520904</t>
  </si>
  <si>
    <t>00884770942</t>
  </si>
  <si>
    <t>00162230601</t>
  </si>
  <si>
    <t>00963560883</t>
  </si>
  <si>
    <t>01821950837</t>
  </si>
  <si>
    <t>00080140833</t>
  </si>
  <si>
    <t>02945040836</t>
  </si>
  <si>
    <t>01090950443</t>
  </si>
  <si>
    <t>01086610902</t>
  </si>
  <si>
    <t>02745520128</t>
  </si>
  <si>
    <t>02704500814</t>
  </si>
  <si>
    <t>00044370708</t>
  </si>
  <si>
    <t>00103170700</t>
  </si>
  <si>
    <t>06593840728</t>
  </si>
  <si>
    <t>02004750200</t>
  </si>
  <si>
    <t>01370401216</t>
  </si>
  <si>
    <t>00080190689</t>
  </si>
  <si>
    <t>00296600729</t>
  </si>
  <si>
    <t>01680680384</t>
  </si>
  <si>
    <t>00632650727</t>
  </si>
  <si>
    <t>02269380909</t>
  </si>
  <si>
    <t>01349510436</t>
  </si>
  <si>
    <t>02405200136</t>
  </si>
  <si>
    <t>01166930626</t>
  </si>
  <si>
    <t>00120530878</t>
  </si>
  <si>
    <t>00861930154</t>
  </si>
  <si>
    <t>02741580613</t>
  </si>
  <si>
    <t>00600580146</t>
  </si>
  <si>
    <t>00373430552</t>
  </si>
  <si>
    <t>02357880646</t>
  </si>
  <si>
    <t>01662840709</t>
  </si>
  <si>
    <t>02108480415</t>
  </si>
  <si>
    <t>00212600829</t>
  </si>
  <si>
    <t>04636220156</t>
  </si>
  <si>
    <t>01446670414</t>
  </si>
  <si>
    <t>02287640656</t>
  </si>
  <si>
    <t>04168660654</t>
  </si>
  <si>
    <t>00626840862</t>
  </si>
  <si>
    <t>02061730830</t>
  </si>
  <si>
    <t>00121700876</t>
  </si>
  <si>
    <t>00140440835</t>
  </si>
  <si>
    <t>00035670074</t>
  </si>
  <si>
    <t>00121470900</t>
  </si>
  <si>
    <t>00899480941</t>
  </si>
  <si>
    <t>00075290700</t>
  </si>
  <si>
    <t>01854680905</t>
  </si>
  <si>
    <t>00057190258</t>
  </si>
  <si>
    <t>02456090725</t>
  </si>
  <si>
    <t>00287520654</t>
  </si>
  <si>
    <t>00035960947</t>
  </si>
  <si>
    <t>05642040637</t>
  </si>
  <si>
    <t>01265950764</t>
  </si>
  <si>
    <t>02657190233</t>
  </si>
  <si>
    <t>01683020810</t>
  </si>
  <si>
    <t>00243990595</t>
  </si>
  <si>
    <t>02916920651</t>
  </si>
  <si>
    <t>02415860655</t>
  </si>
  <si>
    <t>04912260652</t>
  </si>
  <si>
    <t>00046230694</t>
  </si>
  <si>
    <t>03806760264</t>
  </si>
  <si>
    <t>01576200602</t>
  </si>
  <si>
    <t>01649960687</t>
  </si>
  <si>
    <t>01206530626</t>
  </si>
  <si>
    <t>00980800700</t>
  </si>
  <si>
    <t>01919160612</t>
  </si>
  <si>
    <t>02429420595</t>
  </si>
  <si>
    <t>04874020284</t>
  </si>
  <si>
    <t>01582230767</t>
  </si>
  <si>
    <t>02584790246</t>
  </si>
  <si>
    <t>02369260449</t>
  </si>
  <si>
    <t>02281910840</t>
  </si>
  <si>
    <t>00883581001</t>
  </si>
  <si>
    <t>04355940828</t>
  </si>
  <si>
    <t>04336340726</t>
  </si>
  <si>
    <t>02605270590</t>
  </si>
  <si>
    <t>00402120406</t>
  </si>
  <si>
    <t>00559910989</t>
  </si>
  <si>
    <t>06096360489</t>
  </si>
  <si>
    <t>00561530130</t>
  </si>
  <si>
    <t>06730050728</t>
  </si>
  <si>
    <t>00058250812</t>
  </si>
  <si>
    <t>00856200910</t>
  </si>
  <si>
    <t>06757900151</t>
  </si>
  <si>
    <t>01913980924</t>
  </si>
  <si>
    <t>00221580657</t>
  </si>
  <si>
    <t>00330980715</t>
  </si>
  <si>
    <t>02392790909</t>
  </si>
  <si>
    <t>05538100727</t>
  </si>
  <si>
    <t>01913960926</t>
  </si>
  <si>
    <t>02279540120</t>
  </si>
  <si>
    <t>01903540928</t>
  </si>
  <si>
    <t>00207880519</t>
  </si>
  <si>
    <t>00117970608</t>
  </si>
  <si>
    <t>00778940148</t>
  </si>
  <si>
    <t>00359210218</t>
  </si>
  <si>
    <t>02201090368</t>
  </si>
  <si>
    <t>02318880644</t>
  </si>
  <si>
    <t>01792330035</t>
  </si>
  <si>
    <t>00978790293</t>
  </si>
  <si>
    <t>01648330700</t>
  </si>
  <si>
    <t>02543340984</t>
  </si>
  <si>
    <t>08162460151</t>
  </si>
  <si>
    <t>01276500210</t>
  </si>
  <si>
    <t>00209950948</t>
  </si>
  <si>
    <t>06937950639</t>
  </si>
  <si>
    <t>00137300877</t>
  </si>
  <si>
    <t>00119550697</t>
  </si>
  <si>
    <t>01805620810</t>
  </si>
  <si>
    <t>01222260117</t>
  </si>
  <si>
    <t>07333040637</t>
  </si>
  <si>
    <t>02283600613</t>
  </si>
  <si>
    <t>00198940652</t>
  </si>
  <si>
    <t>00142950088</t>
  </si>
  <si>
    <t>01974700161</t>
  </si>
  <si>
    <t>00121340871</t>
  </si>
  <si>
    <t>01480270709</t>
  </si>
  <si>
    <t>01987090600</t>
  </si>
  <si>
    <t>01639620069</t>
  </si>
  <si>
    <t>00093120699</t>
  </si>
  <si>
    <t>00572150217</t>
  </si>
  <si>
    <t>06178791007</t>
  </si>
  <si>
    <t>00169780848</t>
  </si>
  <si>
    <t>00457550432</t>
  </si>
  <si>
    <t>01760990067</t>
  </si>
  <si>
    <t>12409371007</t>
  </si>
  <si>
    <t>02814460644</t>
  </si>
  <si>
    <t>03428570240</t>
  </si>
  <si>
    <t>00261440267</t>
  </si>
  <si>
    <t>02033340874</t>
  </si>
  <si>
    <t>04385950722</t>
  </si>
  <si>
    <t>01558740591</t>
  </si>
  <si>
    <t>01197880626</t>
  </si>
  <si>
    <t>02321790210</t>
  </si>
  <si>
    <t>00185810603</t>
  </si>
  <si>
    <t>01492070667</t>
  </si>
  <si>
    <t>06917261213</t>
  </si>
  <si>
    <t>03204450278</t>
  </si>
  <si>
    <t>01264261213</t>
  </si>
  <si>
    <t>01756060594</t>
  </si>
  <si>
    <t>02805510787</t>
  </si>
  <si>
    <t>01185060116</t>
  </si>
  <si>
    <t>01627650847</t>
  </si>
  <si>
    <t>00229250162</t>
  </si>
  <si>
    <t>01520110626</t>
  </si>
  <si>
    <t>06176450630</t>
  </si>
  <si>
    <t>03326581216</t>
  </si>
  <si>
    <t>03080821212</t>
  </si>
  <si>
    <t>01765220676</t>
  </si>
  <si>
    <t>02223490562</t>
  </si>
  <si>
    <t>02907310607</t>
  </si>
  <si>
    <t>01212230773</t>
  </si>
  <si>
    <t>04952650820</t>
  </si>
  <si>
    <t>04417970821</t>
  </si>
  <si>
    <t>00280740846</t>
  </si>
  <si>
    <t>00515230761</t>
  </si>
  <si>
    <t>00150810828</t>
  </si>
  <si>
    <t>01475970834</t>
  </si>
  <si>
    <t>01758770844</t>
  </si>
  <si>
    <t>01617560840</t>
  </si>
  <si>
    <t>00230000879</t>
  </si>
  <si>
    <t>01540330857</t>
  </si>
  <si>
    <t>01659560625</t>
  </si>
  <si>
    <t>92067280054</t>
  </si>
  <si>
    <t>03609000827</t>
  </si>
  <si>
    <t>00119980613</t>
  </si>
  <si>
    <t>03419220243</t>
  </si>
  <si>
    <t>00560920860</t>
  </si>
  <si>
    <t>02327710543</t>
  </si>
  <si>
    <t>01325671210</t>
  </si>
  <si>
    <t>06667530486</t>
  </si>
  <si>
    <t>05282680726</t>
  </si>
  <si>
    <t>02214930618</t>
  </si>
  <si>
    <t>01894660016</t>
  </si>
  <si>
    <t>82500150014</t>
  </si>
  <si>
    <t>00945800761</t>
  </si>
  <si>
    <t>01556040093</t>
  </si>
  <si>
    <t>00764110276</t>
  </si>
  <si>
    <t>03548440718</t>
  </si>
  <si>
    <t>07166290721</t>
  </si>
  <si>
    <t>02476070871</t>
  </si>
  <si>
    <t>08559940013</t>
  </si>
  <si>
    <t>01198700906</t>
  </si>
  <si>
    <t>00871800900</t>
  </si>
  <si>
    <t>00142750925</t>
  </si>
  <si>
    <t>02247920925</t>
  </si>
  <si>
    <t>02509450066</t>
  </si>
  <si>
    <t>01052200258</t>
  </si>
  <si>
    <t>00100020213</t>
  </si>
  <si>
    <t>01727340216</t>
  </si>
  <si>
    <t>00354590952</t>
  </si>
  <si>
    <t>06844841004</t>
  </si>
  <si>
    <t>03644010237</t>
  </si>
  <si>
    <t>03513620173</t>
  </si>
  <si>
    <t>02246660985</t>
  </si>
  <si>
    <t>03965480613</t>
  </si>
  <si>
    <t>00167750694</t>
  </si>
  <si>
    <t>04797180827</t>
  </si>
  <si>
    <t>01816540510</t>
  </si>
  <si>
    <t>00145030615</t>
  </si>
  <si>
    <t>00594870123</t>
  </si>
  <si>
    <t>04498000266</t>
  </si>
  <si>
    <t>01770030565</t>
  </si>
  <si>
    <t>06705490966</t>
  </si>
  <si>
    <t>00626830863</t>
  </si>
  <si>
    <t>00868130949</t>
  </si>
  <si>
    <t>02107290591</t>
  </si>
  <si>
    <t>03977991219</t>
  </si>
  <si>
    <t>05961230967</t>
  </si>
  <si>
    <t>03970810879</t>
  </si>
  <si>
    <t>03784670659</t>
  </si>
  <si>
    <t>00476550140</t>
  </si>
  <si>
    <t>05278330658</t>
  </si>
  <si>
    <t>00728220898</t>
  </si>
  <si>
    <t>01116870294</t>
  </si>
  <si>
    <t>00087460911</t>
  </si>
  <si>
    <t>81000000869</t>
  </si>
  <si>
    <t>00191530567</t>
  </si>
  <si>
    <t>07119341001</t>
  </si>
  <si>
    <t>00954950598</t>
  </si>
  <si>
    <t>02856010984</t>
  </si>
  <si>
    <t>03322250246</t>
  </si>
  <si>
    <t>01415560927</t>
  </si>
  <si>
    <t>00139550818</t>
  </si>
  <si>
    <t>00106510860</t>
  </si>
  <si>
    <t>00116460841</t>
  </si>
  <si>
    <t>03418550830</t>
  </si>
  <si>
    <t>02926530136</t>
  </si>
  <si>
    <t>01620630622</t>
  </si>
  <si>
    <t>00834320632</t>
  </si>
  <si>
    <t>00491510822</t>
  </si>
  <si>
    <t>00613760677</t>
  </si>
  <si>
    <t>01004590673</t>
  </si>
  <si>
    <t>00374730943</t>
  </si>
  <si>
    <t>04938250729</t>
  </si>
  <si>
    <t>02200430813</t>
  </si>
  <si>
    <t>03420880829</t>
  </si>
  <si>
    <t>00170830822</t>
  </si>
  <si>
    <t>00201980844</t>
  </si>
  <si>
    <t>00152860888</t>
  </si>
  <si>
    <t>01125920858</t>
  </si>
  <si>
    <t>01371100890</t>
  </si>
  <si>
    <t>07164500824</t>
  </si>
  <si>
    <t>00802450700</t>
  </si>
  <si>
    <t>01719370700</t>
  </si>
  <si>
    <t>00101660702</t>
  </si>
  <si>
    <t>01183900867</t>
  </si>
  <si>
    <t>00566910675</t>
  </si>
  <si>
    <t>00493330708</t>
  </si>
  <si>
    <t>01502970666</t>
  </si>
  <si>
    <t>04454070873</t>
  </si>
  <si>
    <t>01982940833</t>
  </si>
  <si>
    <t>00378860837</t>
  </si>
  <si>
    <t>05339840828</t>
  </si>
  <si>
    <t>01309530598</t>
  </si>
  <si>
    <t>02688820543</t>
  </si>
  <si>
    <t>02528490036</t>
  </si>
  <si>
    <t>14105271002</t>
  </si>
  <si>
    <t>01503201004</t>
  </si>
  <si>
    <t>06678500486</t>
  </si>
  <si>
    <t>01965920760</t>
  </si>
  <si>
    <t>02816130781</t>
  </si>
  <si>
    <t>00187570569</t>
  </si>
  <si>
    <t>05585620650</t>
  </si>
  <si>
    <t>00307880435</t>
  </si>
  <si>
    <t>01381700333</t>
  </si>
  <si>
    <t>02194050486</t>
  </si>
  <si>
    <t>03816580652</t>
  </si>
  <si>
    <t>12174501002</t>
  </si>
  <si>
    <t>05529970484</t>
  </si>
  <si>
    <t>04881980751</t>
  </si>
  <si>
    <t>02901430849</t>
  </si>
  <si>
    <t>04452820279</t>
  </si>
  <si>
    <t>02977850649</t>
  </si>
  <si>
    <t>02224280038</t>
  </si>
  <si>
    <t>03177850405</t>
  </si>
  <si>
    <t>03524110925</t>
  </si>
  <si>
    <t>02634630905</t>
  </si>
  <si>
    <t>02016070670</t>
  </si>
  <si>
    <t>03360530046</t>
  </si>
  <si>
    <t>02973380641</t>
  </si>
  <si>
    <t>00422760033</t>
  </si>
  <si>
    <t>02430370243</t>
  </si>
  <si>
    <t>12883390150</t>
  </si>
  <si>
    <t>02336900424</t>
  </si>
  <si>
    <t>01346990664</t>
  </si>
  <si>
    <t>01867350595</t>
  </si>
  <si>
    <t>02306630647</t>
  </si>
  <si>
    <t>01630490611</t>
  </si>
  <si>
    <t>03221650165</t>
  </si>
  <si>
    <t>03221660164</t>
  </si>
  <si>
    <t>06756610157</t>
  </si>
  <si>
    <t>00421730037</t>
  </si>
  <si>
    <t>01434640916</t>
  </si>
  <si>
    <t>02430570818</t>
  </si>
  <si>
    <t>14480961003</t>
  </si>
  <si>
    <t>01288290511</t>
  </si>
  <si>
    <t>05984260637</t>
  </si>
  <si>
    <t>03553671201</t>
  </si>
  <si>
    <t>01973950692</t>
  </si>
  <si>
    <t>01210690432</t>
  </si>
  <si>
    <t>01471980050</t>
  </si>
  <si>
    <t>01209800059</t>
  </si>
  <si>
    <t>01271060020</t>
  </si>
  <si>
    <t>01868740026</t>
  </si>
  <si>
    <t>01350920011</t>
  </si>
  <si>
    <t>00420830036</t>
  </si>
  <si>
    <t>01278800055</t>
  </si>
  <si>
    <t>01253210791</t>
  </si>
  <si>
    <t>00421700030</t>
  </si>
  <si>
    <t>02011510662</t>
  </si>
  <si>
    <t>13301990159</t>
  </si>
  <si>
    <t>02207430691</t>
  </si>
  <si>
    <t>12838170152</t>
  </si>
  <si>
    <t>00974680050</t>
  </si>
  <si>
    <t>00267880946</t>
  </si>
  <si>
    <t>11682180010</t>
  </si>
  <si>
    <t>01768330514</t>
  </si>
  <si>
    <t>02007210384</t>
  </si>
  <si>
    <t>01021760523</t>
  </si>
  <si>
    <t>05893660653</t>
  </si>
  <si>
    <t>02997301201</t>
  </si>
  <si>
    <t>01024770313</t>
  </si>
  <si>
    <t>01949750499</t>
  </si>
  <si>
    <t>05950660968</t>
  </si>
  <si>
    <t>00586190217</t>
  </si>
  <si>
    <t>12345678901</t>
  </si>
  <si>
    <t>00127030039</t>
  </si>
  <si>
    <t>01514111218</t>
  </si>
  <si>
    <t>03756670547</t>
  </si>
  <si>
    <t>01271840017</t>
  </si>
  <si>
    <t>00523760049</t>
  </si>
  <si>
    <t>00925350241</t>
  </si>
  <si>
    <t>02932550136</t>
  </si>
  <si>
    <t>01984510816</t>
  </si>
  <si>
    <t>12206360013</t>
  </si>
  <si>
    <t>00438860546</t>
  </si>
  <si>
    <t>00351210414</t>
  </si>
  <si>
    <t>08876260962</t>
  </si>
  <si>
    <t>02613690920</t>
  </si>
  <si>
    <t>01196380958</t>
  </si>
  <si>
    <t>02341000566</t>
  </si>
  <si>
    <t>00428660047</t>
  </si>
  <si>
    <t>00441130044</t>
  </si>
  <si>
    <t>00722590049</t>
  </si>
  <si>
    <t>00760190058</t>
  </si>
  <si>
    <t>01822690622</t>
  </si>
  <si>
    <t>08917460019</t>
  </si>
  <si>
    <t>02582230906</t>
  </si>
  <si>
    <t>05487250655</t>
  </si>
  <si>
    <t>07244131004</t>
  </si>
  <si>
    <t>04563010612</t>
  </si>
  <si>
    <t>01269220073</t>
  </si>
  <si>
    <t>02390780845</t>
  </si>
  <si>
    <t>05763690483</t>
  </si>
  <si>
    <t>01257170629</t>
  </si>
  <si>
    <t>03212490217</t>
  </si>
  <si>
    <t>02840300905</t>
  </si>
  <si>
    <t>02141860672</t>
  </si>
  <si>
    <t>01754810461</t>
  </si>
  <si>
    <t>05848300728</t>
  </si>
  <si>
    <t>02523740658</t>
  </si>
  <si>
    <t>02595450616</t>
  </si>
  <si>
    <t>02177860653</t>
  </si>
  <si>
    <t>02083230769</t>
  </si>
  <si>
    <t>12386900018</t>
  </si>
  <si>
    <t>05765020655</t>
  </si>
  <si>
    <t>02837630694</t>
  </si>
  <si>
    <t>13846481003</t>
  </si>
  <si>
    <t>01631290432</t>
  </si>
  <si>
    <t>05614160827</t>
  </si>
  <si>
    <t>00133400515</t>
  </si>
  <si>
    <t>Componenti del soggetto aggregato:</t>
  </si>
  <si>
    <t>Quota servizio</t>
  </si>
  <si>
    <t>ISTRUZIONI PER LA COMPILAZIONE</t>
  </si>
  <si>
    <t>Foglio “RILEVAZIONE DATI”</t>
  </si>
  <si>
    <t>Si richiede di calcolare e riportare il Numero medio equivalente dipendenti (FTE). Questo valore, espresso in Full Time Equivalent (equivalente a tempo pieno), deve rappresentare la forza lavoro, misurata in termini di ore, che, da preventivo, viene specificatamente dedicata ai servizi di Trasporto Pubblico Locale (TPL) e/o alle attività strettamente connesse alla produzione del servizio di TPL OSP (ad esempio le attività di progettazione e gestione delle infrastrutture dedicate ai servizi e mobilità, lo svolgimento delle attività di manutenzione di mezzi e infrastrutture, la gestione dei contratti di servizio, funzioni di holding, funzione di stazione appaltante, gestione dell’integrazione tariffaria, ecc.). La quantificazione deve essere circoscritta al personale impegnato in tali attività, applicando il principio di proporzionalità per il personale con incarichi misti, ed escludendo la categoria dei Dirigenti. Il criterio del Full Time Equivalent per la quantificazione del personale impegnato nell’espletamento dei servizi di TPL OSP e attività connesse è altresì utile ai fini del corretto dimensionamento del personale nei casi di gestione dei servizi di durata inferiore all’anno (es. gestione in subaffidamento per un solo trimestre del 2025).
Occorre, infine, indicare il Parametro medio da CCNL relativo al predetto personale impegnato ai servizi di Trasporto Pubblico Locale OSP e/o alle attività connesse.</t>
  </si>
  <si>
    <t>in qualità di legale rappresentante del soggetto</t>
  </si>
  <si>
    <t>con sede legale in</t>
  </si>
  <si>
    <t>che i dati relativi alla composizione societaria e quelli di natura amministrativa, patrimoniale, economica e finanziaria presenti nel presente modulo rappresentano in maniera completa e veritiera le informazioni in possesso dell'impresa e sono coerenti, nei loro valori complessivi, con gli elementi contenuti nelle fonti contabili tenute ai sensi di legge.</t>
  </si>
  <si>
    <t>Sezione “ONERI SOCIALI E RIFLESSI”</t>
  </si>
  <si>
    <r>
      <t xml:space="preserve">Il foglio dedicato alla certificazione dei dati contiene la dichiarazione sostitutiva di atto notorio del legale rappresentante del soggetto e risulterà quasi completamente precompilato con i dati già inseriti nel foglio </t>
    </r>
    <r>
      <rPr>
        <b/>
        <sz val="12"/>
        <rFont val="Arial"/>
        <family val="2"/>
      </rPr>
      <t>RILEVAZIONE DATI</t>
    </r>
    <r>
      <rPr>
        <sz val="12"/>
        <rFont val="Arial"/>
        <family val="2"/>
      </rPr>
      <t xml:space="preserve">; all'utente rimangono da valorizzare il campo </t>
    </r>
    <r>
      <rPr>
        <u/>
        <sz val="12"/>
        <rFont val="Arial"/>
        <family val="2"/>
      </rPr>
      <t>Data</t>
    </r>
    <r>
      <rPr>
        <sz val="12"/>
        <rFont val="Arial"/>
        <family val="2"/>
      </rPr>
      <t xml:space="preserve"> (nel formato "</t>
    </r>
    <r>
      <rPr>
        <i/>
        <sz val="12"/>
        <rFont val="Arial"/>
        <family val="2"/>
      </rPr>
      <t>gg/mm/aaaa</t>
    </r>
    <r>
      <rPr>
        <sz val="12"/>
        <rFont val="Arial"/>
        <family val="2"/>
      </rPr>
      <t xml:space="preserve">") e il campo </t>
    </r>
    <r>
      <rPr>
        <u/>
        <sz val="12"/>
        <rFont val="Arial"/>
        <family val="2"/>
      </rPr>
      <t>Luogo</t>
    </r>
    <r>
      <rPr>
        <sz val="12"/>
        <rFont val="Arial"/>
        <family val="2"/>
      </rPr>
      <t xml:space="preserve"> (nel formato "</t>
    </r>
    <r>
      <rPr>
        <i/>
        <sz val="12"/>
        <rFont val="Arial"/>
        <family val="2"/>
      </rPr>
      <t>Comune (provincia)</t>
    </r>
    <r>
      <rPr>
        <sz val="12"/>
        <rFont val="Arial"/>
        <family val="2"/>
      </rPr>
      <t>").</t>
    </r>
  </si>
  <si>
    <t>Dati generali del soggetto relativi ai servizi di TPL effettuati</t>
  </si>
  <si>
    <t>Riferimenti normativi</t>
  </si>
  <si>
    <t>RINNOVO CCNL AUTOFERROTRANVIERI TRIENNIO 2024-2026</t>
  </si>
  <si>
    <t>Sezione “INCREMENTO RETRIBUTIVO STIMATO PER L’ANNO 2025”</t>
  </si>
  <si>
    <t>Sezione “DATI GENERALI DEL SOGGETTO”</t>
  </si>
  <si>
    <t>Sezione "COMPETENZA"</t>
  </si>
  <si>
    <t>Foglio "COMPOSIZIONE SOGGETTO AGGREGATO"</t>
  </si>
  <si>
    <t>Foglio "AFFIDAMENTI"</t>
  </si>
  <si>
    <t>Foglio "SUBAFFIDAMENTI"</t>
  </si>
  <si>
    <t>Foglio "CERTIFICAZIONE"</t>
  </si>
  <si>
    <t>CH0002</t>
  </si>
  <si>
    <t>ARPA SPA</t>
  </si>
  <si>
    <t>TE0011</t>
  </si>
  <si>
    <t>D'AMICO DOMENICO EREDI SNC</t>
  </si>
  <si>
    <t>AQ0008</t>
  </si>
  <si>
    <t>DI PASSIO ARMANDO</t>
  </si>
  <si>
    <t>AQ0003</t>
  </si>
  <si>
    <t>DI PASSIO TOUR SRL</t>
  </si>
  <si>
    <t>TE0001</t>
  </si>
  <si>
    <t>E. DI FEBO CAPUANI</t>
  </si>
  <si>
    <t>E. DI FEBO CAPUANI S.R.L.</t>
  </si>
  <si>
    <t>CH0017</t>
  </si>
  <si>
    <t>FERROVIA ADRIATICO SANGRITANA S.P.A.  (FAS S.P.A.)</t>
  </si>
  <si>
    <t>TE0005</t>
  </si>
  <si>
    <t>GASPARI BUS SRL</t>
  </si>
  <si>
    <t>PE0002</t>
  </si>
  <si>
    <t>GESTIONE TRASPORTI METROPOLITANI SPA</t>
  </si>
  <si>
    <t>TE0006</t>
  </si>
  <si>
    <t>RIPANI F.LLI S.N.C. DI RIPANI LEANTE &amp;C</t>
  </si>
  <si>
    <t>AQ0009</t>
  </si>
  <si>
    <t>C.T.G.S. S.P.A.</t>
  </si>
  <si>
    <t>AQ0010</t>
  </si>
  <si>
    <t>COMUNE DI SULMONA AZIENDA DI TRASPORTO</t>
  </si>
  <si>
    <t>PZ0040</t>
  </si>
  <si>
    <t>ASTRASRL</t>
  </si>
  <si>
    <t>PZ0033</t>
  </si>
  <si>
    <t>AUTOLINEE CAIVANO DI CAIVANO GIUSEPPE &amp; C. SNC</t>
  </si>
  <si>
    <t>PZ0006</t>
  </si>
  <si>
    <t>CANTISANI G.P.</t>
  </si>
  <si>
    <t>PZ0003</t>
  </si>
  <si>
    <t>AUTOLINEE LISCIO GIUSEPPE SRL</t>
  </si>
  <si>
    <t>AUTOLINEE NOLE' S.R.L.</t>
  </si>
  <si>
    <t>PZ0037</t>
  </si>
  <si>
    <t>CIMINELLI FELICE</t>
  </si>
  <si>
    <t>PZ0038</t>
  </si>
  <si>
    <t>TRASPORTO 2000 SOCIETA' COOPERATIVA SOCIALE ONLUS</t>
  </si>
  <si>
    <t>PZ0027</t>
  </si>
  <si>
    <t>MANIERI ENRICO</t>
  </si>
  <si>
    <t>EREDI DI RABITE VINCENZO</t>
  </si>
  <si>
    <t>MT0002</t>
  </si>
  <si>
    <t>AUTOLINEE GRASSANI E GAROFALO SRL</t>
  </si>
  <si>
    <t>COMUNE POLICORO</t>
  </si>
  <si>
    <t>REP. 1474 DEL 05/06/1986 - D.D. 238 DEL 03/04/2012 -D.D.364 DEL 27/02/2013 E D.D. 173 DEL 05/02/2014</t>
  </si>
  <si>
    <t>MT0010</t>
  </si>
  <si>
    <t>OLIVA LUIGI</t>
  </si>
  <si>
    <t>COMUNE ACERENZA</t>
  </si>
  <si>
    <t>PZ0029</t>
  </si>
  <si>
    <t>RUTILO MARIA ROSA</t>
  </si>
  <si>
    <t>D.D. 25-35-93/2013</t>
  </si>
  <si>
    <t>PZ0021</t>
  </si>
  <si>
    <t>VENTRE MICHELE &amp; C. SNC</t>
  </si>
  <si>
    <t>PZ0009</t>
  </si>
  <si>
    <t>AUTOLINEE F.LLI GAMBIOLI SNC DI GAMBIOLI GIUSEPPEGIOVANNI &amp; C.</t>
  </si>
  <si>
    <t>PZ0034</t>
  </si>
  <si>
    <t>PROPATO BUS DI PROPATO DOMENICO &amp; C.</t>
  </si>
  <si>
    <t>COMUNE POMARICO</t>
  </si>
  <si>
    <t xml:space="preserve">14006     </t>
  </si>
  <si>
    <t>PZ0043</t>
  </si>
  <si>
    <t>AUTOLINEE COSENTINO DI COLOMBA COSENTINO &amp; C. S.A.S.</t>
  </si>
  <si>
    <t>PZ0044</t>
  </si>
  <si>
    <t>VINCENZO PETRUZZI SRL</t>
  </si>
  <si>
    <t>COMUNE LAGONEGRO</t>
  </si>
  <si>
    <t>PZ0045</t>
  </si>
  <si>
    <t>OLIVA MARIO</t>
  </si>
  <si>
    <t>DELIB. 135 06/06/2003 - DETERMINA N. 8 DEL 07/03/2023</t>
  </si>
  <si>
    <t>PZ0022</t>
  </si>
  <si>
    <t>MANIERIBUS</t>
  </si>
  <si>
    <t>PZ0047</t>
  </si>
  <si>
    <t>AUTOSERVIZI MORETTI</t>
  </si>
  <si>
    <t>PZ0048</t>
  </si>
  <si>
    <t>AUTOLINEE FARUOLO MARIA TERESA</t>
  </si>
  <si>
    <t>SA0056</t>
  </si>
  <si>
    <t>TPL SERVIZI SRL</t>
  </si>
  <si>
    <t>REP. N. 14 DEL 09.06.2017 REGISTRATO IL 13.06.2017 AL N. 1184 SERIE 1T -DGC DEL 14.09.2023 N.116</t>
  </si>
  <si>
    <t>CONTRATTTO DEL 31.10.2000 REP. 6188</t>
  </si>
  <si>
    <t>REP.15 DEL 17/12/2010</t>
  </si>
  <si>
    <t>PZ0014</t>
  </si>
  <si>
    <t>F.LLI ENRICO E ANTONIO LANCELLOTTI SNC</t>
  </si>
  <si>
    <t>CZ0004</t>
  </si>
  <si>
    <t>VIAGGI GULLI' SRL</t>
  </si>
  <si>
    <t>VV0002</t>
  </si>
  <si>
    <t>GIGI SERVICE SRL</t>
  </si>
  <si>
    <t>GIG SERVICE SRL</t>
  </si>
  <si>
    <t>AV0001</t>
  </si>
  <si>
    <t>AUTOSERVIZI IRPINI S.P.A.</t>
  </si>
  <si>
    <t>BN0004</t>
  </si>
  <si>
    <t>FALLBN4/2016 AZIENDA MOBILITÀ TRASPORTI SANNIO BENEVENTO</t>
  </si>
  <si>
    <t>SA0001</t>
  </si>
  <si>
    <t>AUTOLINEE BUONOTOURIST</t>
  </si>
  <si>
    <t>AV0005</t>
  </si>
  <si>
    <t>COMPAGNIA TRASPORTI IRPINI - ATI S.P.A.</t>
  </si>
  <si>
    <t>AV0004</t>
  </si>
  <si>
    <t>CARUCCIO MICHELE</t>
  </si>
  <si>
    <t>SA0003</t>
  </si>
  <si>
    <t>AUTOLINEE CURCIO SRL</t>
  </si>
  <si>
    <t>BN0009</t>
  </si>
  <si>
    <t>AUTOLINEE GIUSEPPE MARCARELLI</t>
  </si>
  <si>
    <t>CE0011</t>
  </si>
  <si>
    <t>AUTOLINEE MEZZULLO S.N.C. DI PEPE LUCIA &amp; C. AUTOSERVIZI PUBBLICI</t>
  </si>
  <si>
    <t>AV0008</t>
  </si>
  <si>
    <t>DOMENICO TRULIO</t>
  </si>
  <si>
    <t>BN0008</t>
  </si>
  <si>
    <t>AUTOSERVIZI I.E. SRL</t>
  </si>
  <si>
    <t>AV0007</t>
  </si>
  <si>
    <t>ING. MARZIO GIANNONI &amp; C. S.A.S</t>
  </si>
  <si>
    <t>NA0005</t>
  </si>
  <si>
    <t>C.L.P. SVILUPPO INDUSTRIALE</t>
  </si>
  <si>
    <t>NA0008</t>
  </si>
  <si>
    <t>COMPAGNIA TRASPORTI PUBBLICI SPA S.UNICO CITTÀ METROPOLITANA DI NAPOLI</t>
  </si>
  <si>
    <t>SA0007</t>
  </si>
  <si>
    <t>CSTP S.P.A.</t>
  </si>
  <si>
    <t>SA0015</t>
  </si>
  <si>
    <t>PALMENTIERI ANTONIO</t>
  </si>
  <si>
    <t>CE0017</t>
  </si>
  <si>
    <t>DITTA EREDI DI MICHELE FERRAZZA</t>
  </si>
  <si>
    <t>BN0010</t>
  </si>
  <si>
    <t>F.LLI LAUDATO S.R.L. AUTOSERVIZI PUBBLICI</t>
  </si>
  <si>
    <t>IS0015</t>
  </si>
  <si>
    <t>I.N.TR. SRL</t>
  </si>
  <si>
    <t>BN0001</t>
  </si>
  <si>
    <t>IORIO ANGELO SRL CON SOCIO UNICO</t>
  </si>
  <si>
    <t>SA0051</t>
  </si>
  <si>
    <t>RUOCCO AUTOSERVIZI SRL</t>
  </si>
  <si>
    <t>BN0003</t>
  </si>
  <si>
    <t>SAQUELLA BUS SERVICE S.A.S. DI SAQUELLA ANNINA &amp; C.</t>
  </si>
  <si>
    <t>NA0010</t>
  </si>
  <si>
    <t>FUNICOLARE DI CAPRI SRL EX SIPPIC FUNICOLARE DI CAPRI SRL</t>
  </si>
  <si>
    <t>NA0022</t>
  </si>
  <si>
    <t>SNAV</t>
  </si>
  <si>
    <t>COMUNE ARIANO IRPINO</t>
  </si>
  <si>
    <t>SA0054</t>
  </si>
  <si>
    <t>ATEC S.R.L.</t>
  </si>
  <si>
    <t>SA0057</t>
  </si>
  <si>
    <t>ALICOST S.P.A</t>
  </si>
  <si>
    <t>NA0026</t>
  </si>
  <si>
    <t>ALILAURO S.P.A</t>
  </si>
  <si>
    <t>NA0027</t>
  </si>
  <si>
    <t>LAURO.IT SPA</t>
  </si>
  <si>
    <t>MI0010</t>
  </si>
  <si>
    <t>SCAI</t>
  </si>
  <si>
    <t>NA0029</t>
  </si>
  <si>
    <t>IPPOCAMPO SRL</t>
  </si>
  <si>
    <t>REP. INT. 1/2025</t>
  </si>
  <si>
    <t>B53EBE3214</t>
  </si>
  <si>
    <t>BO0001</t>
  </si>
  <si>
    <t>CONSORZIO TRASPORTI INTEGRATI</t>
  </si>
  <si>
    <t>RN0011</t>
  </si>
  <si>
    <t>G.A.M. DI GIORGI GIOVANNINO &amp; C. S.A.S.</t>
  </si>
  <si>
    <t>RN0003</t>
  </si>
  <si>
    <t>SOC.COOP.SOCIALE LA ROMAGNOLA ONLUS PER INSERIM.LAVOR. E SOCIALE</t>
  </si>
  <si>
    <t>PR0002</t>
  </si>
  <si>
    <t>TRAVELBUS S.C.AR.L.</t>
  </si>
  <si>
    <t>MO0002</t>
  </si>
  <si>
    <t>ATCM SERVIZI SRL</t>
  </si>
  <si>
    <t>RE0001</t>
  </si>
  <si>
    <t>AUTOSERVIZI MONTECCHI DI MONTECCHI GIUSEPPE E KATIA SNC</t>
  </si>
  <si>
    <t>PC0001</t>
  </si>
  <si>
    <t>MERLI MANUEL</t>
  </si>
  <si>
    <t>BR0004</t>
  </si>
  <si>
    <t>EGEPU  SRL</t>
  </si>
  <si>
    <t>EGEPU SRL</t>
  </si>
  <si>
    <t>PC0002</t>
  </si>
  <si>
    <t>MASCARETTI SRL</t>
  </si>
  <si>
    <t>PC0003</t>
  </si>
  <si>
    <t>GUERCI ENNIO E FIGLI SNC</t>
  </si>
  <si>
    <t>BO0002</t>
  </si>
  <si>
    <t>TPER - TRASPORTO PASSEGGERI EMILIA-ROMAGNA</t>
  </si>
  <si>
    <t>BO0007</t>
  </si>
  <si>
    <t>SACA SCARL</t>
  </si>
  <si>
    <t>BO0006</t>
  </si>
  <si>
    <t>CITY RED BUS SRL</t>
  </si>
  <si>
    <t>BO0009</t>
  </si>
  <si>
    <t>COSEPURI SOC COOP P.A.</t>
  </si>
  <si>
    <t>BO0010</t>
  </si>
  <si>
    <t>COOP. FACCHINI PORTABAGAGLI STAZIONE CENTRALE DI BOLOGNA SCARL</t>
  </si>
  <si>
    <t>BO0011</t>
  </si>
  <si>
    <t>CO.TA.BO. SOC. COOP.</t>
  </si>
  <si>
    <t>BO0012</t>
  </si>
  <si>
    <t>CAT CONSORZIO AUTONOMO TAXISTI SOC COOP</t>
  </si>
  <si>
    <t>RN0016</t>
  </si>
  <si>
    <t>AUTOLINEE BOLDRINI DI BOLCDRINI E RANFAGNI SNC</t>
  </si>
  <si>
    <t>UD0002</t>
  </si>
  <si>
    <t>FUC SRL</t>
  </si>
  <si>
    <t>TS0001</t>
  </si>
  <si>
    <t>TRIESTE TRASPORTI S.P.A.</t>
  </si>
  <si>
    <t>GO0001</t>
  </si>
  <si>
    <t>AZIENDA PROVINCIALE TRASPORTI SPA</t>
  </si>
  <si>
    <t>PN0001</t>
  </si>
  <si>
    <t>ATAP</t>
  </si>
  <si>
    <t>TS0003</t>
  </si>
  <si>
    <t>TRIESTE LINES</t>
  </si>
  <si>
    <t>MI0027</t>
  </si>
  <si>
    <t>OBB ITALIA SRL</t>
  </si>
  <si>
    <t>RM0043</t>
  </si>
  <si>
    <t>A.TRA.L. S.C.R.L.</t>
  </si>
  <si>
    <t>COMUNE APRILIA</t>
  </si>
  <si>
    <t>COMUNE GALLINARO</t>
  </si>
  <si>
    <t>LT0006</t>
  </si>
  <si>
    <t>AUTOSERVIZI CINQUANTA SRL</t>
  </si>
  <si>
    <t>LT0028</t>
  </si>
  <si>
    <t>AUTOLINEE PONZA S.R.L.</t>
  </si>
  <si>
    <t>RM0029</t>
  </si>
  <si>
    <t>AUTOLINEE SAP S.R.L.</t>
  </si>
  <si>
    <t>COMUNE PALOMBARA SABINA</t>
  </si>
  <si>
    <t>RM0028</t>
  </si>
  <si>
    <t>AUTOSERVIZI CERCI S.R.L.</t>
  </si>
  <si>
    <t>VT0007</t>
  </si>
  <si>
    <t>AUTOSERVIZI GASBARRI SRL</t>
  </si>
  <si>
    <t>COMUNE MINTURNO</t>
  </si>
  <si>
    <t>FR0006</t>
  </si>
  <si>
    <t>BERARDI GINO</t>
  </si>
  <si>
    <t>COMUNE TIVOLI</t>
  </si>
  <si>
    <t>RM0015</t>
  </si>
  <si>
    <t>COOPERATIVA AUTOSERVIZI TIBURTINI S.C.</t>
  </si>
  <si>
    <t>RM0036</t>
  </si>
  <si>
    <t>CAPPARELLA BUS</t>
  </si>
  <si>
    <t>COMUNE VELLETRI</t>
  </si>
  <si>
    <t>RM0021</t>
  </si>
  <si>
    <t>CO.TRA.V. CONSORZIO TRASPORTI VELITERNI SOCIETA' CONSORTILE A R.L.</t>
  </si>
  <si>
    <t>COMUNE PALIANO</t>
  </si>
  <si>
    <t>FR0017</t>
  </si>
  <si>
    <t>EREDI SADDO' MARIO S.R.L.</t>
  </si>
  <si>
    <t>VT0006</t>
  </si>
  <si>
    <t>FRANCIGENA S.R.L.</t>
  </si>
  <si>
    <t>FR0003</t>
  </si>
  <si>
    <t>GE.A.F. S.C.R.L. GESTIONE AUTOLINEE FROSINONE SOCIETA' CONSORTILE</t>
  </si>
  <si>
    <t>LT0009</t>
  </si>
  <si>
    <t>GIOIA BUS 2 S.R.L.</t>
  </si>
  <si>
    <t>RM0014</t>
  </si>
  <si>
    <t>H.C.S. SRL IN LIQUIDAZIONE</t>
  </si>
  <si>
    <t>COMUNE COLLEPARDO</t>
  </si>
  <si>
    <t>COMUNE GUARCINO</t>
  </si>
  <si>
    <t>COMUNE PASTENA</t>
  </si>
  <si>
    <t>COMUNE TRIVIGLIANO</t>
  </si>
  <si>
    <t>FR0013</t>
  </si>
  <si>
    <t>RISVEGLIOSRL</t>
  </si>
  <si>
    <t>RM0007</t>
  </si>
  <si>
    <t>ROMA TPL S.C.AR.L.</t>
  </si>
  <si>
    <t>FR0004</t>
  </si>
  <si>
    <t>S.A.C. DI TORTI LUIGI ONORIO E C.</t>
  </si>
  <si>
    <t>S.A.C. SERVIZI AUTOLINEE CASALVIERI DI TORTI LUIGI ONORIO E C. SNC</t>
  </si>
  <si>
    <t>RM0038</t>
  </si>
  <si>
    <t>S.A.T.A S.R.L.</t>
  </si>
  <si>
    <t>VT0008</t>
  </si>
  <si>
    <t>SERVIZI AUTOMOBILISTICI VASANELLO S.R.L.</t>
  </si>
  <si>
    <t>RM0033</t>
  </si>
  <si>
    <t>S.I.T. SOCIETA' ITALIANA TRASPORTI</t>
  </si>
  <si>
    <t>LT0002</t>
  </si>
  <si>
    <t>SATLINE S.R.L.</t>
  </si>
  <si>
    <t>COMUNE FRASCATI</t>
  </si>
  <si>
    <t>FR0002</t>
  </si>
  <si>
    <t>SETUR S.A.S. DI R SEGNERI &amp; C</t>
  </si>
  <si>
    <t>LT0026</t>
  </si>
  <si>
    <t>SOCIETA PONTINA TRASPORTI SRL</t>
  </si>
  <si>
    <t>BA0008</t>
  </si>
  <si>
    <t>V.T. MAROZZI S.R.L.</t>
  </si>
  <si>
    <t>FR0005</t>
  </si>
  <si>
    <t>VIAGGI PAPA S.N.C. DI ROSSI LILIANA &amp; C.</t>
  </si>
  <si>
    <t>VT0001</t>
  </si>
  <si>
    <t>VITERTUR SERVIZI PUBBLICI S.R.L.</t>
  </si>
  <si>
    <t xml:space="preserve">REP. 4196/2014 </t>
  </si>
  <si>
    <t>8  DGM 120/18/11/20219</t>
  </si>
  <si>
    <t>4849443EF2</t>
  </si>
  <si>
    <t>CONTRATTO DI PROROGA REPERTORIO  N. 102 -2014</t>
  </si>
  <si>
    <t>RM0045</t>
  </si>
  <si>
    <t>VENANZI</t>
  </si>
  <si>
    <t>LT0013</t>
  </si>
  <si>
    <t>AUTOSERVIZI FRATTARELLI S.A.S. DI FRATTARELLI TOMMASO E C.</t>
  </si>
  <si>
    <t>FR0016</t>
  </si>
  <si>
    <t>FORTE VIAGGI SAS</t>
  </si>
  <si>
    <t>RM0019</t>
  </si>
  <si>
    <t>SATA TPL SRL</t>
  </si>
  <si>
    <t>RM0042</t>
  </si>
  <si>
    <t>SOCIETA AUTOLINEE PUBBLICHE - S.A.P. SRL</t>
  </si>
  <si>
    <t>C.T.C. CONSORZIO TRASPORTI COMUNALI</t>
  </si>
  <si>
    <t>FR0011</t>
  </si>
  <si>
    <t>BIANCHI ELVIRA</t>
  </si>
  <si>
    <t>COMUNE PROSSEDI</t>
  </si>
  <si>
    <t>COMUNE SETTEFRATI</t>
  </si>
  <si>
    <t>154</t>
  </si>
  <si>
    <t>6258237C89</t>
  </si>
  <si>
    <t>COMUNE RIPI</t>
  </si>
  <si>
    <t>COMUNE FIANO ROMANO</t>
  </si>
  <si>
    <t>COMUNE NETTUNO</t>
  </si>
  <si>
    <t>RM0048</t>
  </si>
  <si>
    <t>CO.TR.AN S.C.A.R.L.</t>
  </si>
  <si>
    <t>COMUNE MONTE PORZIO CATONE</t>
  </si>
  <si>
    <t>RM0040</t>
  </si>
  <si>
    <t>CALABRESI SRL</t>
  </si>
  <si>
    <t>LT0022</t>
  </si>
  <si>
    <t>ELLEBI S.A.S. DI LAURETTI GIANCARLO &amp; C.</t>
  </si>
  <si>
    <t>COMUNE SAN CESAREO</t>
  </si>
  <si>
    <t>2222 DEL 25.09.2020</t>
  </si>
  <si>
    <t>1239560544</t>
  </si>
  <si>
    <t>FR0020</t>
  </si>
  <si>
    <t>TURISMO FIASCHETTI DI FIASCHETTI NATALINO E C.</t>
  </si>
  <si>
    <t>FR0022</t>
  </si>
  <si>
    <t>MANCINI PIETRO</t>
  </si>
  <si>
    <t>RM0051</t>
  </si>
  <si>
    <t>LAZIOMAR SPA</t>
  </si>
  <si>
    <t>REP. 7842 DEL 01.03/2016 - PROT. N. 8095 DEL 1.03.2018 - PROT. N. 40387 DEL 13.11.2018</t>
  </si>
  <si>
    <t>FR0025</t>
  </si>
  <si>
    <t>DI PONIO LUIGI</t>
  </si>
  <si>
    <t>FR0026</t>
  </si>
  <si>
    <t>DITTA PIROLI AUGUSTO</t>
  </si>
  <si>
    <t>FR0027</t>
  </si>
  <si>
    <t>REALI TOURS S.R.L</t>
  </si>
  <si>
    <t>FR0028</t>
  </si>
  <si>
    <t>CORSI &amp; PAMPANELLI SNC</t>
  </si>
  <si>
    <t xml:space="preserve">REP. 126/2018 DEL 26.07.2018 </t>
  </si>
  <si>
    <t>73912658D3</t>
  </si>
  <si>
    <t>CONTRATTO REP. N. 1784 DEL 9 OTTOBRE 2018 - VARI ATTI - DD 1 DEL 13/01/2020</t>
  </si>
  <si>
    <t>71810749B9</t>
  </si>
  <si>
    <t>PROT. N. 869/2019</t>
  </si>
  <si>
    <t>LT0016</t>
  </si>
  <si>
    <t>NUOVA TESEI BUS SRL</t>
  </si>
  <si>
    <t>FR0029</t>
  </si>
  <si>
    <t>BEC TOURS SRL</t>
  </si>
  <si>
    <t>REP. 3083 OTT2019-SETT2020</t>
  </si>
  <si>
    <t>7551655ED5</t>
  </si>
  <si>
    <t>RM0016</t>
  </si>
  <si>
    <t>GIOIA BUS S.R.L.</t>
  </si>
  <si>
    <t>SCRITTURA PRIVATA FIRMATA DIGITALMENTE IL 26/03/2020</t>
  </si>
  <si>
    <t>A02FF602D7</t>
  </si>
  <si>
    <t>REP. N. 3166</t>
  </si>
  <si>
    <t>79645087EA</t>
  </si>
  <si>
    <t>COMUNE ALBANO LAZIALE</t>
  </si>
  <si>
    <t>5390, 5415, 5446, 5474 DEL 28/05/2015, 5490 DEL 25/05/2016, 5515 DEL 31/05/2017, 5602, 5658, 5782, 5839</t>
  </si>
  <si>
    <t>0924640D0D</t>
  </si>
  <si>
    <t>824310596E</t>
  </si>
  <si>
    <t>AFFIDAMENTO SERVIZIO TRASPORTO PUBBLICO LOCALE TPL</t>
  </si>
  <si>
    <t>7934827A60</t>
  </si>
  <si>
    <t>8430384CF2</t>
  </si>
  <si>
    <t>4552</t>
  </si>
  <si>
    <t>81977694FC</t>
  </si>
  <si>
    <t>RM0010</t>
  </si>
  <si>
    <t>SAC MOBILITA' SRL</t>
  </si>
  <si>
    <t>SCRITTURA PRIVATA DEL 13.11.2020</t>
  </si>
  <si>
    <t>REP.NR. 1014 DEL 10.12.2020</t>
  </si>
  <si>
    <t>REP. 8625/2025, 8650/2025 DI PROROGA E REP. 8658/2025 DI INTEGRAZIONE AI PRECEDENTI</t>
  </si>
  <si>
    <t>COMUNE MORLUPO</t>
  </si>
  <si>
    <t>REP. N. 880 DEL 17/12/2019 - REP 883 DEL 9/12/2020</t>
  </si>
  <si>
    <t>01/2021</t>
  </si>
  <si>
    <t>11123</t>
  </si>
  <si>
    <t>COMUNE PIEDIMONTE SAN GERMANO</t>
  </si>
  <si>
    <t>1399</t>
  </si>
  <si>
    <t>234</t>
  </si>
  <si>
    <t>8564075243</t>
  </si>
  <si>
    <t>RM0003</t>
  </si>
  <si>
    <t>LAZIO MOBILITA S.C.A.R.L.</t>
  </si>
  <si>
    <t>LT0012</t>
  </si>
  <si>
    <t>A.T.P. AUTOSERVIZI TRASPORTI PONTINI SOCIETA' COOPERATIVA A R.L.</t>
  </si>
  <si>
    <t>VT0013</t>
  </si>
  <si>
    <t>CECCARELLI TRAVEL</t>
  </si>
  <si>
    <t>COMUNE COLLEFERRO</t>
  </si>
  <si>
    <t>REP 8327/2012 - REP 8375  DEL 22/09/2021</t>
  </si>
  <si>
    <t>8206763312</t>
  </si>
  <si>
    <t>COMUNE ZAGAROLO</t>
  </si>
  <si>
    <t>DETERMINA DIRIGEZIALE 590 DEL 27/09/2021</t>
  </si>
  <si>
    <t>5937343271</t>
  </si>
  <si>
    <t>COMUNE MONTE SAN GIOV.CAMPANO</t>
  </si>
  <si>
    <t>REPERTORIO 6906 DEL 20/02/2014 PERIODO 2014-2019</t>
  </si>
  <si>
    <t>REP. 183/1999</t>
  </si>
  <si>
    <t>REP. N° 239/2021 - APPENDICE PER PROROGA AL CONTRATTO 2021</t>
  </si>
  <si>
    <t>REP 19115 - 2020</t>
  </si>
  <si>
    <t>9057598652</t>
  </si>
  <si>
    <t>NA0031</t>
  </si>
  <si>
    <t>INI BUS DI INI GAETANO E C. S.A.S.</t>
  </si>
  <si>
    <t xml:space="preserve">REP. 2545 </t>
  </si>
  <si>
    <t>FR0030</t>
  </si>
  <si>
    <t>BERARDI TRAVEL DI BERARDI SONIA</t>
  </si>
  <si>
    <t>57-2022</t>
  </si>
  <si>
    <t>RM0062</t>
  </si>
  <si>
    <t>CSC MOBILITÀ</t>
  </si>
  <si>
    <t>RM0046</t>
  </si>
  <si>
    <t>RUBEO ROBERTO</t>
  </si>
  <si>
    <t>FR0031</t>
  </si>
  <si>
    <t>FORTE VIAGGI SRL</t>
  </si>
  <si>
    <t xml:space="preserve">TPL RINNOVO CONTRATTUALE </t>
  </si>
  <si>
    <t>B52B2B93B3</t>
  </si>
  <si>
    <t>B77A6E1847</t>
  </si>
  <si>
    <t>4615</t>
  </si>
  <si>
    <t>4617</t>
  </si>
  <si>
    <t>RM0067</t>
  </si>
  <si>
    <t>SACCUCCI RAFFAELLA EREDE DI RUBEO ROBERTO</t>
  </si>
  <si>
    <t>SCRITTURA PRIVATA 20 - NUOVO TITOLARE</t>
  </si>
  <si>
    <t>REP. NR. 62/2025</t>
  </si>
  <si>
    <t>1198-2025</t>
  </si>
  <si>
    <t>B4F7E68165</t>
  </si>
  <si>
    <t>GE0003</t>
  </si>
  <si>
    <t>ATP ESERCIZIO S.R.L. CON SOCIO UNICO</t>
  </si>
  <si>
    <t>SV0002</t>
  </si>
  <si>
    <t>AUTONOLEGGIO FORMICA</t>
  </si>
  <si>
    <t>AL0005</t>
  </si>
  <si>
    <t>A.R.F.E.A. AZIENDE RIUNITE FILOVIE ED AUTOLINEE S.R.L.</t>
  </si>
  <si>
    <t>MB0005</t>
  </si>
  <si>
    <t>FRIGERIO UGO &amp; C.</t>
  </si>
  <si>
    <t>LO0002</t>
  </si>
  <si>
    <t>ATI STAR/LINE</t>
  </si>
  <si>
    <t>MI0002</t>
  </si>
  <si>
    <t>AZIENDA TRASPORTI MILANESE SERVIZI</t>
  </si>
  <si>
    <t>VA0004</t>
  </si>
  <si>
    <t>AUTOSERVIZI GLC SPA</t>
  </si>
  <si>
    <t>PV0009</t>
  </si>
  <si>
    <t>AUTOSERVIZI GARBARINI S.R.L.</t>
  </si>
  <si>
    <t>LC0008</t>
  </si>
  <si>
    <t>AUTOSERVIZI SAC DI MAZZINA A. &amp; C. SAS</t>
  </si>
  <si>
    <t>MB0001</t>
  </si>
  <si>
    <t>BRIANZA TRASPORTI SCARL</t>
  </si>
  <si>
    <t>CR0002</t>
  </si>
  <si>
    <t>CREMONA TRASPORTI SCARL</t>
  </si>
  <si>
    <t>CR0001</t>
  </si>
  <si>
    <t>KM SPA</t>
  </si>
  <si>
    <t>PV0002</t>
  </si>
  <si>
    <t>LOMELLINA TRASPORTI SCARL</t>
  </si>
  <si>
    <t>MI0011</t>
  </si>
  <si>
    <t>METRO 5 S.P.A.</t>
  </si>
  <si>
    <t>MI0013</t>
  </si>
  <si>
    <t>MIOBUS SRL</t>
  </si>
  <si>
    <t>PV0007</t>
  </si>
  <si>
    <t>P.M.T. SRL</t>
  </si>
  <si>
    <t>BG0006</t>
  </si>
  <si>
    <t>SAB AUTOSERVIZI</t>
  </si>
  <si>
    <t>PV0005</t>
  </si>
  <si>
    <t>SOCIETA' AUTOSERVIZI PUBBLICI OLTREPO' S.P.A.</t>
  </si>
  <si>
    <t>LO0006</t>
  </si>
  <si>
    <t>STAR LODI SPA</t>
  </si>
  <si>
    <t>MI0012</t>
  </si>
  <si>
    <t>AIR PULLMAN SPA</t>
  </si>
  <si>
    <t>PV0010</t>
  </si>
  <si>
    <t>DELLAVALLE GIORGIO SRL</t>
  </si>
  <si>
    <t>CO0006</t>
  </si>
  <si>
    <t>COMUNE DI PIGRA</t>
  </si>
  <si>
    <t>VA0009</t>
  </si>
  <si>
    <t>AU SURIV ONLUS SOCIETÀ COOPERATIVA</t>
  </si>
  <si>
    <t>MI0020</t>
  </si>
  <si>
    <t>COMUNE DI GAGGIANO</t>
  </si>
  <si>
    <t>LC0009</t>
  </si>
  <si>
    <t>COMUNE DI VENDROGNO</t>
  </si>
  <si>
    <t>MB0003</t>
  </si>
  <si>
    <t>FRIGERIO UGO SAS</t>
  </si>
  <si>
    <t>VB0014</t>
  </si>
  <si>
    <t>SCF MONTEROSA SRL</t>
  </si>
  <si>
    <t>AN0011</t>
  </si>
  <si>
    <t>PARK.O.</t>
  </si>
  <si>
    <t>AP0003</t>
  </si>
  <si>
    <t>FM0005</t>
  </si>
  <si>
    <t>LA SPLENDENTE</t>
  </si>
  <si>
    <t>LA SPLENDENTE SOCIETA' COOPERATIVA</t>
  </si>
  <si>
    <t>AN0012</t>
  </si>
  <si>
    <t>TRIBUZIO MARCHE S.R.L. (EX TPL OSIMO S.R.L.)</t>
  </si>
  <si>
    <t>MC0012</t>
  </si>
  <si>
    <t xml:space="preserve">EUROPABUS </t>
  </si>
  <si>
    <t>EUROPABUS</t>
  </si>
  <si>
    <t>FM0007</t>
  </si>
  <si>
    <t>COMUNE DI MONTEGRANARO</t>
  </si>
  <si>
    <t>MC0013</t>
  </si>
  <si>
    <t>CB0010</t>
  </si>
  <si>
    <t>AUTOLINEE GIULIANA SCARANO &amp; C. SAS</t>
  </si>
  <si>
    <t>CB0003</t>
  </si>
  <si>
    <t>SOCIETA' ESERCIZIO AUTOSERVIZI CIRCONDARIALI</t>
  </si>
  <si>
    <t>IS0016</t>
  </si>
  <si>
    <t>SILVESTRI NICANDRO DI SILVESTRI NICNADRO &amp; C. S.A.S.</t>
  </si>
  <si>
    <t>AL0018</t>
  </si>
  <si>
    <t>AZIENDA TRASPORTI E MOBILITA' S.P.A.</t>
  </si>
  <si>
    <t>AL0002</t>
  </si>
  <si>
    <t>C.I.T. CONSORZIO INTERCOMUNALE TRASPORTI S.P.A.</t>
  </si>
  <si>
    <t>TO0026</t>
  </si>
  <si>
    <t>CA.NOVA S.P.A.</t>
  </si>
  <si>
    <t>VB0004</t>
  </si>
  <si>
    <t>FERROVIE DEL MOTTARONE</t>
  </si>
  <si>
    <t>VB0002</t>
  </si>
  <si>
    <t>FUNIVIA PIANA DI VIGEZZO SRL</t>
  </si>
  <si>
    <t>AT0002</t>
  </si>
  <si>
    <t>GELOSOBUS S.R.L.</t>
  </si>
  <si>
    <t>NO0005</t>
  </si>
  <si>
    <t>PIRAZZI AUTOSERVIZI</t>
  </si>
  <si>
    <t>CN0013</t>
  </si>
  <si>
    <t>STP SRL</t>
  </si>
  <si>
    <t>CN0012</t>
  </si>
  <si>
    <t>RIVIERA TRASPORTI PIEMONTE SRL</t>
  </si>
  <si>
    <t>CN0028</t>
  </si>
  <si>
    <t>SAV AUTOLINEE</t>
  </si>
  <si>
    <t>CN0029</t>
  </si>
  <si>
    <t>AUTONOLEGGIO C.C. RUFFINO GIANPAOLO</t>
  </si>
  <si>
    <t>CN0032</t>
  </si>
  <si>
    <t>PILOTTO GIOVANNI BATTISTA</t>
  </si>
  <si>
    <t>CN0018</t>
  </si>
  <si>
    <t>AUTONOLEGGIO BASSO MARIO</t>
  </si>
  <si>
    <t>CN0020</t>
  </si>
  <si>
    <t>AUTONOLEGGIO SASSO E ROATTINO S.N.C</t>
  </si>
  <si>
    <t>CN0021</t>
  </si>
  <si>
    <t>GALLO GIANNI</t>
  </si>
  <si>
    <t>CN0022</t>
  </si>
  <si>
    <t>MINAZZO LUCIANO</t>
  </si>
  <si>
    <t>CN0033</t>
  </si>
  <si>
    <t>COMUNE DI VILLAR SAN COSTANZO</t>
  </si>
  <si>
    <t>CN0035</t>
  </si>
  <si>
    <t>COMUNE DI ROSSANA</t>
  </si>
  <si>
    <t>COMUNE CELLE DI MACRA</t>
  </si>
  <si>
    <t>CN0037</t>
  </si>
  <si>
    <t>CONSORZIO AUTONOLEGGIATORI CUNEESI</t>
  </si>
  <si>
    <t>TO0033</t>
  </si>
  <si>
    <t>COMUNE DI ANGROGNA</t>
  </si>
  <si>
    <t>COMUNE MANGO</t>
  </si>
  <si>
    <t>CN0038</t>
  </si>
  <si>
    <t>AT0008</t>
  </si>
  <si>
    <t>G. &amp; C. AUTONOLEGGIO DI FOGLINO IVAN &amp; C.</t>
  </si>
  <si>
    <t>AT0014</t>
  </si>
  <si>
    <t>COMUNE DI COCCONATO</t>
  </si>
  <si>
    <t>TO0017</t>
  </si>
  <si>
    <t xml:space="preserve">BOUCHARD ENZO &amp; C. SNC DI TIZIANA BOUCHARD </t>
  </si>
  <si>
    <t>BOUCHARD ENZO &amp; C. SNC DI TIZIANA BOUCHARD</t>
  </si>
  <si>
    <t>COMUNE PARETO</t>
  </si>
  <si>
    <t>AL0020</t>
  </si>
  <si>
    <t>VB0011</t>
  </si>
  <si>
    <t>COMUNE DI MONTESCHENO</t>
  </si>
  <si>
    <t>CN0039</t>
  </si>
  <si>
    <t>MERLO VIAGGI S.A.S. DI MERLO DAVIDE E C.</t>
  </si>
  <si>
    <t>CN0044</t>
  </si>
  <si>
    <t>TO0014</t>
  </si>
  <si>
    <t>CAVOURESE S.P.A.</t>
  </si>
  <si>
    <t>140</t>
  </si>
  <si>
    <t>B30037B1CB</t>
  </si>
  <si>
    <t>133</t>
  </si>
  <si>
    <t>B849B81F72</t>
  </si>
  <si>
    <t>BN0014</t>
  </si>
  <si>
    <t>LUCERA SERVICE - SOCIETA' CONSORTILE A RESPONSABILITA' LIMITATA</t>
  </si>
  <si>
    <t>COMUNE RUVO DI PUGLIA</t>
  </si>
  <si>
    <t>LE0011</t>
  </si>
  <si>
    <t>SOCIETA' GESTIONE MULTIPLA S.P.A.</t>
  </si>
  <si>
    <t>BR0001</t>
  </si>
  <si>
    <t>SOCIETÀ TRASPORTI PUBBLICI BRINDISI SPA</t>
  </si>
  <si>
    <t>FG0011</t>
  </si>
  <si>
    <t>DITTA ATTANASIO VINCENZO</t>
  </si>
  <si>
    <t>FG0012</t>
  </si>
  <si>
    <t>RE MANFREDI CONSORZIO SOC. COOP. A R.L.</t>
  </si>
  <si>
    <t>BR0002</t>
  </si>
  <si>
    <t>S.T.P. BRINDISI S.P.A.</t>
  </si>
  <si>
    <t>AUTOSERVIZI CHIRIATTI SRL</t>
  </si>
  <si>
    <t>REP. NR. 1686 DEL 31.07.2024</t>
  </si>
  <si>
    <t>BA0035</t>
  </si>
  <si>
    <t>C.N.B. ITALIA SOC. CONS. A R.L</t>
  </si>
  <si>
    <t>CTR. RACC. N.4343</t>
  </si>
  <si>
    <t>B2769BAFE8</t>
  </si>
  <si>
    <t>SS0008</t>
  </si>
  <si>
    <t>ANGLONA TOUR DI ZENTILE SALVATORE - EREDI</t>
  </si>
  <si>
    <t>CA0001</t>
  </si>
  <si>
    <t>AUTOSERVIZI MEREU SRL</t>
  </si>
  <si>
    <t>NU0004</t>
  </si>
  <si>
    <t>AUTOSERVIZI NUOVA SUN TRAVEL SNC DI MOREDDU MARIO</t>
  </si>
  <si>
    <t>SS0005</t>
  </si>
  <si>
    <t>BARAGHINI ANGELO</t>
  </si>
  <si>
    <t>CA0016</t>
  </si>
  <si>
    <t>DEDONI GIULIO (DITTA INDIVIDUALE)</t>
  </si>
  <si>
    <t>SS0011</t>
  </si>
  <si>
    <t>EX EREDI DETTORI SALVATORE S.A.S.</t>
  </si>
  <si>
    <t>SS0012</t>
  </si>
  <si>
    <t>DIGITUR DI DOPPIU GIAN FRANCO</t>
  </si>
  <si>
    <t>SS0006</t>
  </si>
  <si>
    <t>SANNA ANTONIO</t>
  </si>
  <si>
    <t>OT0006</t>
  </si>
  <si>
    <t>SARDABUS DI ADDIS FRANCESCO</t>
  </si>
  <si>
    <t>CA0017</t>
  </si>
  <si>
    <t>SARDEGNA REGIONALE MARITTIMA S.P.A. - SAREMAR IN C.P.</t>
  </si>
  <si>
    <t>CA0018</t>
  </si>
  <si>
    <t>TOUR BUS DI CARIA GIACOMO SNC</t>
  </si>
  <si>
    <t>OR0009</t>
  </si>
  <si>
    <t>ATZENI</t>
  </si>
  <si>
    <t>OR0010</t>
  </si>
  <si>
    <t>F.LLI CAPPATO DI IVANA E PIER LORENZO S.N.C.</t>
  </si>
  <si>
    <t>OT0016</t>
  </si>
  <si>
    <t>FRANCESCO MOLINU &amp; C. S.R.L. IN LIQUIDAZIONE</t>
  </si>
  <si>
    <t>OG0002</t>
  </si>
  <si>
    <t>PUDDU SANDRO AUTOLINEE DI PUDDU SANDRO</t>
  </si>
  <si>
    <t>VS0002</t>
  </si>
  <si>
    <t>SS0013</t>
  </si>
  <si>
    <t>DEMARBUS DI MARCO DETTORI</t>
  </si>
  <si>
    <t>CA0020</t>
  </si>
  <si>
    <t>DELCOMAR</t>
  </si>
  <si>
    <t>SS0014</t>
  </si>
  <si>
    <t>ENSAMAR S.R.L.</t>
  </si>
  <si>
    <t>PA0005</t>
  </si>
  <si>
    <t>T.U.A. TRASPORTI URBANI AGRIGENTO SRL</t>
  </si>
  <si>
    <t>EN0004</t>
  </si>
  <si>
    <t>AUTOSERVIZI F.LLI GUARRERA DI GUARRERA F.P. &amp;. C. S.N.C.</t>
  </si>
  <si>
    <t>CL0001</t>
  </si>
  <si>
    <t>SAMEF SRL</t>
  </si>
  <si>
    <t>CL0002</t>
  </si>
  <si>
    <t>SCAT SOCIETA COOPERATIVA AUTO TRASPORTI</t>
  </si>
  <si>
    <t>AG0007</t>
  </si>
  <si>
    <t>PANEPINTO S.A.S. DI PANEPINTO A. &amp; C.</t>
  </si>
  <si>
    <t>CT0006</t>
  </si>
  <si>
    <t>PENNISI ALFIO</t>
  </si>
  <si>
    <t>CT0003</t>
  </si>
  <si>
    <t>AMTS CATANIA SPA</t>
  </si>
  <si>
    <t>PA0021</t>
  </si>
  <si>
    <t>AUTOSERVIZI DI MICELI S.R.L.</t>
  </si>
  <si>
    <t>RG0001</t>
  </si>
  <si>
    <t>ISPICA VIVA SOC. COOPERATIVA  A R.L.</t>
  </si>
  <si>
    <t>AG0016</t>
  </si>
  <si>
    <t>NUOVA LAMPEDUSA SOCIETA' COOPERATIVA</t>
  </si>
  <si>
    <t>EN0002</t>
  </si>
  <si>
    <t>SCARDILLA AUTOSERVIZI &amp; C.</t>
  </si>
  <si>
    <t>ME0009</t>
  </si>
  <si>
    <t>AUTOLINEE PRINCIOTTO DI PRINCIOTTO FEBRONIA</t>
  </si>
  <si>
    <t>ME0010</t>
  </si>
  <si>
    <t>VULCANIA TOUR S.N.C. DI SCAFFIDI RAIMONDO &amp; C.</t>
  </si>
  <si>
    <t>REP. N.233/07 DEL 27/09/2007</t>
  </si>
  <si>
    <t>52497273C4</t>
  </si>
  <si>
    <t>ME0023</t>
  </si>
  <si>
    <t>VALENTI BUS S.A.S.DI ANGELO VALENTI &amp; C.</t>
  </si>
  <si>
    <t>COMUNE MONTALBANO ELICONA</t>
  </si>
  <si>
    <t>CH0006</t>
  </si>
  <si>
    <t>ASTAC SRL</t>
  </si>
  <si>
    <t>AG0010</t>
  </si>
  <si>
    <t>AUTOLINEE SCERRA MARIA &amp; C. SNC</t>
  </si>
  <si>
    <t>TP0004</t>
  </si>
  <si>
    <t>AUTOTRASPORTI PARTANNA SOCIETÀ COOPERATIVA</t>
  </si>
  <si>
    <t>PA0025</t>
  </si>
  <si>
    <t>PIAZZA SALVATORE</t>
  </si>
  <si>
    <t>COMUNE PIRAINO</t>
  </si>
  <si>
    <t>AG0020</t>
  </si>
  <si>
    <t>C.A.R SOCIETA' COOPERATIVA AUTOTRASPORTATORI RIBERESI AR.L</t>
  </si>
  <si>
    <t>CL0006</t>
  </si>
  <si>
    <t>BELVEDERE DI GIAMBRA GIUSEPPA SRL</t>
  </si>
  <si>
    <t>ME0012</t>
  </si>
  <si>
    <t>LONGANOBUS DI COIRO MARIO E ANDREA</t>
  </si>
  <si>
    <t>TP0003</t>
  </si>
  <si>
    <t>LIBERTY LINES S.P.A. - NON VALIDA</t>
  </si>
  <si>
    <t>ME0003</t>
  </si>
  <si>
    <t>N.G.I.SPA</t>
  </si>
  <si>
    <t>PA0006</t>
  </si>
  <si>
    <t>AUTOSERVIZI SASSADORO DI TOCCO GIUSEPPA &amp; C. SAS</t>
  </si>
  <si>
    <t>ME0005</t>
  </si>
  <si>
    <t>T.A.I. S.R.L.</t>
  </si>
  <si>
    <t>CT0008</t>
  </si>
  <si>
    <t>S.A.G. SERVIZI AUTOMOBILISTICI GIARRE</t>
  </si>
  <si>
    <t>S.A.G. SERVIZI AUTOMOBILISTICI GIARRE SRL</t>
  </si>
  <si>
    <t>ME0015</t>
  </si>
  <si>
    <t>JONICA TRASPORTI E TURISMO</t>
  </si>
  <si>
    <t>TP0007</t>
  </si>
  <si>
    <t>AUTOSERVIZI SIBERIANA SOC.COOP.</t>
  </si>
  <si>
    <t>AUTOSERVIZI SIBERIANA SOC.COOP</t>
  </si>
  <si>
    <t>AG0026</t>
  </si>
  <si>
    <t>POLIKESO'SRL</t>
  </si>
  <si>
    <t>TP0008</t>
  </si>
  <si>
    <t>TRAGHETTI DELLE ISOLE SPA</t>
  </si>
  <si>
    <t>CT0013</t>
  </si>
  <si>
    <t>AUTOLINEE BUDA SRL</t>
  </si>
  <si>
    <t>EN0015</t>
  </si>
  <si>
    <t>AUTOLINEE F.LLI ROMANA S.A.S.</t>
  </si>
  <si>
    <t>PA0027</t>
  </si>
  <si>
    <t>NANCINI E SASO S.N.C.  DI NANCINI GIUSEPPE &amp; C.</t>
  </si>
  <si>
    <t>TP0011</t>
  </si>
  <si>
    <t>MARSALA TRAVEL BUS S.R.L.</t>
  </si>
  <si>
    <t>ME0026</t>
  </si>
  <si>
    <t>A.T.M. AZIENDA TRASPORTI MESSINA</t>
  </si>
  <si>
    <t>CT0015</t>
  </si>
  <si>
    <t>DUCA  DI TROVATO SALVATORE</t>
  </si>
  <si>
    <t>DUCA DI TROVATO SALVATORE</t>
  </si>
  <si>
    <t>PA0031</t>
  </si>
  <si>
    <t>CIPRIANO VINCENZA</t>
  </si>
  <si>
    <t>ME0024</t>
  </si>
  <si>
    <t>AUTOTRASPORTI LENZO E PRINCIOTTO</t>
  </si>
  <si>
    <t>AG0029</t>
  </si>
  <si>
    <t>BENITO LUPO AUTOSERVIZI SRL</t>
  </si>
  <si>
    <t>ME0029</t>
  </si>
  <si>
    <t>CAPO VERDE S.R.L.</t>
  </si>
  <si>
    <t>CAPO VERDE SRL</t>
  </si>
  <si>
    <t>CL0012</t>
  </si>
  <si>
    <t>TIEMME SRLS</t>
  </si>
  <si>
    <t>AG0031</t>
  </si>
  <si>
    <t>ESSEBUS LINES S.R.L.S.</t>
  </si>
  <si>
    <t>ESSEBUS LINES SRLS</t>
  </si>
  <si>
    <t>ME0030</t>
  </si>
  <si>
    <t>AZIENDA TRASPORTI MESSINA S.P.A.</t>
  </si>
  <si>
    <t>ME0031</t>
  </si>
  <si>
    <t>S.A.S. DI CALAMUNCI GIUSEPPE &amp; C S.N.C.</t>
  </si>
  <si>
    <t xml:space="preserve">MONTALBANO ELICONA (ME) REP.INT. N.5 DEL 05.06.2025 </t>
  </si>
  <si>
    <t>B64B415733</t>
  </si>
  <si>
    <t>REP.N.1635 DEL 24/03/2025</t>
  </si>
  <si>
    <t xml:space="preserve">B5FDC6715 </t>
  </si>
  <si>
    <t>DETERMINAZIONE DEL RESPONSABILE DELL'AREA</t>
  </si>
  <si>
    <t>3114953C85</t>
  </si>
  <si>
    <t>PT0001</t>
  </si>
  <si>
    <t>BLUBUS S.C.A.R.L.</t>
  </si>
  <si>
    <t>PI0003</t>
  </si>
  <si>
    <t>CPT SCRL</t>
  </si>
  <si>
    <t>PO0001</t>
  </si>
  <si>
    <t>CONSORZIO AUTOLINEE PRATESI</t>
  </si>
  <si>
    <t>MS0001</t>
  </si>
  <si>
    <t>ATN SRL</t>
  </si>
  <si>
    <t>PI0001</t>
  </si>
  <si>
    <t>CTT NORD SRL</t>
  </si>
  <si>
    <t>AR0001</t>
  </si>
  <si>
    <t>ETRURIA MOBILITA' SOCIETA' CONSORTILE A RESPONSABILITA' LIMITATA</t>
  </si>
  <si>
    <t>LI0001</t>
  </si>
  <si>
    <t>TOSCANA REGIONALE MARITTIMA SPA - TOREMAR</t>
  </si>
  <si>
    <t>PO0002</t>
  </si>
  <si>
    <t>PIU'BUS SOCIETA' CONSORTILE A RESPONSABILITA' LIMITATA</t>
  </si>
  <si>
    <t>FI0002</t>
  </si>
  <si>
    <t>ATAF&amp;LI-NEA SCARL</t>
  </si>
  <si>
    <t>SI0001</t>
  </si>
  <si>
    <t>SIENA MOBILITA' SOCIETA' CONSORTILE A RESPONSABILITA' LIMITATA</t>
  </si>
  <si>
    <t>LU0001</t>
  </si>
  <si>
    <t>VAIBUS SCRL</t>
  </si>
  <si>
    <t>AR0010</t>
  </si>
  <si>
    <t>VECCHIO OMERO SAS DI MENCATTINI &amp; C.</t>
  </si>
  <si>
    <t>AR0007</t>
  </si>
  <si>
    <t>RETE FERROVIARIA TOSCANA SPA</t>
  </si>
  <si>
    <t>FI0005</t>
  </si>
  <si>
    <t>AUTOLINEE MUGELLO VALDISIEVE</t>
  </si>
  <si>
    <t>FI0003</t>
  </si>
  <si>
    <t>AUTOLINEE CHIANTI VALDARNO</t>
  </si>
  <si>
    <t>LI0002</t>
  </si>
  <si>
    <t>AMITOUR DI AMICI GIUSEPPE</t>
  </si>
  <si>
    <t>LI0003</t>
  </si>
  <si>
    <t>A.T.N.C.</t>
  </si>
  <si>
    <t>MS0002</t>
  </si>
  <si>
    <t>COOPERATIVA SOCIALE DUCATUS LUNIGIANAE</t>
  </si>
  <si>
    <t>AR0011</t>
  </si>
  <si>
    <t>LA FERROVIARIA ITALIANA S.P.A.</t>
  </si>
  <si>
    <t>NA0023</t>
  </si>
  <si>
    <t>ANGELINO</t>
  </si>
  <si>
    <t>AR0014</t>
  </si>
  <si>
    <t>OMERO SERVICE COOP</t>
  </si>
  <si>
    <t>FI0007</t>
  </si>
  <si>
    <t>PUCCIONIBUS</t>
  </si>
  <si>
    <t>FI0016</t>
  </si>
  <si>
    <t>COMUNE DI FIRENZUOLA</t>
  </si>
  <si>
    <t>FI0019</t>
  </si>
  <si>
    <t>COMUNE DI RIGNANO SULL'ARNO</t>
  </si>
  <si>
    <t>COMUNE SIGNA</t>
  </si>
  <si>
    <t>FI0020</t>
  </si>
  <si>
    <t>FI0022</t>
  </si>
  <si>
    <t>STEDOP DI PISOLESI DONATO &amp;C SAS</t>
  </si>
  <si>
    <t>FI0023</t>
  </si>
  <si>
    <t>ARCICONFRATERNITA DI MISERICORDIA DI FIGLINE VALDARNO</t>
  </si>
  <si>
    <t>LI0004</t>
  </si>
  <si>
    <t>CAPUT LIBERUM</t>
  </si>
  <si>
    <t>LI0005</t>
  </si>
  <si>
    <t>C.I.S.S.E.  COOPERATIVA SOCIALE SERVIZI INVALIDI ELBANI</t>
  </si>
  <si>
    <t>LI0006</t>
  </si>
  <si>
    <t>LA DIECIREMI SOCIETA' COOPERATIVA</t>
  </si>
  <si>
    <t>LI0007</t>
  </si>
  <si>
    <t>D'ALARCON S.R.L.</t>
  </si>
  <si>
    <t>PT0005</t>
  </si>
  <si>
    <t>COMUNE DI QUARRATA - SERVIZIO PUBBLICA ISTRUZIONE</t>
  </si>
  <si>
    <t>GR0002</t>
  </si>
  <si>
    <t>VIAGGI VACANZE DI CAPRINI RENZO E C. SNC</t>
  </si>
  <si>
    <t>FI0024</t>
  </si>
  <si>
    <t>COMUNE DI BORGO SAN LORENZO</t>
  </si>
  <si>
    <t>SI0008</t>
  </si>
  <si>
    <t>BARGAGLI AUTOLINEE SRL</t>
  </si>
  <si>
    <t>COMUNE VAGLIA</t>
  </si>
  <si>
    <t>FI0026</t>
  </si>
  <si>
    <t>PO0003</t>
  </si>
  <si>
    <t>CAP SOCIETA' COOPERATIVA</t>
  </si>
  <si>
    <t>PT0006</t>
  </si>
  <si>
    <t>EREDI DI ANCILLOTTI LIDO SNC DI ANCELLOTTI LORENZO &amp; C.</t>
  </si>
  <si>
    <t>PI0007</t>
  </si>
  <si>
    <t>TAGES SOCIETA' COOPERATIVA</t>
  </si>
  <si>
    <t xml:space="preserve">VARI      </t>
  </si>
  <si>
    <t>FI0028</t>
  </si>
  <si>
    <t>ONE S.C.A R.L.</t>
  </si>
  <si>
    <t>PI0002</t>
  </si>
  <si>
    <t>TRASPORTI TOSCANI</t>
  </si>
  <si>
    <t>PI0008</t>
  </si>
  <si>
    <t>CTM - CONSORZIO TOSCANO MOBILITA'</t>
  </si>
  <si>
    <t>COMUNE MONTESPERTOLI</t>
  </si>
  <si>
    <t>COMUNE MONTAIONE</t>
  </si>
  <si>
    <t>FI0008</t>
  </si>
  <si>
    <t>RENIERI BUS S.N.C. DI BEATRICE E VALERIA RENIERI &amp; C.</t>
  </si>
  <si>
    <t>REP.2761- REP.2579- REP2634- REP.2642- REP.2661- REP.2675- REP. 2698- REP. 2716- REP. 2743- REP. 2784- REP. 2806- REP.2821 REP.2842- DET. 409 - DET. 362 - DET. 638</t>
  </si>
  <si>
    <t>AR0017</t>
  </si>
  <si>
    <t>BETADUE COOPERATIVA SOCIALE DI TIPO B</t>
  </si>
  <si>
    <t>BO0016</t>
  </si>
  <si>
    <t>SANTERNO BUS SRL</t>
  </si>
  <si>
    <t>AR0018</t>
  </si>
  <si>
    <t>BRANDI EDOARDO &amp; C DI BRANDI CARLA</t>
  </si>
  <si>
    <t>SI0012</t>
  </si>
  <si>
    <t>IDEAL VIAGGI TRAVEL COMPANY SRL</t>
  </si>
  <si>
    <t>AR0020</t>
  </si>
  <si>
    <t>SIMONETTI MARCO</t>
  </si>
  <si>
    <t>648/2019 - NUOVO TITOLARE</t>
  </si>
  <si>
    <t>DETERMINA N. 1140 DEL 29/12/2023 ZE53DFDFCA</t>
  </si>
  <si>
    <t>NUMERO 638 (REG.GEN.) DEL 13-12-2024</t>
  </si>
  <si>
    <t>B4BFD6EC03</t>
  </si>
  <si>
    <t>ENTE PARCO REGIONALE DELLA MAREMMA</t>
  </si>
  <si>
    <t>SERVIZIO DI TRASPORTO CON BUS NAVETTA A MARINA DI ALBERESE NEL PARCO REGIONALE DELLA MAREMMA</t>
  </si>
  <si>
    <t>B6AE4532DB</t>
  </si>
  <si>
    <t>BZ0003</t>
  </si>
  <si>
    <t>AUTO VOLGGER GMBH</t>
  </si>
  <si>
    <t>BZ0006</t>
  </si>
  <si>
    <t>AUTOUNTERNEHMEN JOSEF GATTERER &amp; CO. OHG</t>
  </si>
  <si>
    <t>BZ0021</t>
  </si>
  <si>
    <t>FUGGER REISEN KG DES VOLGGER WERNER &amp; CO.</t>
  </si>
  <si>
    <t>BZ0002</t>
  </si>
  <si>
    <t>SERBUS SAS DI CHRISTOF HAIDACHER &amp; C.</t>
  </si>
  <si>
    <t>BZ0014</t>
  </si>
  <si>
    <t>KLOECKER BUSLINE GMBH</t>
  </si>
  <si>
    <t>BZ0005</t>
  </si>
  <si>
    <t>KOFLER GMBH</t>
  </si>
  <si>
    <t>BZ0011</t>
  </si>
  <si>
    <t>MELLAUNER SRL</t>
  </si>
  <si>
    <t>BZ0008</t>
  </si>
  <si>
    <t>SEIWALD SAS DI KLAUS SEIWALD &amp; C.</t>
  </si>
  <si>
    <t>BZ0007</t>
  </si>
  <si>
    <t>STEINER TOURING GMBH</t>
  </si>
  <si>
    <t>BZ0012</t>
  </si>
  <si>
    <t>TAFERNER SRL</t>
  </si>
  <si>
    <t>BZ0019</t>
  </si>
  <si>
    <t>TAGMBH - TIROLER AUTOBUSGESELLSCHAFT</t>
  </si>
  <si>
    <t>TN0001</t>
  </si>
  <si>
    <t>TRENTINO TRASPORTI ESERCIZIO S.P.A.</t>
  </si>
  <si>
    <t>BZ0001</t>
  </si>
  <si>
    <t>WIPPTALREISEN OHG DES RAINER ELMAR UND RAINER GEROLD</t>
  </si>
  <si>
    <t>BZ0022</t>
  </si>
  <si>
    <t>LEITNER AUTOLINIEN SRL</t>
  </si>
  <si>
    <t>BZ0023</t>
  </si>
  <si>
    <t>MAHLKNECHT J. GMBH</t>
  </si>
  <si>
    <t>BZ0024</t>
  </si>
  <si>
    <t>PIZZININI MOBILITY SRL</t>
  </si>
  <si>
    <t>TN0002</t>
  </si>
  <si>
    <t>C.T.A. CONSORZIO TRENTINO AUTONOLEGGIATORI</t>
  </si>
  <si>
    <t>BZ0030</t>
  </si>
  <si>
    <t>ATI LIBUS-KSM</t>
  </si>
  <si>
    <t>TN0003</t>
  </si>
  <si>
    <t>TRENTINO TRASPORTI SPA</t>
  </si>
  <si>
    <t>PG0011</t>
  </si>
  <si>
    <t>AUTOSERVIZI CROCIANI-CARDONI &amp; C. SNC</t>
  </si>
  <si>
    <t>PG0012</t>
  </si>
  <si>
    <t>TORGIANO TOURS AUTOSERVIZI DI FABRIZIO CERBINI S.A.S.</t>
  </si>
  <si>
    <t>PG0005</t>
  </si>
  <si>
    <t>UMBRIA MOBILITA' ESERCIZIO SRL</t>
  </si>
  <si>
    <t>PG0009</t>
  </si>
  <si>
    <t>UMBRIA TPL E MOBILITA SP.A.</t>
  </si>
  <si>
    <t>TO0003</t>
  </si>
  <si>
    <t>SADEM</t>
  </si>
  <si>
    <t>AO0002</t>
  </si>
  <si>
    <t>SAVDA - AUTOSERVIZI VALLE D'AOSTA S.P.A.</t>
  </si>
  <si>
    <t>AO0003</t>
  </si>
  <si>
    <t>SOC.COOP.SVAP SOCIETA VALDOSTANA AUTOSERVIZI PUBBLICI A RESP.LIM.</t>
  </si>
  <si>
    <t>TV0002</t>
  </si>
  <si>
    <t>ACTT S.P.A.</t>
  </si>
  <si>
    <t>VE0001</t>
  </si>
  <si>
    <t>ACTV S.P.A.</t>
  </si>
  <si>
    <t>VI0004</t>
  </si>
  <si>
    <t>A.I.M.MOBILITA'</t>
  </si>
  <si>
    <t>TV0001</t>
  </si>
  <si>
    <t>ATM S.P.A.</t>
  </si>
  <si>
    <t>VI0010</t>
  </si>
  <si>
    <t>AUTOSERVIZI ALBIERO GUIDO</t>
  </si>
  <si>
    <t>VR0008</t>
  </si>
  <si>
    <t>AUTOSERVIZI ANSELMI SNC</t>
  </si>
  <si>
    <t>PD0002</t>
  </si>
  <si>
    <t>APS HOLDING S.P.A.</t>
  </si>
  <si>
    <t>TV0007</t>
  </si>
  <si>
    <t>AUTOSERVIZI BONAVENTURA EXPRESS SRL</t>
  </si>
  <si>
    <t>RO0001</t>
  </si>
  <si>
    <t>BRENZAN GIULIO</t>
  </si>
  <si>
    <t>RM0025</t>
  </si>
  <si>
    <t>VI0008</t>
  </si>
  <si>
    <t>CO.N.A.M. S.R.L.</t>
  </si>
  <si>
    <t>TV0009</t>
  </si>
  <si>
    <t>IMPR. AUTOS. PUBBL. COMIN VITTORIO DI COMIN ALMERINO E TERESINA SNC</t>
  </si>
  <si>
    <t>VR0002</t>
  </si>
  <si>
    <t>DALL'AIO VIAGGI SNC DI DALL'AIO SERGIO &amp; C</t>
  </si>
  <si>
    <t>VI0001</t>
  </si>
  <si>
    <t>SOCIETÀ PER L'AMMOD. GESTIONE DELLE FERROVIE TRAMVIE VICENTINE SPA</t>
  </si>
  <si>
    <t>VI0006</t>
  </si>
  <si>
    <t>AUTOSERVIZI GIRARDI DOMENICO &amp; FIGLI SRL</t>
  </si>
  <si>
    <t>TV0003</t>
  </si>
  <si>
    <t>LA MARCA AUTOSERVIZI S.P.A.</t>
  </si>
  <si>
    <t>VE0003</t>
  </si>
  <si>
    <t>PILOTTO VIAGGI SNC DI PILOTTO LORENZO &amp; C.</t>
  </si>
  <si>
    <t>BL0003</t>
  </si>
  <si>
    <t>SE.AM.</t>
  </si>
  <si>
    <t>PD0001</t>
  </si>
  <si>
    <t>SISTEMI TERRITORIALI S.P.A.</t>
  </si>
  <si>
    <t>VI0015</t>
  </si>
  <si>
    <t>ZANCONATO ENIO ALDO</t>
  </si>
  <si>
    <t>TV0005</t>
  </si>
  <si>
    <t>BL0004</t>
  </si>
  <si>
    <t>EREDI PERERA MARIO</t>
  </si>
  <si>
    <t>Codice Impresa</t>
  </si>
  <si>
    <t>Den impresa SIMOT</t>
  </si>
  <si>
    <t>Partita IVA SIMOT</t>
  </si>
  <si>
    <t>Tipo societa</t>
  </si>
  <si>
    <t>Indirizzo impresa SIMOT</t>
  </si>
  <si>
    <t>CAP SIMOT</t>
  </si>
  <si>
    <t>Comune SIMOT</t>
  </si>
  <si>
    <t>Provincia SIMOT</t>
  </si>
  <si>
    <t>Regione SIMOT</t>
  </si>
  <si>
    <t>Den impresa RICH CERT</t>
  </si>
  <si>
    <t>Partita IVA RICH CERT</t>
  </si>
  <si>
    <t>Indirizzo impresa RICH CERT</t>
  </si>
  <si>
    <t>CAP RICH CERT</t>
  </si>
  <si>
    <t>Comune RICH CERT</t>
  </si>
  <si>
    <t>Provincia RICH CERT</t>
  </si>
  <si>
    <t>Regione RICH CERT</t>
  </si>
  <si>
    <t>Email posta cert utente UTENZA</t>
  </si>
  <si>
    <t>Cancellato?</t>
  </si>
  <si>
    <t>Resp Firma digit</t>
  </si>
  <si>
    <t>02385100926</t>
  </si>
  <si>
    <t>SRL</t>
  </si>
  <si>
    <t xml:space="preserve"> PIAZZA GIOVANNI XXIII 38 </t>
  </si>
  <si>
    <t>09100</t>
  </si>
  <si>
    <t>CAGLIARI</t>
  </si>
  <si>
    <t>MEREU@PEC.AUTOSERVIZI.COM</t>
  </si>
  <si>
    <t>CON</t>
  </si>
  <si>
    <t>VIA ALLA STAZIONE 29</t>
  </si>
  <si>
    <t>14019</t>
  </si>
  <si>
    <t>VILLANOVA D'ASTI</t>
  </si>
  <si>
    <t>ASTI</t>
  </si>
  <si>
    <t>CONSORZIOCOAS@LEGALMAIL.IT</t>
  </si>
  <si>
    <t>GIACHINO</t>
  </si>
  <si>
    <t>00200050268</t>
  </si>
  <si>
    <t>SPA</t>
  </si>
  <si>
    <t>VIALE VITTORIO EMANUELE II 70</t>
  </si>
  <si>
    <t>31029</t>
  </si>
  <si>
    <t>VITTORIO VENETO</t>
  </si>
  <si>
    <t>TREVISO</t>
  </si>
  <si>
    <t xml:space="preserve">  </t>
  </si>
  <si>
    <t>INFO@PEC.MOMSPA.IT</t>
  </si>
  <si>
    <t>VIALE ITALIA 100</t>
  </si>
  <si>
    <t>26900</t>
  </si>
  <si>
    <t>LODI</t>
  </si>
  <si>
    <t>STIE@PEC.IT</t>
  </si>
  <si>
    <t>ZONCADA</t>
  </si>
  <si>
    <t>VIA VIA ANTONIO GAETANI 4</t>
  </si>
  <si>
    <t>81016</t>
  </si>
  <si>
    <t>PIEDIMONTE MATESE</t>
  </si>
  <si>
    <t>CASERTA</t>
  </si>
  <si>
    <t>AUTOSERVIZIRFERRAZZA@PEC.IT</t>
  </si>
  <si>
    <t>CICCARELLI</t>
  </si>
  <si>
    <t>VIA MULINI 25</t>
  </si>
  <si>
    <t xml:space="preserve">90046          </t>
  </si>
  <si>
    <t>MONREALE</t>
  </si>
  <si>
    <t>PALERMO</t>
  </si>
  <si>
    <t>90046</t>
  </si>
  <si>
    <t>AUTOLINEEGIORDANOSRL@LEGALMAIL.IT</t>
  </si>
  <si>
    <t>GIORDANO</t>
  </si>
  <si>
    <t>VIA DEL PARTIDOR VIA DEL PARTIDOR 13</t>
  </si>
  <si>
    <t>33100</t>
  </si>
  <si>
    <t>UDINE</t>
  </si>
  <si>
    <t>ARRIVAUDINE@LEGALMAIL.IT</t>
  </si>
  <si>
    <t>REGAZZO</t>
  </si>
  <si>
    <t>VIA FILIETTO 9/E</t>
  </si>
  <si>
    <t>80071</t>
  </si>
  <si>
    <t>ANACAPRI</t>
  </si>
  <si>
    <t>NAPOLI</t>
  </si>
  <si>
    <t>STAIANOAUTOTRASPORTI@PEC.IT</t>
  </si>
  <si>
    <t>STAIANO</t>
  </si>
  <si>
    <t>03836450407</t>
  </si>
  <si>
    <t>VIALE C. A. DALLA CHIESA 38</t>
  </si>
  <si>
    <t xml:space="preserve">47923          </t>
  </si>
  <si>
    <t>RIMINI</t>
  </si>
  <si>
    <t>VIALE C.A. DALLA CHIESA 38</t>
  </si>
  <si>
    <t>47923</t>
  </si>
  <si>
    <t>CONSORZIOATG@LEGALMAIL.IT</t>
  </si>
  <si>
    <t>CORSINI</t>
  </si>
  <si>
    <t>01996070593</t>
  </si>
  <si>
    <t>VIA VIA G.MATTEOTTI 9/11</t>
  </si>
  <si>
    <t>04015</t>
  </si>
  <si>
    <t>PRIVERNO</t>
  </si>
  <si>
    <t>LATINA</t>
  </si>
  <si>
    <t>SATLINE_2007@PEC.IT</t>
  </si>
  <si>
    <t>FRASCA</t>
  </si>
  <si>
    <t>00525720264</t>
  </si>
  <si>
    <t>VIA POLVERIERA 1</t>
  </si>
  <si>
    <t>31100</t>
  </si>
  <si>
    <t>01527000622</t>
  </si>
  <si>
    <t>VICO OSPEDALE VICO OSPEDALE 2</t>
  </si>
  <si>
    <t>82026</t>
  </si>
  <si>
    <t>MORCONE</t>
  </si>
  <si>
    <t>BENEVENTO</t>
  </si>
  <si>
    <t>IORIOSRL@LEGALMAIL.IT</t>
  </si>
  <si>
    <t>TAPOUNOVA</t>
  </si>
  <si>
    <t>01602400267</t>
  </si>
  <si>
    <t>VIA LUNGO SILE MATTEI 29</t>
  </si>
  <si>
    <t>SEGRETERIA@PEC.LAMARCABUS.IT</t>
  </si>
  <si>
    <t>SNC</t>
  </si>
  <si>
    <t>VIA QUARTO 2</t>
  </si>
  <si>
    <t>07029</t>
  </si>
  <si>
    <t>TEMPIO PAUSANIA</t>
  </si>
  <si>
    <t>SASSARI</t>
  </si>
  <si>
    <t>CARAMELLITOURSSNC@PEC.IT</t>
  </si>
  <si>
    <t>SOTGIU</t>
  </si>
  <si>
    <t>C.DA SANTA LIBERATA SN</t>
  </si>
  <si>
    <t>66026</t>
  </si>
  <si>
    <t>ORTONA</t>
  </si>
  <si>
    <t>CHIETI</t>
  </si>
  <si>
    <t>NAPOLEONEAUTOLINEE@LEGALMAIL.IT</t>
  </si>
  <si>
    <t>NAPOLEONE</t>
  </si>
  <si>
    <t>VIA G. AMENDOLA 106/D</t>
  </si>
  <si>
    <t xml:space="preserve">70126          </t>
  </si>
  <si>
    <t>BARI</t>
  </si>
  <si>
    <t>VIA AMENDOLA, 106/D VIA AMENDOLA 106/D</t>
  </si>
  <si>
    <t>70126</t>
  </si>
  <si>
    <t>SEGRETERIADE@PEC.FSEONLINE.IT</t>
  </si>
  <si>
    <t>BOTTI</t>
  </si>
  <si>
    <t>VIA ZUPPETTA 7/D</t>
  </si>
  <si>
    <t>70121</t>
  </si>
  <si>
    <t>DG.FERGARGANO@LEGALMAIL.IT</t>
  </si>
  <si>
    <t>SCARCIA GERMANO</t>
  </si>
  <si>
    <t>05432100963</t>
  </si>
  <si>
    <t>VIA MONTE ROSA 89</t>
  </si>
  <si>
    <t>20149</t>
  </si>
  <si>
    <t>MILANO</t>
  </si>
  <si>
    <t>ATMSPA@ATMPEC.IT</t>
  </si>
  <si>
    <t>GIANA</t>
  </si>
  <si>
    <t>VIA APPIA KM 195+200 SNC</t>
  </si>
  <si>
    <t>81041</t>
  </si>
  <si>
    <t>VITULAZIO</t>
  </si>
  <si>
    <t>ATCSRL@ARUBAPEC.IT</t>
  </si>
  <si>
    <t>ESPOSITO</t>
  </si>
  <si>
    <t>VIA FOGGIA 16</t>
  </si>
  <si>
    <t>85025</t>
  </si>
  <si>
    <t>MELFI</t>
  </si>
  <si>
    <t>POTENZA</t>
  </si>
  <si>
    <t>AUTOSERVIZIMORETTI@PEC.IT</t>
  </si>
  <si>
    <t>MORETTI</t>
  </si>
  <si>
    <t>VIA FERMI 9</t>
  </si>
  <si>
    <t>20090</t>
  </si>
  <si>
    <t>ASSAGO</t>
  </si>
  <si>
    <t>SACOSRL@LEGALMAIL.IT</t>
  </si>
  <si>
    <t>OLDRINI</t>
  </si>
  <si>
    <t>VIA GUIDO MONACO 37</t>
  </si>
  <si>
    <t>52100</t>
  </si>
  <si>
    <t>AREZZO</t>
  </si>
  <si>
    <t>TIEMMESPA@PEC.IT</t>
  </si>
  <si>
    <t>DELMIRANI</t>
  </si>
  <si>
    <t>VIA OLEIFICI DELL'ITALIA MERIDIONALE N.C.</t>
  </si>
  <si>
    <t>70056</t>
  </si>
  <si>
    <t>MOLFETTA</t>
  </si>
  <si>
    <t>MTMMOLFETTA@INITPEC.IT</t>
  </si>
  <si>
    <t>01954820971</t>
  </si>
  <si>
    <t>VIA BELLATALLA 1</t>
  </si>
  <si>
    <t xml:space="preserve">56121          </t>
  </si>
  <si>
    <t>PISA</t>
  </si>
  <si>
    <t>56100</t>
  </si>
  <si>
    <t>CTTNORDSRL@LEGALMAIL.IT</t>
  </si>
  <si>
    <t>ZAVANELLA</t>
  </si>
  <si>
    <t>00807700562</t>
  </si>
  <si>
    <t>VIA POGGINO 102</t>
  </si>
  <si>
    <t>01100</t>
  </si>
  <si>
    <t>VITERBO</t>
  </si>
  <si>
    <t>VITERTUR@PEC.IT</t>
  </si>
  <si>
    <t>VIA MARCO POLO 7</t>
  </si>
  <si>
    <t>24062</t>
  </si>
  <si>
    <t>COSTA VOLPINO</t>
  </si>
  <si>
    <t>BERGAMO</t>
  </si>
  <si>
    <t>CERTIFICATA@PEC.SAV-VISINONI.IT</t>
  </si>
  <si>
    <t>VISINONI</t>
  </si>
  <si>
    <t>01025640051</t>
  </si>
  <si>
    <t>VIA GIUSEPPE CONTRATTO 12</t>
  </si>
  <si>
    <t>14053</t>
  </si>
  <si>
    <t>CANELLI</t>
  </si>
  <si>
    <t>GELOSOBUS@PEC.GELOSOBUS.IT</t>
  </si>
  <si>
    <t>GELOSO</t>
  </si>
  <si>
    <t>BS0002</t>
  </si>
  <si>
    <t>SIA SOCIETA' ITALIANA AUTOSERVIZI SPA</t>
  </si>
  <si>
    <t>02927090171</t>
  </si>
  <si>
    <t>VIA CASSALA 3/A</t>
  </si>
  <si>
    <t>BRESCIA</t>
  </si>
  <si>
    <t>VIA TARO 12</t>
  </si>
  <si>
    <t>43125</t>
  </si>
  <si>
    <t>PARMA</t>
  </si>
  <si>
    <t xml:space="preserve">TEPSPA@PEC.IT </t>
  </si>
  <si>
    <t>PRADA</t>
  </si>
  <si>
    <t>VIA L.MONTALDO 2</t>
  </si>
  <si>
    <t>16137</t>
  </si>
  <si>
    <t>GENOVA</t>
  </si>
  <si>
    <t>AMT.SPA@PEC.AMT.GENOVA.IT</t>
  </si>
  <si>
    <t>BERRUTI</t>
  </si>
  <si>
    <t>SCL</t>
  </si>
  <si>
    <t>CORSO F. TURATI 19/6</t>
  </si>
  <si>
    <t>10128</t>
  </si>
  <si>
    <t>TORINO</t>
  </si>
  <si>
    <t>EXTRATO@PEC.EXTRATO.IT</t>
  </si>
  <si>
    <t>PIAZZA LUIGI CARLO FARINI 12</t>
  </si>
  <si>
    <t>RAVENNA</t>
  </si>
  <si>
    <t>METE@PEC.METE.RA.IT</t>
  </si>
  <si>
    <t>VIA SAMADEN 35</t>
  </si>
  <si>
    <t>23100</t>
  </si>
  <si>
    <t>SONDRIO</t>
  </si>
  <si>
    <t>STPSSPA@PEC.STPS.IT</t>
  </si>
  <si>
    <t>CRISTINI</t>
  </si>
  <si>
    <t>00762090272</t>
  </si>
  <si>
    <t>LOCALITÀ ISOLA NOVA DEL TRONCHETTO 32</t>
  </si>
  <si>
    <t>VENEZIA</t>
  </si>
  <si>
    <t>PROTOCOLLO@PEC.ACTV.IT</t>
  </si>
  <si>
    <t>CORSO G. MINZONI 86</t>
  </si>
  <si>
    <t xml:space="preserve">14100          </t>
  </si>
  <si>
    <t>14100</t>
  </si>
  <si>
    <t>ASP.ASTI@PEC.IT</t>
  </si>
  <si>
    <t>CIMINO</t>
  </si>
  <si>
    <t>01546280478</t>
  </si>
  <si>
    <t>VIA FILIPPO PACINI 47</t>
  </si>
  <si>
    <t>51100</t>
  </si>
  <si>
    <t>PISTOIA</t>
  </si>
  <si>
    <t>BLUBUSSCARL@LEGALMAIL.IT</t>
  </si>
  <si>
    <t>PRINCIPATO</t>
  </si>
  <si>
    <t>01890200676</t>
  </si>
  <si>
    <t>VIA NAZIONALE F.NE SCERNE 20</t>
  </si>
  <si>
    <t>64025</t>
  </si>
  <si>
    <t>PINETO</t>
  </si>
  <si>
    <t>TERAMO</t>
  </si>
  <si>
    <t>DIFEBOCAPUANI@LEGALMAIL.IT</t>
  </si>
  <si>
    <t>CAPUANI</t>
  </si>
  <si>
    <t>VIA XXV APRILE 15</t>
  </si>
  <si>
    <t>21010</t>
  </si>
  <si>
    <t>GOLASECCA</t>
  </si>
  <si>
    <t>VARESE</t>
  </si>
  <si>
    <t>BGAUTOSERVIZI@LEGALMAIL.IT</t>
  </si>
  <si>
    <t>BELTRAMINI</t>
  </si>
  <si>
    <t>01129000657</t>
  </si>
  <si>
    <t>VIA DELLE FORNACI 6</t>
  </si>
  <si>
    <t>84035</t>
  </si>
  <si>
    <t>POLLA</t>
  </si>
  <si>
    <t>SALERNO</t>
  </si>
  <si>
    <t>AUTOLINEECURCIOSRL@PEC.IT</t>
  </si>
  <si>
    <t>CURCIO</t>
  </si>
  <si>
    <t>VIA NETTUNENSE 145/B</t>
  </si>
  <si>
    <t>00041</t>
  </si>
  <si>
    <t>ALBANO LAZIALE</t>
  </si>
  <si>
    <t>ROMA</t>
  </si>
  <si>
    <t>AGOUNO@PEC.IT</t>
  </si>
  <si>
    <t>ONORATI</t>
  </si>
  <si>
    <t>FO0001</t>
  </si>
  <si>
    <t>START ROMAGNA</t>
  </si>
  <si>
    <t>VIA ALTIERO SPINELLI 140</t>
  </si>
  <si>
    <t>CESENA</t>
  </si>
  <si>
    <t>FORLI'</t>
  </si>
  <si>
    <t>PIAZZA MARCONI 4</t>
  </si>
  <si>
    <t>24122</t>
  </si>
  <si>
    <t>BTE@PECEST.BERGAMOTRASPORTI.IT</t>
  </si>
  <si>
    <t>VIA VIA CASSALA, BRESCIA 3</t>
  </si>
  <si>
    <t>25126</t>
  </si>
  <si>
    <t>TBS@PEC.TRASPORTIBRESCIA.IT</t>
  </si>
  <si>
    <t>FERRADA</t>
  </si>
  <si>
    <t xml:space="preserve"> 27 BAINSIZZA </t>
  </si>
  <si>
    <t>21100</t>
  </si>
  <si>
    <t>02410580126</t>
  </si>
  <si>
    <t>SANDRO.LAUDI@PEC.IT</t>
  </si>
  <si>
    <t>VIA DEI FORNACIAI ZONA PIP SNC</t>
  </si>
  <si>
    <t>71042</t>
  </si>
  <si>
    <t>CERIGNOLA</t>
  </si>
  <si>
    <t>FOGGIA</t>
  </si>
  <si>
    <t>STC2010@PEC.LIBERO.IT</t>
  </si>
  <si>
    <t>00350370268</t>
  </si>
  <si>
    <t>VIA VITTORIO VENETO 13</t>
  </si>
  <si>
    <t>31033</t>
  </si>
  <si>
    <t>CASTELFRANCO VENETO</t>
  </si>
  <si>
    <t>CS0002</t>
  </si>
  <si>
    <t>IMPRESA AUTOLINEE SCURA - IAS SRL</t>
  </si>
  <si>
    <t>00120470786</t>
  </si>
  <si>
    <t>VIA VIA NAZIONALE 317/A</t>
  </si>
  <si>
    <t>CORIGLIANO-ROSSANO</t>
  </si>
  <si>
    <t>COSENZA</t>
  </si>
  <si>
    <t>KR0001</t>
  </si>
  <si>
    <t>ROMANO AUTOLINEE REGIONALI SPA</t>
  </si>
  <si>
    <t>02289760791</t>
  </si>
  <si>
    <t>VAI RUFFO 16</t>
  </si>
  <si>
    <t>CROTONE</t>
  </si>
  <si>
    <t>CZ0001</t>
  </si>
  <si>
    <t>BILOTTA ANTONIO SRL</t>
  </si>
  <si>
    <t>01813130794</t>
  </si>
  <si>
    <t>VIA ENRICO TOTI 22</t>
  </si>
  <si>
    <t>LAMEZIA TERME</t>
  </si>
  <si>
    <t>CATANZARO</t>
  </si>
  <si>
    <t>CS0003</t>
  </si>
  <si>
    <t>AUTOSERVIZI PREITE SRL</t>
  </si>
  <si>
    <t>01327600787</t>
  </si>
  <si>
    <t>VIALE DELLE MEDAGLIE D'ORO 42</t>
  </si>
  <si>
    <t>01223200195</t>
  </si>
  <si>
    <t xml:space="preserve"> 102 VIA POSTUMIA </t>
  </si>
  <si>
    <t>26100</t>
  </si>
  <si>
    <t>CREMONA</t>
  </si>
  <si>
    <t>KMSPA@RACCOMANDATA-AR.COM</t>
  </si>
  <si>
    <t>VIA SIMONOTTI 35</t>
  </si>
  <si>
    <t>28021</t>
  </si>
  <si>
    <t>BORGOMANERO</t>
  </si>
  <si>
    <t>NOVARA</t>
  </si>
  <si>
    <t>COMAZZIBORGO@LEGALMAIL.IT</t>
  </si>
  <si>
    <t>FONTANETO</t>
  </si>
  <si>
    <t>C.SO MAZZINI C.SO MAZZINI 619</t>
  </si>
  <si>
    <t>66054</t>
  </si>
  <si>
    <t>VASTO</t>
  </si>
  <si>
    <t>AUTOSERVIZICERELLA@LEGALMAIL.IT</t>
  </si>
  <si>
    <t>SILVESTRI</t>
  </si>
  <si>
    <t>PZZA GIACOMO MATTEOTTI 20</t>
  </si>
  <si>
    <t xml:space="preserve">01033          </t>
  </si>
  <si>
    <t>CIVITA CASTELLANA</t>
  </si>
  <si>
    <t>01033</t>
  </si>
  <si>
    <t>FALISCASERVIZI@LEGALMAIL.IT</t>
  </si>
  <si>
    <t>STEFANI</t>
  </si>
  <si>
    <t>05282580728</t>
  </si>
  <si>
    <t>VIA BRUNO BUOZZI 36</t>
  </si>
  <si>
    <t>70132</t>
  </si>
  <si>
    <t>MAROZZI@PEC.IT</t>
  </si>
  <si>
    <t>00471480012</t>
  </si>
  <si>
    <t>VIA ASSAROTTI 10</t>
  </si>
  <si>
    <t xml:space="preserve">10122          </t>
  </si>
  <si>
    <t>SADEMSPA@PEC.SADEM.IT</t>
  </si>
  <si>
    <t>01325440194</t>
  </si>
  <si>
    <t>VIA POSTUMIA 102</t>
  </si>
  <si>
    <t>CREMONATRASPORTI@LEGALMAIL.IT</t>
  </si>
  <si>
    <t>PT0002</t>
  </si>
  <si>
    <t>COPIT SPA</t>
  </si>
  <si>
    <t>00106110471</t>
  </si>
  <si>
    <t>VIA ALDO MORO VIA ALDO MORO 114</t>
  </si>
  <si>
    <t>66020</t>
  </si>
  <si>
    <t>SAN GIOVANNI TEATINO</t>
  </si>
  <si>
    <t>SATAMSRL@PEC.IT</t>
  </si>
  <si>
    <t>CHIACCHIARETTA</t>
  </si>
  <si>
    <t>VIA M.F. QUINTILIANO 18</t>
  </si>
  <si>
    <t>20138</t>
  </si>
  <si>
    <t>AUTOGUIDOVIE@PEC.IT</t>
  </si>
  <si>
    <t>RANZA</t>
  </si>
  <si>
    <t>00992230706</t>
  </si>
  <si>
    <t>CONTRADA COLLE DELLE API 181</t>
  </si>
  <si>
    <t>86100</t>
  </si>
  <si>
    <t>CAMPOBASSO</t>
  </si>
  <si>
    <t>PE@PEC.SEAC.CAMPOBASSO.IT</t>
  </si>
  <si>
    <t>POTENA</t>
  </si>
  <si>
    <t>VIA PIETRO GENERALI 25</t>
  </si>
  <si>
    <t>28100</t>
  </si>
  <si>
    <t>SUNDIREZIONEPEC@POSTECERT.IT</t>
  </si>
  <si>
    <t>PEPE</t>
  </si>
  <si>
    <t>VIA DON BOSCO SNC</t>
  </si>
  <si>
    <t xml:space="preserve">80142          </t>
  </si>
  <si>
    <t>CORSO GARIBALDI 387</t>
  </si>
  <si>
    <t>ENTEAUTONOMOVOLTURNO@LEGALMAIL.IT</t>
  </si>
  <si>
    <t>PZZA DELLA CROCE ROSSA 1</t>
  </si>
  <si>
    <t xml:space="preserve">00161          </t>
  </si>
  <si>
    <t>00161</t>
  </si>
  <si>
    <t>SEGRETERIA.AD@CERT.TRENITALIA.IT</t>
  </si>
  <si>
    <t>VIA BERNARDINO ALIMENA 105</t>
  </si>
  <si>
    <t>00100</t>
  </si>
  <si>
    <t>COTRAL.SPA@PEC.COTRALSPA.IT</t>
  </si>
  <si>
    <t>CIPOLLA</t>
  </si>
  <si>
    <t>03182161202</t>
  </si>
  <si>
    <t>VIA SALICETO 3</t>
  </si>
  <si>
    <t>40128</t>
  </si>
  <si>
    <t>BOLOGNA</t>
  </si>
  <si>
    <t>TPERSPA@LEGALMAIL.IT</t>
  </si>
  <si>
    <t>04912390871</t>
  </si>
  <si>
    <t>VIA SANT'EUPLIO 168</t>
  </si>
  <si>
    <t>95125</t>
  </si>
  <si>
    <t>CATANIA</t>
  </si>
  <si>
    <t>POSTACERTIFICATA@AMTSPEC.IT</t>
  </si>
  <si>
    <t>LA ROSA</t>
  </si>
  <si>
    <t>05912940961</t>
  </si>
  <si>
    <t>VIA ASPROMONTE 26</t>
  </si>
  <si>
    <t>20052</t>
  </si>
  <si>
    <t>MONZA</t>
  </si>
  <si>
    <t>MONZA E DELLA BRIANZA</t>
  </si>
  <si>
    <t>brianzatrasporti@pec.it</t>
  </si>
  <si>
    <t>MILANO PIAZZA CASTELLO 1</t>
  </si>
  <si>
    <t>20121</t>
  </si>
  <si>
    <t>MOVIBUS@PEC.IT</t>
  </si>
  <si>
    <t>IMBERTI</t>
  </si>
  <si>
    <t>01730850508</t>
  </si>
  <si>
    <t>VIA A.BELLATALLA VIA A.BELLATALLA 1</t>
  </si>
  <si>
    <t>56121</t>
  </si>
  <si>
    <t>CPTSCARL@LEGALMAIL.IT</t>
  </si>
  <si>
    <t>06747100961</t>
  </si>
  <si>
    <t>VIA POLITI 14</t>
  </si>
  <si>
    <t>TREZZANO SUL NAVIGLIO</t>
  </si>
  <si>
    <t>SCAIAUTOLINEE.SRL@PEC.IT</t>
  </si>
  <si>
    <t>DE STEFANO</t>
  </si>
  <si>
    <t>VIA APPIA 185</t>
  </si>
  <si>
    <t>85100</t>
  </si>
  <si>
    <t>POSTA@PEC.COTRAB.IT</t>
  </si>
  <si>
    <t>VIA NAZIONALE 16</t>
  </si>
  <si>
    <t>INFO@PEC.NAVIGAZIONELAGOISEO.IT</t>
  </si>
  <si>
    <t>BERTAZZOLI</t>
  </si>
  <si>
    <t>RM0011</t>
  </si>
  <si>
    <t>CILIA TRAVEL SRL</t>
  </si>
  <si>
    <t>05715361001</t>
  </si>
  <si>
    <t xml:space="preserve"> VIA AUGUSTO VALENZIANI 12</t>
  </si>
  <si>
    <t>04352580635</t>
  </si>
  <si>
    <t>VIA GIOVANNI PORZIO C.D.N. IS.A3</t>
  </si>
  <si>
    <t>80125</t>
  </si>
  <si>
    <t>INFO@PEC.CLPBUS.IT</t>
  </si>
  <si>
    <t>VIALE</t>
  </si>
  <si>
    <t>00505830315</t>
  </si>
  <si>
    <t>VIA CADUTI DI AN NASIRIYAH 6</t>
  </si>
  <si>
    <t>34170</t>
  </si>
  <si>
    <t>GORIZIA</t>
  </si>
  <si>
    <t>SEGRETERIA.APTGO@LEGALMAIL.IT</t>
  </si>
  <si>
    <t>BELLETTI</t>
  </si>
  <si>
    <t>02191170188</t>
  </si>
  <si>
    <t>VIA NAVIGLIO SFORZESCO 11</t>
  </si>
  <si>
    <t>27029</t>
  </si>
  <si>
    <t>VIGEVANO</t>
  </si>
  <si>
    <t>PAVIA</t>
  </si>
  <si>
    <t>INFO@PEC.STAVAUTOLINEE.IT</t>
  </si>
  <si>
    <t>VA0005</t>
  </si>
  <si>
    <t>ATTILIO BALDIOLI S.P.A.</t>
  </si>
  <si>
    <t>00214870123</t>
  </si>
  <si>
    <t>VALE DANTE 9</t>
  </si>
  <si>
    <t>LUINO</t>
  </si>
  <si>
    <t>SAS</t>
  </si>
  <si>
    <t>VIA STAZIONE 22</t>
  </si>
  <si>
    <t>82030</t>
  </si>
  <si>
    <t>DUGENTA</t>
  </si>
  <si>
    <t>AUTOSERVIZIDICAPRIO@PEC.CGN.IT</t>
  </si>
  <si>
    <t>DI CAPRIO</t>
  </si>
  <si>
    <t>VA0006</t>
  </si>
  <si>
    <t>CASTANO TURISMO SRL</t>
  </si>
  <si>
    <t>01920080122</t>
  </si>
  <si>
    <t>VIA MERANO 15</t>
  </si>
  <si>
    <t>STARMOBILITY@PEC.IT</t>
  </si>
  <si>
    <t>01306890623</t>
  </si>
  <si>
    <t>VIA SAN ROCCO 15</t>
  </si>
  <si>
    <t>FRASSO TELESINO</t>
  </si>
  <si>
    <t>SAQUELLABUSSERVICE@PEC.CGN.IT</t>
  </si>
  <si>
    <t>VIA ARMANDO DIAZ 1</t>
  </si>
  <si>
    <t>80051</t>
  </si>
  <si>
    <t>AGEROLA</t>
  </si>
  <si>
    <t>AUTOSERVIZIFUSCOSNC@CGN.LEGALMAIL.IT</t>
  </si>
  <si>
    <t>FRAZ. MARINO DEL TRO FRAZ. MARINO DEL TRONTO SNC</t>
  </si>
  <si>
    <t>63100</t>
  </si>
  <si>
    <t>ASCOLI PICENO</t>
  </si>
  <si>
    <t>STARTPLUS@PEC.MARCHE.IT</t>
  </si>
  <si>
    <t>CAPPELLI</t>
  </si>
  <si>
    <t>VIA S. PECORI 6</t>
  </si>
  <si>
    <t>84020</t>
  </si>
  <si>
    <t>ROSCIGNO</t>
  </si>
  <si>
    <t>PECORISAS@CGN.LEGALMAIL.IT</t>
  </si>
  <si>
    <t>00274620491</t>
  </si>
  <si>
    <t>VIA PZZLE  DEI MARMI 12</t>
  </si>
  <si>
    <t xml:space="preserve">57123          </t>
  </si>
  <si>
    <t>LIVORNO</t>
  </si>
  <si>
    <t>PIAZZ DEI MARMI 12</t>
  </si>
  <si>
    <t>57123</t>
  </si>
  <si>
    <t>TOREMAR@PEC.TOREMAR.IT</t>
  </si>
  <si>
    <t>SAVELLI</t>
  </si>
  <si>
    <t>VIA DEL CAPITELLO 1</t>
  </si>
  <si>
    <t>31011</t>
  </si>
  <si>
    <t>ASOLO</t>
  </si>
  <si>
    <t>DEZEN@ERGOPEC.IT</t>
  </si>
  <si>
    <t>VIA A. BELCASTRO PITTORE 1</t>
  </si>
  <si>
    <t xml:space="preserve">28857          </t>
  </si>
  <si>
    <t>SANTA MARIA MAGGIORE</t>
  </si>
  <si>
    <t>VERBANIA</t>
  </si>
  <si>
    <t>FUNIVIAPIANADIVIGEZZO@CGN.LEGALMAIL.IT</t>
  </si>
  <si>
    <t>PIAZZA DELLA PROVINCIA 30</t>
  </si>
  <si>
    <t>87100</t>
  </si>
  <si>
    <t>CONSORZIOAUTOLINEEDUE@PEC.IT</t>
  </si>
  <si>
    <t>LOC. LE MOSSE VIA TUSCANIA 56</t>
  </si>
  <si>
    <t>01011</t>
  </si>
  <si>
    <t>CANINO</t>
  </si>
  <si>
    <t>CASTRENSESRL@PEC.IT</t>
  </si>
  <si>
    <t>TASCIO</t>
  </si>
  <si>
    <t>00090390766</t>
  </si>
  <si>
    <t>VIA DELLA TECNICA 7</t>
  </si>
  <si>
    <t>LISCIOSPA@PEC.IT</t>
  </si>
  <si>
    <t>CALDARELLI</t>
  </si>
  <si>
    <t>SA0005</t>
  </si>
  <si>
    <t>ETTORE CURCIO E FIGLI SNC</t>
  </si>
  <si>
    <t>00233780659</t>
  </si>
  <si>
    <t>VIA RIONE NUOVO - FRAZIONE SCARIO 7</t>
  </si>
  <si>
    <t>SAN GIOVANNI A PIRO</t>
  </si>
  <si>
    <t>05332650968</t>
  </si>
  <si>
    <t>VIA ADIGE 19</t>
  </si>
  <si>
    <t>20135</t>
  </si>
  <si>
    <t>METRO5@PEC.IT</t>
  </si>
  <si>
    <t>POLOTTI</t>
  </si>
  <si>
    <t>PIAZZA GIOVANNI WINCKELMANN 12</t>
  </si>
  <si>
    <t>00162</t>
  </si>
  <si>
    <t>SEGRETERIAFERROTRAMVIARIA@LEGALMAIL.IT</t>
  </si>
  <si>
    <t>PAVONCELLI</t>
  </si>
  <si>
    <t>01737130854</t>
  </si>
  <si>
    <t>CONTRADA SOLAGNE - ZONA ARTIGIANALE SNC</t>
  </si>
  <si>
    <t>66040</t>
  </si>
  <si>
    <t>ROCCASCALEGNA</t>
  </si>
  <si>
    <t>AMMINISTRAZIONE@PEC.ASTAC.IT</t>
  </si>
  <si>
    <t>VIA RAFFAELE COSTI 16-20</t>
  </si>
  <si>
    <t>00155</t>
  </si>
  <si>
    <t>ATM@PEC.IT</t>
  </si>
  <si>
    <t>DE MATTEIS LARIVERA</t>
  </si>
  <si>
    <t>VIA CESARE BATTISTI VIA CESARE BATTISTI 11</t>
  </si>
  <si>
    <t>70015</t>
  </si>
  <si>
    <t>NOCI</t>
  </si>
  <si>
    <t>AUTOLINEEDOVERSRL@OPEN.LEGALMAIL.IT</t>
  </si>
  <si>
    <t>VECCARO</t>
  </si>
  <si>
    <t>VIA MADONNA DI LORETO 7</t>
  </si>
  <si>
    <t xml:space="preserve">73010          </t>
  </si>
  <si>
    <t>ZOLLINO</t>
  </si>
  <si>
    <t>LECCE</t>
  </si>
  <si>
    <t>73010</t>
  </si>
  <si>
    <t>INFO@PEC.TUNDOVINCENZOSPA.IT</t>
  </si>
  <si>
    <t>ONORATO</t>
  </si>
  <si>
    <t>VIA VELLETRI VIA VELLETRI 81</t>
  </si>
  <si>
    <t>00031</t>
  </si>
  <si>
    <t>ARTENA</t>
  </si>
  <si>
    <t>LANNAAUTOSERVIZI@PEC.IT</t>
  </si>
  <si>
    <t>LANNA</t>
  </si>
  <si>
    <t>01733690562</t>
  </si>
  <si>
    <t>VIA S. BIELE 22</t>
  </si>
  <si>
    <t>AMMINISTRAZIONE@PEC.FRANCIGENA.VT.IT</t>
  </si>
  <si>
    <t>FERRARI</t>
  </si>
  <si>
    <t>LOC MULTEDDU SNC</t>
  </si>
  <si>
    <t>07031</t>
  </si>
  <si>
    <t>CASTELSARDO</t>
  </si>
  <si>
    <t>VIA DANTE 1</t>
  </si>
  <si>
    <t>AUTONOLEGGIO.SPINA@PEC.IT</t>
  </si>
  <si>
    <t>SPINA</t>
  </si>
  <si>
    <t>L.GO SANT ANTONIO 2</t>
  </si>
  <si>
    <t xml:space="preserve">84022          </t>
  </si>
  <si>
    <t>CAMPAGNA</t>
  </si>
  <si>
    <t>LARGO SANT'ANTONIO 2</t>
  </si>
  <si>
    <t>84022</t>
  </si>
  <si>
    <t>LASSNC@CGN.LEGALMAIL.IT</t>
  </si>
  <si>
    <t>APICELLA</t>
  </si>
  <si>
    <t>00216510123</t>
  </si>
  <si>
    <t>9 VIA FERMI 9</t>
  </si>
  <si>
    <t>AIRPULLMANSPA@LEGALMAIL.IT</t>
  </si>
  <si>
    <t>FRAZ. MARINO DEL TRONTO FRAZ. MARINO DEL TRONTO snc</t>
  </si>
  <si>
    <t>00170840656</t>
  </si>
  <si>
    <t>PIAZZA MATTEO LUCIANI 33</t>
  </si>
  <si>
    <t>84121</t>
  </si>
  <si>
    <t>NON_ATTIVA_CSTP@PEC.IT</t>
  </si>
  <si>
    <t>PASQUINO</t>
  </si>
  <si>
    <t>CS0007</t>
  </si>
  <si>
    <t>ZANFINI SALVATORE</t>
  </si>
  <si>
    <t>00275900785</t>
  </si>
  <si>
    <t>CONTRADA MARULLO 58</t>
  </si>
  <si>
    <t>ACRI</t>
  </si>
  <si>
    <t>CONTRADA TORDINIA SNC</t>
  </si>
  <si>
    <t>64100</t>
  </si>
  <si>
    <t>CIARROCCHIELIA@PEC.IT</t>
  </si>
  <si>
    <t>CIARROCCHI</t>
  </si>
  <si>
    <t>VA0008</t>
  </si>
  <si>
    <t>MORANDI SRL</t>
  </si>
  <si>
    <t>00685110124</t>
  </si>
  <si>
    <t>VIA DANDOLO 1</t>
  </si>
  <si>
    <t>01281430247</t>
  </si>
  <si>
    <t>VIA RENDOLA VIA RENDOLA 14</t>
  </si>
  <si>
    <t>36012</t>
  </si>
  <si>
    <t>ASIAGO</t>
  </si>
  <si>
    <t>VICENZA</t>
  </si>
  <si>
    <t>AMMINISTRAZIONEBRISTOL@PEC.IT</t>
  </si>
  <si>
    <t>03992270961</t>
  </si>
  <si>
    <t>VIA QUINTILIANO 18</t>
  </si>
  <si>
    <t>miobus@pec.it</t>
  </si>
  <si>
    <t>01961490180</t>
  </si>
  <si>
    <t>VIA GASOMETRO 17</t>
  </si>
  <si>
    <t>27058</t>
  </si>
  <si>
    <t>VOGHERA</t>
  </si>
  <si>
    <t>SAPO@PEC.SAPOVOGHERA.IT</t>
  </si>
  <si>
    <t>PALMIERI</t>
  </si>
  <si>
    <t>07798310632</t>
  </si>
  <si>
    <t>VIA RIVIERA DI CHIAIA 242</t>
  </si>
  <si>
    <t>80121</t>
  </si>
  <si>
    <t>FUNICOLAREDICAPRI@PEC.IT</t>
  </si>
  <si>
    <t>LA RANA</t>
  </si>
  <si>
    <t>SA0009</t>
  </si>
  <si>
    <t>ETTORE CURCIO E FIGLI</t>
  </si>
  <si>
    <t>05098900656</t>
  </si>
  <si>
    <t>VIA RIONE NUOVO 7</t>
  </si>
  <si>
    <t xml:space="preserve">84070          </t>
  </si>
  <si>
    <t>RIONE NUOVO FRAZIONE SCARIO 07</t>
  </si>
  <si>
    <t>84070</t>
  </si>
  <si>
    <t>ETTORECURCIOEFIGLISRL@PEC.IT</t>
  </si>
  <si>
    <t>00297700601</t>
  </si>
  <si>
    <t>VIA ROMA 354</t>
  </si>
  <si>
    <t>03020</t>
  </si>
  <si>
    <t>VALLECORSA</t>
  </si>
  <si>
    <t>FROSINONE</t>
  </si>
  <si>
    <t>VIAGGIPAPASNC@PEC.IT</t>
  </si>
  <si>
    <t>SACCHETTI</t>
  </si>
  <si>
    <t>01548670601</t>
  </si>
  <si>
    <t>SOS</t>
  </si>
  <si>
    <t>VIA SCRIMA 184</t>
  </si>
  <si>
    <t>03022</t>
  </si>
  <si>
    <t>BOVILLE ERNICA</t>
  </si>
  <si>
    <t>BERARDIGINO@PEC.IT</t>
  </si>
  <si>
    <t>CDA CRETA SNC</t>
  </si>
  <si>
    <t xml:space="preserve">85010          </t>
  </si>
  <si>
    <t>PIGNOLA</t>
  </si>
  <si>
    <t>85010</t>
  </si>
  <si>
    <t>EREDITRIVIGNO@ARUBAPEC.IT</t>
  </si>
  <si>
    <t>TRIVIGNO</t>
  </si>
  <si>
    <t>VIA VIA AIA SAN GIOVANNI 1</t>
  </si>
  <si>
    <t>03030</t>
  </si>
  <si>
    <t>VICALVI</t>
  </si>
  <si>
    <t>PALOMBOAUTOLINEE@PEC.IT</t>
  </si>
  <si>
    <t>PALOMBO</t>
  </si>
  <si>
    <t>01735710590</t>
  </si>
  <si>
    <t>VIA DEL SAMBUCO VIA DEL SAMBUCO SNC</t>
  </si>
  <si>
    <t>04013</t>
  </si>
  <si>
    <t>SERMONETA</t>
  </si>
  <si>
    <t>GIOIABUSSRL2@PEC.IT</t>
  </si>
  <si>
    <t>STEFANELLI</t>
  </si>
  <si>
    <t>VICO BRUXELLES  ZONA IND NORD SNC</t>
  </si>
  <si>
    <t xml:space="preserve">09170          </t>
  </si>
  <si>
    <t>ORISTANO</t>
  </si>
  <si>
    <t>09170</t>
  </si>
  <si>
    <t>COBUS90@PEC.IT</t>
  </si>
  <si>
    <t>CARTA</t>
  </si>
  <si>
    <t>VIA DELLE MAMMOLE VIA DELLE MAMMOLE 26</t>
  </si>
  <si>
    <t>70026</t>
  </si>
  <si>
    <t>MODUGNO</t>
  </si>
  <si>
    <t>MICCOLIS.SPA@PEC.IT</t>
  </si>
  <si>
    <t>MICCOLIS</t>
  </si>
  <si>
    <t>01645190834</t>
  </si>
  <si>
    <t>VIA GARIBALDI 108 VIA GARIBALDI 108</t>
  </si>
  <si>
    <t>98122</t>
  </si>
  <si>
    <t>MESSINA</t>
  </si>
  <si>
    <t>NGISPA@PEC.IT</t>
  </si>
  <si>
    <t>RLC</t>
  </si>
  <si>
    <t>VIA ALCIDE DE GASPERI S.N.</t>
  </si>
  <si>
    <t xml:space="preserve">92019          </t>
  </si>
  <si>
    <t>SCIACCA</t>
  </si>
  <si>
    <t>AGRIGENTO</t>
  </si>
  <si>
    <t>92019</t>
  </si>
  <si>
    <t>AETERNAL@PEC.CONFCOOPERATIVE.IT</t>
  </si>
  <si>
    <t>CONTRADA PIANO DELFICO SNC</t>
  </si>
  <si>
    <t>BALTOUR@PEC.IT</t>
  </si>
  <si>
    <t>BALLONE</t>
  </si>
  <si>
    <t>VIA MOROLENSE KM 10,500 SNC</t>
  </si>
  <si>
    <t>03017</t>
  </si>
  <si>
    <t>MOROLO</t>
  </si>
  <si>
    <t>FIASCHETTI@PEC.FIASCHETTI.IT</t>
  </si>
  <si>
    <t>VIA CARLO SANNA 260</t>
  </si>
  <si>
    <t>09040</t>
  </si>
  <si>
    <t>SENORBI'</t>
  </si>
  <si>
    <t>SUD SARDEGNA</t>
  </si>
  <si>
    <t>AUTOLINEE.TREXENTA@LEGALMAIL.IT</t>
  </si>
  <si>
    <t>LISCI</t>
  </si>
  <si>
    <t>VIA SALVEMINI 8</t>
  </si>
  <si>
    <t>09131</t>
  </si>
  <si>
    <t>A.MURGIASRL@LEGALMAIL.IT</t>
  </si>
  <si>
    <t>PISU</t>
  </si>
  <si>
    <t>VIA FORO BOARIO SNC VIA FORO BOARIO SNC</t>
  </si>
  <si>
    <t>89129</t>
  </si>
  <si>
    <t>REGGIO DI CALABRIA</t>
  </si>
  <si>
    <t>TRINCAL@PEC.IT</t>
  </si>
  <si>
    <t>PERRELLI</t>
  </si>
  <si>
    <t>MC0006</t>
  </si>
  <si>
    <t>MACERATA BUS SOC. CONS. A R.L.</t>
  </si>
  <si>
    <t>01608730436</t>
  </si>
  <si>
    <t>VIA S.S. 78 PICENA - C.DA PASSO snc</t>
  </si>
  <si>
    <t>SAN GINESIO</t>
  </si>
  <si>
    <t>MACERATA</t>
  </si>
  <si>
    <t>MC0007</t>
  </si>
  <si>
    <t>S.A.S.P. SRL</t>
  </si>
  <si>
    <t>00090320433</t>
  </si>
  <si>
    <t>MC0008</t>
  </si>
  <si>
    <t>AUTOLINEE CROGNALETTI SRL</t>
  </si>
  <si>
    <t>01136240437</t>
  </si>
  <si>
    <t>VIA PIO VIII 3</t>
  </si>
  <si>
    <t>62011</t>
  </si>
  <si>
    <t>CINGOLI</t>
  </si>
  <si>
    <t>FM0001</t>
  </si>
  <si>
    <t>AUTOSERVIZI PORTESI SRL</t>
  </si>
  <si>
    <t>00445530447</t>
  </si>
  <si>
    <t>VIA ROSSINI 5</t>
  </si>
  <si>
    <t>MONTEGIORGIO</t>
  </si>
  <si>
    <t>FERMO</t>
  </si>
  <si>
    <t>MC0009</t>
  </si>
  <si>
    <t>SOCIETÀ AUTOMOBILISTICA POTENTINA A R.L.</t>
  </si>
  <si>
    <t>00118790435</t>
  </si>
  <si>
    <t>VIA XXV APRILE SNC</t>
  </si>
  <si>
    <t>POTENZA PICENA</t>
  </si>
  <si>
    <t>MC0010</t>
  </si>
  <si>
    <t>S.A.S.A. 2 S.P.A.</t>
  </si>
  <si>
    <t>00362880437</t>
  </si>
  <si>
    <t>PIAZZALE CESARE BATTISTI 1</t>
  </si>
  <si>
    <t>APIRO</t>
  </si>
  <si>
    <t>VIA VITTORIO VENETO VIA VITTORIO VENETO 30</t>
  </si>
  <si>
    <t>24060</t>
  </si>
  <si>
    <t>ROGNO</t>
  </si>
  <si>
    <t>BONOMIBUS@PEC.BUFFETTI.IT</t>
  </si>
  <si>
    <t>BONOMI</t>
  </si>
  <si>
    <t>01556800678</t>
  </si>
  <si>
    <t>VIA G MATTEOTTI 12 VIA G  MATTEOTTI 12</t>
  </si>
  <si>
    <t>64021</t>
  </si>
  <si>
    <t>GIULIANOVA</t>
  </si>
  <si>
    <t>GASPARIBUS@PEC.IT</t>
  </si>
  <si>
    <t>GASPARI</t>
  </si>
  <si>
    <t>00217930031</t>
  </si>
  <si>
    <t>VIA GUGLIELMO MARCONI 28</t>
  </si>
  <si>
    <t xml:space="preserve">28010          </t>
  </si>
  <si>
    <t>NEBBIUNO</t>
  </si>
  <si>
    <t>28010</t>
  </si>
  <si>
    <t>PEC@PEC.PIRAZZI.IT</t>
  </si>
  <si>
    <t>EN0003</t>
  </si>
  <si>
    <t>S.A.B. SNC</t>
  </si>
  <si>
    <t>00604870865</t>
  </si>
  <si>
    <t>VIA G. MARCONI 14</t>
  </si>
  <si>
    <t>94012</t>
  </si>
  <si>
    <t>BARRAFRANCA</t>
  </si>
  <si>
    <t>ENNA</t>
  </si>
  <si>
    <t>GUELIVIAGGI@PEC.IT</t>
  </si>
  <si>
    <t>VIA G. MARCONI 45</t>
  </si>
  <si>
    <t>67051</t>
  </si>
  <si>
    <t>AVEZZANO</t>
  </si>
  <si>
    <t>L'AQUILA</t>
  </si>
  <si>
    <t>SCAV@ARUBAPEC.IT</t>
  </si>
  <si>
    <t>ROCCHI</t>
  </si>
  <si>
    <t>03142970247</t>
  </si>
  <si>
    <t>VIA FERMI 15</t>
  </si>
  <si>
    <t>36015</t>
  </si>
  <si>
    <t>SCHIO</t>
  </si>
  <si>
    <t>CONAM@POSTACERT.COM</t>
  </si>
  <si>
    <t>FIORESE</t>
  </si>
  <si>
    <t>VIA MATTEOTTI 8/D</t>
  </si>
  <si>
    <t>25060</t>
  </si>
  <si>
    <t>LODRINO</t>
  </si>
  <si>
    <t>LAVALLEBUS@PEC.IT</t>
  </si>
  <si>
    <t>BETTINSOLI</t>
  </si>
  <si>
    <t>VIA ORTALE, 72 VIA ORTALE - SAN CASTRESE 72</t>
  </si>
  <si>
    <t>81037</t>
  </si>
  <si>
    <t>SESSA AURUNCA</t>
  </si>
  <si>
    <t>AUTOSERVIZI.GAETANI@LEGALMAIL.IT</t>
  </si>
  <si>
    <t>GAETANI</t>
  </si>
  <si>
    <t>00973350069</t>
  </si>
  <si>
    <t>VIA PAOLO GIACOMETTI 22</t>
  </si>
  <si>
    <t>15067</t>
  </si>
  <si>
    <t>NOVI LIGURE</t>
  </si>
  <si>
    <t>ALESSANDRIA</t>
  </si>
  <si>
    <t>CIT@PEC.CITNOVI.IT</t>
  </si>
  <si>
    <t>LICATA</t>
  </si>
  <si>
    <t>MC0011</t>
  </si>
  <si>
    <t>S.A.M. SOCIETÀ AUTOTRSPORTI DI BARONI E MENICHELLI E C. SNC</t>
  </si>
  <si>
    <t>00613220433</t>
  </si>
  <si>
    <t>VIA MARCO POLO snc</t>
  </si>
  <si>
    <t>MATELICA</t>
  </si>
  <si>
    <t>SI0002</t>
  </si>
  <si>
    <t>BY BUS SCRL</t>
  </si>
  <si>
    <t>01122240524</t>
  </si>
  <si>
    <t>STRADA DI BUSSETO 18/C</t>
  </si>
  <si>
    <t>SIENA</t>
  </si>
  <si>
    <t>VIA SAN MARCO 8</t>
  </si>
  <si>
    <t>31052</t>
  </si>
  <si>
    <t>MASERADA SUL PIAVE</t>
  </si>
  <si>
    <t>BARZISERVICESRL@PEC.IT</t>
  </si>
  <si>
    <t>BARZI</t>
  </si>
  <si>
    <t>RN0002</t>
  </si>
  <si>
    <t>BACCHINI GIANCARLO&amp; C.</t>
  </si>
  <si>
    <t>00224520403</t>
  </si>
  <si>
    <t>VIA RAFFAELLO 2</t>
  </si>
  <si>
    <t>MISANO ADRIATICO</t>
  </si>
  <si>
    <t>01213160458</t>
  </si>
  <si>
    <t>VIA G.PIETRO 2 VIA G.PIETRO 2</t>
  </si>
  <si>
    <t>54033</t>
  </si>
  <si>
    <t>CARRARA</t>
  </si>
  <si>
    <t>MASSA-CARRARA</t>
  </si>
  <si>
    <t>CORSO GUIDO ALBERTO RIVETTI 8/B</t>
  </si>
  <si>
    <t>13900</t>
  </si>
  <si>
    <t>BIELLA</t>
  </si>
  <si>
    <t>ATAPSPA@CERT.ATAPSPA.IT</t>
  </si>
  <si>
    <t>GUABELLO</t>
  </si>
  <si>
    <t>01993250164</t>
  </si>
  <si>
    <t>P.ZZA MARCONI 4</t>
  </si>
  <si>
    <t>24121</t>
  </si>
  <si>
    <t>ARRIVA@PEC.ARRIVA.IT</t>
  </si>
  <si>
    <t>COSTA</t>
  </si>
  <si>
    <t>PIAZZ DEL POPOLO 78</t>
  </si>
  <si>
    <t xml:space="preserve">86081          </t>
  </si>
  <si>
    <t>AGNONE</t>
  </si>
  <si>
    <t>ISERNIA</t>
  </si>
  <si>
    <t>86081</t>
  </si>
  <si>
    <t>SAMA.SNC@PEC.IT</t>
  </si>
  <si>
    <t>VACCA</t>
  </si>
  <si>
    <t>COTRAP@PEC.COTRAP.IT</t>
  </si>
  <si>
    <t>STRADA SANTA LUCIA 4</t>
  </si>
  <si>
    <t>06125</t>
  </si>
  <si>
    <t>PERUGIA</t>
  </si>
  <si>
    <t>ISHTAR@PEC.IT</t>
  </si>
  <si>
    <t>GR0001</t>
  </si>
  <si>
    <t>BIGONI MAURIZIO OFFICINA MECCANICA NOLEGGIO DA RIMESSA</t>
  </si>
  <si>
    <t>01033940535</t>
  </si>
  <si>
    <t xml:space="preserve">LOCALITA' POMONTE </t>
  </si>
  <si>
    <t>SCANSANO</t>
  </si>
  <si>
    <t>GROSSETO</t>
  </si>
  <si>
    <t>GR0003</t>
  </si>
  <si>
    <t>AUTONOLEGGIO DI GIALLINI EDOARDO</t>
  </si>
  <si>
    <t>01098810532</t>
  </si>
  <si>
    <t>VIA PORTO COSANO 2</t>
  </si>
  <si>
    <t>GR0004</t>
  </si>
  <si>
    <t>IDEALVIAGGI DI BIAGI LUIGI &amp; C. SAS</t>
  </si>
  <si>
    <t>01139960536</t>
  </si>
  <si>
    <t>VIA SANTA MARIA 42 CASTELL'OTTIERI 42</t>
  </si>
  <si>
    <t>SORANO</t>
  </si>
  <si>
    <t>PIAZZA DELLA CROCE ROSSA 1</t>
  </si>
  <si>
    <t>FSBUSITALIA@PEC.IT</t>
  </si>
  <si>
    <t>ROSSI</t>
  </si>
  <si>
    <t>SI0003</t>
  </si>
  <si>
    <t>CASSIOLI NEDO &amp; VINCENZO S.N.C</t>
  </si>
  <si>
    <t>00247200520</t>
  </si>
  <si>
    <t>VIA PESCHIERA 5</t>
  </si>
  <si>
    <t>ASCIANO</t>
  </si>
  <si>
    <t>SI0004</t>
  </si>
  <si>
    <t>SAP S.R.L.</t>
  </si>
  <si>
    <t>01287160525</t>
  </si>
  <si>
    <t>VIA SAN GIMIGNANO 62</t>
  </si>
  <si>
    <t>POGGIBONSI</t>
  </si>
  <si>
    <t>GR0005</t>
  </si>
  <si>
    <t>LA PESCHIERA SOC.COOP.A.R.L.</t>
  </si>
  <si>
    <t>00927980532</t>
  </si>
  <si>
    <t xml:space="preserve">LOCALITA' FONTESPILLI - BAGNOLO </t>
  </si>
  <si>
    <t>SANTA FIORA</t>
  </si>
  <si>
    <t>SI0005</t>
  </si>
  <si>
    <t>COTAS CONSORZIO TASSISTI SENESI</t>
  </si>
  <si>
    <t>00500350525</t>
  </si>
  <si>
    <t>VIALE EUROPA 21</t>
  </si>
  <si>
    <t>SI0006</t>
  </si>
  <si>
    <t>ADR SERVICE</t>
  </si>
  <si>
    <t>00954390522</t>
  </si>
  <si>
    <t>STRADA DEL BOMBOLO 10</t>
  </si>
  <si>
    <t>CASTELNUOVO BERARD.</t>
  </si>
  <si>
    <t>SI0007</t>
  </si>
  <si>
    <t>MY TOUR SRL</t>
  </si>
  <si>
    <t>01251900526</t>
  </si>
  <si>
    <t>VIA DELLA RESISTENZA - BADESSE 95/97</t>
  </si>
  <si>
    <t>MONTERIGGIONI</t>
  </si>
  <si>
    <t>AR0004</t>
  </si>
  <si>
    <t>A.L.A. BUS SRL</t>
  </si>
  <si>
    <t>00121600514</t>
  </si>
  <si>
    <t>VIA DE GASPERI 38</t>
  </si>
  <si>
    <t>PIAN DI SCO</t>
  </si>
  <si>
    <t>AR0005</t>
  </si>
  <si>
    <t>BASCHETTI AUTOSERVIZI SRL</t>
  </si>
  <si>
    <t>00111930517</t>
  </si>
  <si>
    <t>VIA BUITONI 20</t>
  </si>
  <si>
    <t>SANSEPOLCRO</t>
  </si>
  <si>
    <t>AR0006</t>
  </si>
  <si>
    <t>AUTOLINEE FABBRI SRL</t>
  </si>
  <si>
    <t>00905540514</t>
  </si>
  <si>
    <t>PIAZZA TRENTO E TRIESTE 5</t>
  </si>
  <si>
    <t>LATERINA PERGINE VALD.</t>
  </si>
  <si>
    <t xml:space="preserve"> 28 V.G.MAMELI </t>
  </si>
  <si>
    <t>04014</t>
  </si>
  <si>
    <t>PONTINIA</t>
  </si>
  <si>
    <t>INFO@FRATTARELLI.IT</t>
  </si>
  <si>
    <t>FRATTARELLI</t>
  </si>
  <si>
    <t>PZ0007</t>
  </si>
  <si>
    <t>CAMERA FELICE</t>
  </si>
  <si>
    <t>00070810767</t>
  </si>
  <si>
    <t>PIAZZA PLEBISCITO 37</t>
  </si>
  <si>
    <t>SATRIANO DI LUCANIA</t>
  </si>
  <si>
    <t>PZ0008</t>
  </si>
  <si>
    <t>EREDI ALLEGRETTI MARCO</t>
  </si>
  <si>
    <t>01141280766</t>
  </si>
  <si>
    <t>LARGO MARCONI 11</t>
  </si>
  <si>
    <t>BRINDISI MONTAGNA</t>
  </si>
  <si>
    <t>00177130762</t>
  </si>
  <si>
    <t>VIA NAZIONALE-VILLA D'AGRI 115</t>
  </si>
  <si>
    <t xml:space="preserve">85050          </t>
  </si>
  <si>
    <t>MARSICOVETERE</t>
  </si>
  <si>
    <t>AUTOLINEEGAMBIOLI@LEGALMAIL.IT</t>
  </si>
  <si>
    <t>SP0002</t>
  </si>
  <si>
    <t>SMC ESERCIZIO S.C.A.R.L.</t>
  </si>
  <si>
    <t>02862700362</t>
  </si>
  <si>
    <t>VIA DEL CANALETTO 100</t>
  </si>
  <si>
    <t>LA SPEZIA</t>
  </si>
  <si>
    <t>PZ0010</t>
  </si>
  <si>
    <t>REPOLE DONATO SNC</t>
  </si>
  <si>
    <t>00208620765</t>
  </si>
  <si>
    <t>VIA ALDO MORO 19</t>
  </si>
  <si>
    <t>RAPONE</t>
  </si>
  <si>
    <t>PZ0011</t>
  </si>
  <si>
    <t>AUTOCARROZZERIA CENTRO SUD SAS</t>
  </si>
  <si>
    <t>01001160769</t>
  </si>
  <si>
    <t>VIA LOCANTORE sn</t>
  </si>
  <si>
    <t>OPPIDO LUCANO</t>
  </si>
  <si>
    <t>PZ0012</t>
  </si>
  <si>
    <t>F.LLI RENNA SRL</t>
  </si>
  <si>
    <t>00084960764</t>
  </si>
  <si>
    <t>VIA STAZIONE 5</t>
  </si>
  <si>
    <t>PIETRAPERTOSA</t>
  </si>
  <si>
    <t>PZ0013</t>
  </si>
  <si>
    <t>EREDI RENNA DOMENICO PAOLO SNC</t>
  </si>
  <si>
    <t>01037980768</t>
  </si>
  <si>
    <t>VIA DIAZ 51</t>
  </si>
  <si>
    <t>GENZANO DI LUCANIA</t>
  </si>
  <si>
    <t>00136660768</t>
  </si>
  <si>
    <t>CONTRADA FONTANA SS169 sn</t>
  </si>
  <si>
    <t>PZ0015</t>
  </si>
  <si>
    <t>F.LLI GENOVESE S.N.C. DI NICOLA E ANTONIO GENOVESE</t>
  </si>
  <si>
    <t>01525040760</t>
  </si>
  <si>
    <t>VIA ROMA 83</t>
  </si>
  <si>
    <t>PZ0016</t>
  </si>
  <si>
    <t>SAM SRL</t>
  </si>
  <si>
    <t>00215250762</t>
  </si>
  <si>
    <t>CONTRADA PIETRASSO ZI sn</t>
  </si>
  <si>
    <t>CASTELLUCCIO</t>
  </si>
  <si>
    <t>PZ0017</t>
  </si>
  <si>
    <t>SLA SRL</t>
  </si>
  <si>
    <t>00084360767</t>
  </si>
  <si>
    <t>VIALE ROMA 6</t>
  </si>
  <si>
    <t>LAGONEGRO</t>
  </si>
  <si>
    <t>PZ0018</t>
  </si>
  <si>
    <t>SAVITOUR SNC DI ANTONIO &amp; VITO SCAZZARIELLO</t>
  </si>
  <si>
    <t>00999980766</t>
  </si>
  <si>
    <t>CONTRADA SERRA ZONA PIP sn</t>
  </si>
  <si>
    <t>CAMPOMAGGIORE</t>
  </si>
  <si>
    <t>PZ0019</t>
  </si>
  <si>
    <t>ROCCO AUTOLINEE SRL</t>
  </si>
  <si>
    <t>01680920764</t>
  </si>
  <si>
    <t>VIA MAREA 6</t>
  </si>
  <si>
    <t>PZ0020</t>
  </si>
  <si>
    <t>MANIERI GIUSEPPE</t>
  </si>
  <si>
    <t>01775580762</t>
  </si>
  <si>
    <t>VIA DEI LONGOBARDI 13/1</t>
  </si>
  <si>
    <t>VENOSA</t>
  </si>
  <si>
    <t>00245420765</t>
  </si>
  <si>
    <t>CONTRADA PERGOLA 5</t>
  </si>
  <si>
    <t>MARSICO NUOVO</t>
  </si>
  <si>
    <t>AUTOLINEEVENTRE@PEC.IT</t>
  </si>
  <si>
    <t>01983510767</t>
  </si>
  <si>
    <t>VIA COL. RUGGERO ALBERGO 9</t>
  </si>
  <si>
    <t>85029</t>
  </si>
  <si>
    <t>MANIERIBUS@PEC.IT</t>
  </si>
  <si>
    <t>MANIERI</t>
  </si>
  <si>
    <t>PZ0024</t>
  </si>
  <si>
    <t>VAL D¿AGRI TOUR SRL</t>
  </si>
  <si>
    <t>0975/353184</t>
  </si>
  <si>
    <t>VIA VITTORIO VENETO 15</t>
  </si>
  <si>
    <t>TRAMUTOLA</t>
  </si>
  <si>
    <t>VIA PIAZZA OBERDAN 49</t>
  </si>
  <si>
    <t xml:space="preserve">04016          </t>
  </si>
  <si>
    <t>SABAUDIA</t>
  </si>
  <si>
    <t>04016</t>
  </si>
  <si>
    <t>BIANCHISAS@GIGAPEC.IT</t>
  </si>
  <si>
    <t>BIANCHI</t>
  </si>
  <si>
    <t>PZ0025</t>
  </si>
  <si>
    <t>DI MATTEO ANDREA</t>
  </si>
  <si>
    <t>00092920768</t>
  </si>
  <si>
    <t>VIA VITTORIO EMANUELE sn</t>
  </si>
  <si>
    <t>GRUMENTO NOVA</t>
  </si>
  <si>
    <t>MT0003</t>
  </si>
  <si>
    <t>GRASSANI SRL</t>
  </si>
  <si>
    <t>00416580777</t>
  </si>
  <si>
    <t>VIA MERIDIONALE 39</t>
  </si>
  <si>
    <t>GRASSANO</t>
  </si>
  <si>
    <t>MATERA</t>
  </si>
  <si>
    <t>VIALE MILITE IGNOTO VIALE MILITE IGNOTO 26/28</t>
  </si>
  <si>
    <t>15121</t>
  </si>
  <si>
    <t>SC.ALESSANDRINATRASPORTI@LEGALMAIL.IT</t>
  </si>
  <si>
    <t>FRANCO</t>
  </si>
  <si>
    <t>MT0004</t>
  </si>
  <si>
    <t>DE ANGELIS BUS SRL</t>
  </si>
  <si>
    <t>01238100778</t>
  </si>
  <si>
    <t>VIA UMBERTO I 28</t>
  </si>
  <si>
    <t>GROTTOLE</t>
  </si>
  <si>
    <t>VIA BELGIO 40 VIA BELGIO 40</t>
  </si>
  <si>
    <t>75028</t>
  </si>
  <si>
    <t>TURSI</t>
  </si>
  <si>
    <t>RABITE@PEC.IT</t>
  </si>
  <si>
    <t>RABITE</t>
  </si>
  <si>
    <t>MT0006</t>
  </si>
  <si>
    <t>TITO BUS SRL</t>
  </si>
  <si>
    <t>01119060778</t>
  </si>
  <si>
    <t>VIA APPIA SN</t>
  </si>
  <si>
    <t>TRICARICO</t>
  </si>
  <si>
    <t>MT0007</t>
  </si>
  <si>
    <t>AUTOLINEE CHIRUZZI SRL</t>
  </si>
  <si>
    <t>01133360774</t>
  </si>
  <si>
    <t>VIA TOLOMEI 13</t>
  </si>
  <si>
    <t>BERNALDA</t>
  </si>
  <si>
    <t>VIA COLLEPOSTA 23</t>
  </si>
  <si>
    <t>03040</t>
  </si>
  <si>
    <t>PICINISCO</t>
  </si>
  <si>
    <t>DILUCALEANDRA@LEGALMAIL.IT</t>
  </si>
  <si>
    <t>DI LUCA</t>
  </si>
  <si>
    <t>00625940408</t>
  </si>
  <si>
    <t>VIA COLETTI 44</t>
  </si>
  <si>
    <t>47900</t>
  </si>
  <si>
    <t>LAROMAGNOLAONLUS@PEC.IT</t>
  </si>
  <si>
    <t>SP0003</t>
  </si>
  <si>
    <t>MANARIO 2002</t>
  </si>
  <si>
    <t>01144840111</t>
  </si>
  <si>
    <t>VIA TELEMACO SIGNORINI 402</t>
  </si>
  <si>
    <t>RIOMAGGIORE</t>
  </si>
  <si>
    <t>BO0003</t>
  </si>
  <si>
    <t>S.A.C.A.</t>
  </si>
  <si>
    <t>00632770376</t>
  </si>
  <si>
    <t>VIA DEL SOSTEGNO 2</t>
  </si>
  <si>
    <t>SP0004</t>
  </si>
  <si>
    <t>SEAL</t>
  </si>
  <si>
    <t>01170750119</t>
  </si>
  <si>
    <t xml:space="preserve">VIA NAZIONALE LOC.2 ACQUE </t>
  </si>
  <si>
    <t>BORGHETTO DI VARA</t>
  </si>
  <si>
    <t>VIA LAGANI CDA BOVETTO SNC</t>
  </si>
  <si>
    <t>89134</t>
  </si>
  <si>
    <t>SCAR@PEC.IT</t>
  </si>
  <si>
    <t>FEDERICO</t>
  </si>
  <si>
    <t>RC0004</t>
  </si>
  <si>
    <t>AUTOLINEE FEDERICO SPA</t>
  </si>
  <si>
    <t>00110820800</t>
  </si>
  <si>
    <t>RC0005</t>
  </si>
  <si>
    <t>MEDITERRANEABUS S.P.A.</t>
  </si>
  <si>
    <t>02130970805</t>
  </si>
  <si>
    <t>RC0006</t>
  </si>
  <si>
    <t>LIROSI AUTOSERVIZI S.R.L.</t>
  </si>
  <si>
    <t>00246310809</t>
  </si>
  <si>
    <t>VIA S.S.111 62</t>
  </si>
  <si>
    <t>GIOIA TAURO</t>
  </si>
  <si>
    <t>RC0007</t>
  </si>
  <si>
    <t>AUTOLINEE CAV. TRIPODI S.R.L.</t>
  </si>
  <si>
    <t>00587160805</t>
  </si>
  <si>
    <t>VIA PENTIMELE 179</t>
  </si>
  <si>
    <t>RC0008</t>
  </si>
  <si>
    <t>COSTA VIOLA BUS S.R.L.</t>
  </si>
  <si>
    <t>02178410805</t>
  </si>
  <si>
    <t>VIA TORRENTE CAMPANELLA 52</t>
  </si>
  <si>
    <t>AT0004</t>
  </si>
  <si>
    <t>MARLETTI AUTOLINEE S.R.L.</t>
  </si>
  <si>
    <t>00890580053</t>
  </si>
  <si>
    <t>VIA SALVO D'ACQUISTO VIA SALVO D'ACQUISTO 20</t>
  </si>
  <si>
    <t>COCCONATO</t>
  </si>
  <si>
    <t>AL0006</t>
  </si>
  <si>
    <t>MAESTRI AUTOSERVIZI DI MAESTRI IVO E C.</t>
  </si>
  <si>
    <t>01494450065</t>
  </si>
  <si>
    <t>VIA VITTORIO VENETO VIA VITTORIO VENETO 35</t>
  </si>
  <si>
    <t>TICINETO</t>
  </si>
  <si>
    <t>C.DA PETRARA 3</t>
  </si>
  <si>
    <t xml:space="preserve">86020          </t>
  </si>
  <si>
    <t>PIZZONE</t>
  </si>
  <si>
    <t>86020</t>
  </si>
  <si>
    <t>CASNA@PEC.IT</t>
  </si>
  <si>
    <t>02524900822</t>
  </si>
  <si>
    <t>VIA VIA DON SERAFINO 19</t>
  </si>
  <si>
    <t>90041</t>
  </si>
  <si>
    <t>BALESTRATE</t>
  </si>
  <si>
    <t>AUTOSERVIZISASSADOROSAS@PEC.IT</t>
  </si>
  <si>
    <t>TOCCO</t>
  </si>
  <si>
    <t>11680061006</t>
  </si>
  <si>
    <t>VIA DI PORTONACCIO VIA DI PORTONACCIO 45/B</t>
  </si>
  <si>
    <t xml:space="preserve">00159 </t>
  </si>
  <si>
    <t>00159</t>
  </si>
  <si>
    <t>satatplsrl@legalmail.it</t>
  </si>
  <si>
    <t>SATATPLSRL@LEGALMAIL.IT</t>
  </si>
  <si>
    <t>VIA VITTORIO VENETO CASSINA DE PECCHI 23</t>
  </si>
  <si>
    <t>20060</t>
  </si>
  <si>
    <t>CASSINA DE'PECCHI</t>
  </si>
  <si>
    <t>EREDIDICOMINARDIMARIO@PEC.IT</t>
  </si>
  <si>
    <t>COMINARDI</t>
  </si>
  <si>
    <t>VIA S. COSIMO 2</t>
  </si>
  <si>
    <t>82100</t>
  </si>
  <si>
    <t>ETACSRL@PEC.IT</t>
  </si>
  <si>
    <t>D'ARGENIO</t>
  </si>
  <si>
    <t>STRADA B, ZONA INDUSTRIALE SNC</t>
  </si>
  <si>
    <t>09039</t>
  </si>
  <si>
    <t>VILLACIDRO</t>
  </si>
  <si>
    <t>VACCAVIAGGI@PEC.CGN.IT</t>
  </si>
  <si>
    <t>AL0008</t>
  </si>
  <si>
    <t>S.P.A. S.A.A.M.O.</t>
  </si>
  <si>
    <t>00579210063</t>
  </si>
  <si>
    <t>VIA REBBA 2</t>
  </si>
  <si>
    <t>15076</t>
  </si>
  <si>
    <t>OVADA</t>
  </si>
  <si>
    <t>SAAMO@LEGALMAIL.IT</t>
  </si>
  <si>
    <t>AL0009</t>
  </si>
  <si>
    <t>AUTOLINEE VAL BORBERA</t>
  </si>
  <si>
    <t>00892260068</t>
  </si>
  <si>
    <t>VIA COSOLA VIA COSOLA 6</t>
  </si>
  <si>
    <t>CABELLA LIGURE</t>
  </si>
  <si>
    <t>AL0010</t>
  </si>
  <si>
    <t>AUTOLINEE ACQUESI</t>
  </si>
  <si>
    <t>01389420066</t>
  </si>
  <si>
    <t>VIA EMILIA VIA EMILIA 25</t>
  </si>
  <si>
    <t>ACQUI TERME</t>
  </si>
  <si>
    <t>AL0011</t>
  </si>
  <si>
    <t>AUTOLINEE F.LLI MORTARA</t>
  </si>
  <si>
    <t>01813400064</t>
  </si>
  <si>
    <t>AL0012</t>
  </si>
  <si>
    <t>RUSSO GIUSEPPE AUTOSERVIZI E AUTOLINEE AGENZIA VIAGGI E TURISMO</t>
  </si>
  <si>
    <t>00550380067</t>
  </si>
  <si>
    <t>VIA SANTUARIO VIA SANTUARIO 18</t>
  </si>
  <si>
    <t>VALENZA</t>
  </si>
  <si>
    <t>AL0013</t>
  </si>
  <si>
    <t>STAT TURISMO S.R.L.</t>
  </si>
  <si>
    <t>01199360064</t>
  </si>
  <si>
    <t>VIA P. E. MOTTA 30</t>
  </si>
  <si>
    <t>CASALE MONFERRATO</t>
  </si>
  <si>
    <t>GE0002</t>
  </si>
  <si>
    <t>VOLPI LICURGO S.R.L.</t>
  </si>
  <si>
    <t>03198200101</t>
  </si>
  <si>
    <t>VIA PIONIERI ED AVIATORI D'ITALIA 60</t>
  </si>
  <si>
    <t>VIA TUKORY 5</t>
  </si>
  <si>
    <t>92021</t>
  </si>
  <si>
    <t>ARAGONA</t>
  </si>
  <si>
    <t>AUTOLINEELATTUCA@PEC.IT</t>
  </si>
  <si>
    <t>PZZA PROGR. CLE CAMILLERI SN</t>
  </si>
  <si>
    <t xml:space="preserve">92015          </t>
  </si>
  <si>
    <t>RAFFADALI</t>
  </si>
  <si>
    <t>92015</t>
  </si>
  <si>
    <t>CAMILLERILATTUCA@PEC.IT</t>
  </si>
  <si>
    <t>VIALE DELLO STADIO 22</t>
  </si>
  <si>
    <t xml:space="preserve">GIANOLINI_SERVIZI@PEC.IT </t>
  </si>
  <si>
    <t>GIANOLINI</t>
  </si>
  <si>
    <t>BA0012</t>
  </si>
  <si>
    <t>RAGGRUPAMENTO TEMPORANEO DI IMPRESE ALIDEALI/AUTOSERVIZI BUCCI E TARANTINI S.A.S.</t>
  </si>
  <si>
    <t>03485720720</t>
  </si>
  <si>
    <t>VIALE CADORNA 12/B</t>
  </si>
  <si>
    <t>CORATO</t>
  </si>
  <si>
    <t>BUCCIETARANTINI@PEC.IT</t>
  </si>
  <si>
    <t>00112550744</t>
  </si>
  <si>
    <t xml:space="preserve">S.S. 613 CONTRADA PICCOLI Z.I. </t>
  </si>
  <si>
    <t>BRINDISI</t>
  </si>
  <si>
    <t>LE0002</t>
  </si>
  <si>
    <t>AUTOSERVIZI CHIFFI S.R.L.</t>
  </si>
  <si>
    <t>00404210759</t>
  </si>
  <si>
    <t>VIA GENERALE CANTORE 88</t>
  </si>
  <si>
    <t>NARDO'</t>
  </si>
  <si>
    <t>01611070838</t>
  </si>
  <si>
    <t>VIA GIORDANO BRUNO IS.288 3</t>
  </si>
  <si>
    <t>AMMINISTRAZIONE@PEC.AUTOLINEETAI.IT</t>
  </si>
  <si>
    <t>SCOLLO</t>
  </si>
  <si>
    <t>FG0003</t>
  </si>
  <si>
    <t>CENTRA S.R.L.</t>
  </si>
  <si>
    <t>03166360713</t>
  </si>
  <si>
    <t>VIA PADRE LUIGI AMIGO' 13</t>
  </si>
  <si>
    <t>SAN GIOVANNI ROTONDO</t>
  </si>
  <si>
    <t>VIA LAZIO 11</t>
  </si>
  <si>
    <t>66045</t>
  </si>
  <si>
    <t>SCHIAVI DI ABRUZZO</t>
  </si>
  <si>
    <t>DICARLOBUS@LEGALMAIL.IT</t>
  </si>
  <si>
    <t>DI CARLO</t>
  </si>
  <si>
    <t>VIA BRODOLINI 26</t>
  </si>
  <si>
    <t xml:space="preserve">84091          </t>
  </si>
  <si>
    <t>BATTIPAGLIA</t>
  </si>
  <si>
    <t>84091</t>
  </si>
  <si>
    <t>EAC@LEGALMAIL.IT</t>
  </si>
  <si>
    <t>SCELZA</t>
  </si>
  <si>
    <t>CO0004</t>
  </si>
  <si>
    <t>ASF AUTOLINEE</t>
  </si>
  <si>
    <t>02660190139</t>
  </si>
  <si>
    <t>VIA ASIAGO 16/18</t>
  </si>
  <si>
    <t>22100</t>
  </si>
  <si>
    <t>COMO</t>
  </si>
  <si>
    <t>LC0003</t>
  </si>
  <si>
    <t>S.A.L. SERVIZI AUTOMOBILISTICI LECCHESI</t>
  </si>
  <si>
    <t>00224900134</t>
  </si>
  <si>
    <t>VIA DELLA PERGOLA 2</t>
  </si>
  <si>
    <t>LECCO</t>
  </si>
  <si>
    <t>FG0004</t>
  </si>
  <si>
    <t>ACAPT</t>
  </si>
  <si>
    <t>00132800715</t>
  </si>
  <si>
    <t xml:space="preserve">S.S. 89 KM 9+574 </t>
  </si>
  <si>
    <t>APRICENA</t>
  </si>
  <si>
    <t>LC0004</t>
  </si>
  <si>
    <t>LINEE LECCO</t>
  </si>
  <si>
    <t>02320500131</t>
  </si>
  <si>
    <t>PIAZZA BIONE 15</t>
  </si>
  <si>
    <t>BG0008</t>
  </si>
  <si>
    <t>AUTOSERVIZI ALBANI</t>
  </si>
  <si>
    <t>01305260166</t>
  </si>
  <si>
    <t>VIA ROMA 14</t>
  </si>
  <si>
    <t>SOLZA</t>
  </si>
  <si>
    <t>PI0004</t>
  </si>
  <si>
    <t>3 MILLENNIUM TRAVEL S.P.A.</t>
  </si>
  <si>
    <t>01550810509</t>
  </si>
  <si>
    <t>VIA BELLATALLA VIA BELLATALLA 1</t>
  </si>
  <si>
    <t>BG0009</t>
  </si>
  <si>
    <t>CATTANEO MARCO</t>
  </si>
  <si>
    <t>03012190165</t>
  </si>
  <si>
    <t>VIA VITTORIO EMANUELE 14</t>
  </si>
  <si>
    <t>CAPRINO BERGAMASCO</t>
  </si>
  <si>
    <t>MB0002</t>
  </si>
  <si>
    <t>AUTOSERVIZI FEDELE SAS DI FEDELE LORIS &amp; C.</t>
  </si>
  <si>
    <t>07611740965</t>
  </si>
  <si>
    <t>VIA G. UNGARETTI 27</t>
  </si>
  <si>
    <t>LESMO</t>
  </si>
  <si>
    <t>LC0005</t>
  </si>
  <si>
    <t>AUTO SERVIZI LARIO BUS</t>
  </si>
  <si>
    <t>01335760136</t>
  </si>
  <si>
    <t>VIA G. DI VITTORIO 11</t>
  </si>
  <si>
    <t>LC0006</t>
  </si>
  <si>
    <t>AUTOSERVIZI PANZERI</t>
  </si>
  <si>
    <t>01563710134</t>
  </si>
  <si>
    <t>VIA DEGLI ULIVI 3</t>
  </si>
  <si>
    <t>MISSAGLIA</t>
  </si>
  <si>
    <t>VIA RAFFAELE COSTI 23</t>
  </si>
  <si>
    <t>AMMINISTRAZIONE@PEC.AUTOLINEETROIANI.IT</t>
  </si>
  <si>
    <t>TROIANI</t>
  </si>
  <si>
    <t>SP0005</t>
  </si>
  <si>
    <t>ARCADIA SOC.COOP.</t>
  </si>
  <si>
    <t>01020760118</t>
  </si>
  <si>
    <t>VIA PEDEMONTE 102</t>
  </si>
  <si>
    <t>ARCOLA</t>
  </si>
  <si>
    <t>VIA CIRCONVALLAZIONE VIA CIRCONVALLAZIONE 19</t>
  </si>
  <si>
    <t>12037</t>
  </si>
  <si>
    <t>SALUZZO</t>
  </si>
  <si>
    <t>CUNEO</t>
  </si>
  <si>
    <t>CONSORZIO@PEC.GRANDABUS.IT</t>
  </si>
  <si>
    <t>LE0003</t>
  </si>
  <si>
    <t>BORMAN S.R.L.</t>
  </si>
  <si>
    <t>00209130756</t>
  </si>
  <si>
    <t>VIA ROMA 2</t>
  </si>
  <si>
    <t>RACALE</t>
  </si>
  <si>
    <t>01656100227</t>
  </si>
  <si>
    <t>VIA KLAGENFURT 52</t>
  </si>
  <si>
    <t xml:space="preserve">38121          </t>
  </si>
  <si>
    <t>TRENTO</t>
  </si>
  <si>
    <t>38100</t>
  </si>
  <si>
    <t>CTA@TICERTIFICA.IT</t>
  </si>
  <si>
    <t>LANER</t>
  </si>
  <si>
    <t xml:space="preserve">AA </t>
  </si>
  <si>
    <t>AGRO SANTERAMO SN</t>
  </si>
  <si>
    <t xml:space="preserve">70022          </t>
  </si>
  <si>
    <t>SANTERAMO IN COLLE</t>
  </si>
  <si>
    <t>AGRO SANTERAMO NC</t>
  </si>
  <si>
    <t>CAPONIOVIAGGI@PEC.IT</t>
  </si>
  <si>
    <t>CAPONIO</t>
  </si>
  <si>
    <t>BR0003</t>
  </si>
  <si>
    <t>CICCIMARRA SANTE &amp; FIGLI S.R.L.</t>
  </si>
  <si>
    <t>02235740749</t>
  </si>
  <si>
    <t>VIA TRIESTE 35</t>
  </si>
  <si>
    <t>CISTERNINO</t>
  </si>
  <si>
    <t>TA0001</t>
  </si>
  <si>
    <t>CTP S.P.A.</t>
  </si>
  <si>
    <t>00947380739</t>
  </si>
  <si>
    <t>VIA LAGO DI BOLSENA 2</t>
  </si>
  <si>
    <t>TARANTO</t>
  </si>
  <si>
    <t>03860240286</t>
  </si>
  <si>
    <t>VIA SALBORO 22/B</t>
  </si>
  <si>
    <t xml:space="preserve">35124          </t>
  </si>
  <si>
    <t>PADOVA</t>
  </si>
  <si>
    <t>VIA F. RISMONDO 28</t>
  </si>
  <si>
    <t>35131</t>
  </si>
  <si>
    <t>APSHOLDING@LEGALMAIL.IT</t>
  </si>
  <si>
    <t>FG0005</t>
  </si>
  <si>
    <t>AUTOSERVIZI DE SANTIS DI DE SANTIS VINCENZA</t>
  </si>
  <si>
    <t>01750090712</t>
  </si>
  <si>
    <t>VIALE KENNEDY 28</t>
  </si>
  <si>
    <t>TROIA</t>
  </si>
  <si>
    <t>LE0004</t>
  </si>
  <si>
    <t>ELIOS AUTOLINEE SRL</t>
  </si>
  <si>
    <t>04331370751</t>
  </si>
  <si>
    <t>VIA PROVINCIALE CALIMERA-MARTANO SNC</t>
  </si>
  <si>
    <t>CALIMERA</t>
  </si>
  <si>
    <t>VIA F. GIORDANO 7</t>
  </si>
  <si>
    <t>86010</t>
  </si>
  <si>
    <t>CASTROPIGNANO</t>
  </si>
  <si>
    <t>RUTAVIAGGI@PEC.IT</t>
  </si>
  <si>
    <t>RUTA</t>
  </si>
  <si>
    <t>FG0006</t>
  </si>
  <si>
    <t>EREDI TOMMASULO NICOLA DI LAVISTA TERESA E FIGLI S.N.C.</t>
  </si>
  <si>
    <t>01664690714</t>
  </si>
  <si>
    <t>VIA FONTANA 80</t>
  </si>
  <si>
    <t>DELICETO</t>
  </si>
  <si>
    <t>09537461007</t>
  </si>
  <si>
    <t>VIA DEL CIGLIOLO 13</t>
  </si>
  <si>
    <t>00049</t>
  </si>
  <si>
    <t>VELLETRI</t>
  </si>
  <si>
    <t>COTRAV.TPL@PEC.IT</t>
  </si>
  <si>
    <t>BRENCIO</t>
  </si>
  <si>
    <t>BA0016</t>
  </si>
  <si>
    <t>AUTOLINEE LENTINI</t>
  </si>
  <si>
    <t>00883120727</t>
  </si>
  <si>
    <t>VIA FRATELLI BANDIERA 87</t>
  </si>
  <si>
    <t>MONOPOLI</t>
  </si>
  <si>
    <t>BA0017</t>
  </si>
  <si>
    <t>AUTOLINEE MASTROROCCO DONATO S.A.S. DI MICHELE MASTROROCCO</t>
  </si>
  <si>
    <t>05374810728</t>
  </si>
  <si>
    <t>VIA MASELLI CAMPAGNA 179</t>
  </si>
  <si>
    <t xml:space="preserve">VIA METAURO ALBINO </t>
  </si>
  <si>
    <t>ACCADIA</t>
  </si>
  <si>
    <t>BA0018</t>
  </si>
  <si>
    <t>AUTOLINEE ROBERTO &amp; DONGIOVANNI S.R.L.</t>
  </si>
  <si>
    <t>03660130729</t>
  </si>
  <si>
    <t>VIA FRATELLI BANDIERA 23</t>
  </si>
  <si>
    <t>LE0005</t>
  </si>
  <si>
    <t>S.E.A.T. S.R.L.</t>
  </si>
  <si>
    <t>00197940752</t>
  </si>
  <si>
    <t xml:space="preserve">VIA GALVANI </t>
  </si>
  <si>
    <t>TRICASE</t>
  </si>
  <si>
    <t>VIA CANONICA 35</t>
  </si>
  <si>
    <t>86027</t>
  </si>
  <si>
    <t>SAN MASSIMO</t>
  </si>
  <si>
    <t>FARBUS@PCERT.POSTECERT.IT</t>
  </si>
  <si>
    <t>FARRACE</t>
  </si>
  <si>
    <t>LE0006</t>
  </si>
  <si>
    <t>S.T.P. DI TERRA D'OTRANTO S.P.A.</t>
  </si>
  <si>
    <t>00396610750</t>
  </si>
  <si>
    <t>VIA LECCE 99</t>
  </si>
  <si>
    <t>SAN CESARIO DI LECCE</t>
  </si>
  <si>
    <t>BT0003</t>
  </si>
  <si>
    <t>S.T.P. BARI S.P.A.</t>
  </si>
  <si>
    <t>04914290723</t>
  </si>
  <si>
    <t>VIA MONTE GRAPPA 6</t>
  </si>
  <si>
    <t>TRANI</t>
  </si>
  <si>
    <t>BARLETTA-ANDRIA-TRANI</t>
  </si>
  <si>
    <t>CN0002</t>
  </si>
  <si>
    <t>A.T.I. TRASPORTI INTERURBANI</t>
  </si>
  <si>
    <t>00848920047</t>
  </si>
  <si>
    <t>VIA CIRCONVALLAZIONE 19</t>
  </si>
  <si>
    <t>BA0020</t>
  </si>
  <si>
    <t>AUTOSERVIZI TOPPUTO VITO</t>
  </si>
  <si>
    <t>03974550729</t>
  </si>
  <si>
    <t>VIA DE GASPERI 52</t>
  </si>
  <si>
    <t>GRAVINA IN PUGLIA</t>
  </si>
  <si>
    <t>CN0003</t>
  </si>
  <si>
    <t>A.C.T.P.</t>
  </si>
  <si>
    <t>03186890046</t>
  </si>
  <si>
    <t>VIA S.FRANCESCO D'ASSISI 3</t>
  </si>
  <si>
    <t>BUSCA</t>
  </si>
  <si>
    <t>CB0009</t>
  </si>
  <si>
    <t>AUTOLINEE CALZOLARO VITTORIO</t>
  </si>
  <si>
    <t>01465370706</t>
  </si>
  <si>
    <t>VIA PRICIPE DI PIEMONTE 69</t>
  </si>
  <si>
    <t>FG0008</t>
  </si>
  <si>
    <t>FINI VIAGGI DI FINI LUIGI</t>
  </si>
  <si>
    <t>00395860711</t>
  </si>
  <si>
    <t>VIA J. F. KENNEDY 5</t>
  </si>
  <si>
    <t>TA0002</t>
  </si>
  <si>
    <t>A.M.A.T. S.P.A.</t>
  </si>
  <si>
    <t>VIA CESARE BATTISTI 657</t>
  </si>
  <si>
    <t>MT0009</t>
  </si>
  <si>
    <t>GRAVAME PALMIERI &amp; C. S.R.L.</t>
  </si>
  <si>
    <t>00084280734</t>
  </si>
  <si>
    <t>VIALE DE BERNAUDO 3</t>
  </si>
  <si>
    <t>CN0005</t>
  </si>
  <si>
    <t>AUTOLINEE COSTA SILVIO &amp; C.</t>
  </si>
  <si>
    <t>01927260040</t>
  </si>
  <si>
    <t>PIAZZA MARCONI 27</t>
  </si>
  <si>
    <t>CANALE</t>
  </si>
  <si>
    <t>CN0006</t>
  </si>
  <si>
    <t>AUTOLINEE NUOVA BENESE</t>
  </si>
  <si>
    <t>00169440047</t>
  </si>
  <si>
    <t>VIA F. CAVALLOTTI 35</t>
  </si>
  <si>
    <t>CN0007</t>
  </si>
  <si>
    <t>AUTOLINEE VALLE PESIO</t>
  </si>
  <si>
    <t>01861030045</t>
  </si>
  <si>
    <t>VIA G. AVENA 41-43</t>
  </si>
  <si>
    <t>CHIUSA DI PESIO</t>
  </si>
  <si>
    <t>TO0004</t>
  </si>
  <si>
    <t>CHIESA</t>
  </si>
  <si>
    <t>05388950015</t>
  </si>
  <si>
    <t>VIA VALFRE' 35</t>
  </si>
  <si>
    <t>CARMAGNOLA</t>
  </si>
  <si>
    <t>CN0008</t>
  </si>
  <si>
    <t>GUNETTO AUTOLINEE</t>
  </si>
  <si>
    <t>00166980045</t>
  </si>
  <si>
    <t>VIA S.LUCIA 49</t>
  </si>
  <si>
    <t>FOSSANO</t>
  </si>
  <si>
    <t>CN0009</t>
  </si>
  <si>
    <t>NUOVA BECCARIA</t>
  </si>
  <si>
    <t>00165740044</t>
  </si>
  <si>
    <t>STRADA FALCHETTO 61/E</t>
  </si>
  <si>
    <t>BRA</t>
  </si>
  <si>
    <t>CN0010</t>
  </si>
  <si>
    <t>NUOVA S.A.A.R.</t>
  </si>
  <si>
    <t>02118100045</t>
  </si>
  <si>
    <t>LOCALITA PIAN CERRATO 86/B</t>
  </si>
  <si>
    <t>FARIGLIANO</t>
  </si>
  <si>
    <t>01494260084</t>
  </si>
  <si>
    <t>VIA PIAGGIO 38</t>
  </si>
  <si>
    <t>12078</t>
  </si>
  <si>
    <t>ORMEA</t>
  </si>
  <si>
    <t>RTPIEMONTESRL@PEC.IT</t>
  </si>
  <si>
    <t>LERCARO</t>
  </si>
  <si>
    <t>00169450046</t>
  </si>
  <si>
    <t>VIA VIA BISALTA 60</t>
  </si>
  <si>
    <t>12100</t>
  </si>
  <si>
    <t>STPCUNEO@PEC.IT</t>
  </si>
  <si>
    <t>CN0014</t>
  </si>
  <si>
    <t>S.A.C.</t>
  </si>
  <si>
    <t>00466840048</t>
  </si>
  <si>
    <t>VIA TEZZE SNC</t>
  </si>
  <si>
    <t xml:space="preserve">24020          </t>
  </si>
  <si>
    <t>RANICA</t>
  </si>
  <si>
    <t xml:space="preserve">     </t>
  </si>
  <si>
    <t>TEB@PEC.TEB.BERGAMO.IT</t>
  </si>
  <si>
    <t>SIMONETTI</t>
  </si>
  <si>
    <t>CN0015</t>
  </si>
  <si>
    <t>GIORS</t>
  </si>
  <si>
    <t>02997960048</t>
  </si>
  <si>
    <t>VIA C. DALLA CHIESA 15/A</t>
  </si>
  <si>
    <t>ALBA</t>
  </si>
  <si>
    <t>LE0007</t>
  </si>
  <si>
    <t>AUTOLINEE F.LLI BLANCO DI LUCIA DANIELA &amp; C. S.A.S.</t>
  </si>
  <si>
    <t>03169610759</t>
  </si>
  <si>
    <t>VIA DUCA D'AOSTA 34</t>
  </si>
  <si>
    <t>CUTROFIANO</t>
  </si>
  <si>
    <t>LE0008</t>
  </si>
  <si>
    <t>CHIRIATTI ALDO</t>
  </si>
  <si>
    <t>00514420751</t>
  </si>
  <si>
    <t>VIA MADONNA DEL CAMPO 20</t>
  </si>
  <si>
    <t>MINERVINO DI LECCE</t>
  </si>
  <si>
    <t>00009730904</t>
  </si>
  <si>
    <t>VIA NAZIONALE 26</t>
  </si>
  <si>
    <t>07030</t>
  </si>
  <si>
    <t>BADESI</t>
  </si>
  <si>
    <t>SARDABUS@PEC.IT</t>
  </si>
  <si>
    <t>ADDIS</t>
  </si>
  <si>
    <t>LE0009</t>
  </si>
  <si>
    <t>LEO ANTONIO DI LEO GIUSEPPE &amp; C. S.A.S.</t>
  </si>
  <si>
    <t>02821480759</t>
  </si>
  <si>
    <t>PIAZZA S. LUCIA 2</t>
  </si>
  <si>
    <t>UGGIANO LA CHIESA</t>
  </si>
  <si>
    <t>LE0010</t>
  </si>
  <si>
    <t>ZECCA PIETRO - AUTOSERVIZI</t>
  </si>
  <si>
    <t>03812550758</t>
  </si>
  <si>
    <t>VIA V. PERRONE 59</t>
  </si>
  <si>
    <t>LEVERANO</t>
  </si>
  <si>
    <t>01816550519</t>
  </si>
  <si>
    <t>RETEFERROVIARIATOSCANA@CERTIFICAZIONEPOSTA.IT</t>
  </si>
  <si>
    <t>VIALE ADRIATICO 2</t>
  </si>
  <si>
    <t>66050</t>
  </si>
  <si>
    <t>LISCIA</t>
  </si>
  <si>
    <t>DIGIACOMOBUS@LEGALMAIL.IT</t>
  </si>
  <si>
    <t>DI SANTO</t>
  </si>
  <si>
    <t>01897660609</t>
  </si>
  <si>
    <t>STR STATALE 82 KM 74,100 SNC</t>
  </si>
  <si>
    <t xml:space="preserve">03032          </t>
  </si>
  <si>
    <t>ARCE</t>
  </si>
  <si>
    <t>STR STATALE 82 KM 74.100 SNC</t>
  </si>
  <si>
    <t>03032</t>
  </si>
  <si>
    <t>BIANCHIELVIRA@PEC.IT</t>
  </si>
  <si>
    <t>VEGLIANTI</t>
  </si>
  <si>
    <t>RM0022</t>
  </si>
  <si>
    <t>AUTOSERVIZI BUSSOLETTI S.R.L.</t>
  </si>
  <si>
    <t>08796101007</t>
  </si>
  <si>
    <t>VIA DEL CIGLIOLO 23</t>
  </si>
  <si>
    <t>RM0023</t>
  </si>
  <si>
    <t>AUTOLINEE S.A.T.I. SOCIETA' AUTOSERVIZI TURISTICI ITALIANI DI BRENCIO BRUNO E C. S.A.S.</t>
  </si>
  <si>
    <t>01339921007</t>
  </si>
  <si>
    <t>RM0024</t>
  </si>
  <si>
    <t>ASTOLFI GUIDO</t>
  </si>
  <si>
    <t>03999211000</t>
  </si>
  <si>
    <t>VIA VECCHIA DI NAPOLI 68</t>
  </si>
  <si>
    <t>VIA GIOVANNI DA PALESTRINA 63</t>
  </si>
  <si>
    <t>63900</t>
  </si>
  <si>
    <t>SEGRETERIA@PEC.TRASFER.EU</t>
  </si>
  <si>
    <t>TO0007</t>
  </si>
  <si>
    <t>MARTOGLIO SPA</t>
  </si>
  <si>
    <t>05445090011</t>
  </si>
  <si>
    <t>VIA COAZZE 23</t>
  </si>
  <si>
    <t>GIAVENO</t>
  </si>
  <si>
    <t>TO0008</t>
  </si>
  <si>
    <t>BELLANDO TOURS</t>
  </si>
  <si>
    <t>01803090016</t>
  </si>
  <si>
    <t>VIA SUSA 20</t>
  </si>
  <si>
    <t>BUSSOLENO</t>
  </si>
  <si>
    <t>VIA LICCIO 33</t>
  </si>
  <si>
    <t>90012</t>
  </si>
  <si>
    <t>CACCAMO</t>
  </si>
  <si>
    <t>AUTOLINEERANDAZZO@PEC.IT</t>
  </si>
  <si>
    <t>DI GESU'</t>
  </si>
  <si>
    <t>BA0021</t>
  </si>
  <si>
    <t>CAV. DOMENICO CHIARELLI</t>
  </si>
  <si>
    <t>00564910727</t>
  </si>
  <si>
    <t>VIA C. BATTISTI 19</t>
  </si>
  <si>
    <t>MOLA DI BARI</t>
  </si>
  <si>
    <t>BA0022</t>
  </si>
  <si>
    <t>AUTOSERVIZI CONCA SNC</t>
  </si>
  <si>
    <t>06783480723</t>
  </si>
  <si>
    <t>VIA 2 GIUGNO 9</t>
  </si>
  <si>
    <t>POGGIORSINI</t>
  </si>
  <si>
    <t>BA0023</t>
  </si>
  <si>
    <t>CONSORZIO I.P.A.L.N.</t>
  </si>
  <si>
    <t>04583310729</t>
  </si>
  <si>
    <t>VIA AMENDOLA 172/5</t>
  </si>
  <si>
    <t>BA0024</t>
  </si>
  <si>
    <t>TEMPESTA AUTOSERVIZI</t>
  </si>
  <si>
    <t>06744110724</t>
  </si>
  <si>
    <t>VIA SAGARRIGA VISCONTI 205</t>
  </si>
  <si>
    <t>LO0003</t>
  </si>
  <si>
    <t>S.T.A.R. S.P.A.</t>
  </si>
  <si>
    <t>00798460150</t>
  </si>
  <si>
    <t>MB0004</t>
  </si>
  <si>
    <t>AUTOSERVIZI PIERSIGILLI DI PIERSIGILLI PEPPINO</t>
  </si>
  <si>
    <t>00469980965</t>
  </si>
  <si>
    <t>VIA MILANO 8</t>
  </si>
  <si>
    <t>CERIANO LAGHETTO</t>
  </si>
  <si>
    <t>VIA C.P.PENNISI 1</t>
  </si>
  <si>
    <t>95040</t>
  </si>
  <si>
    <t>CASTEL DI IUDICA</t>
  </si>
  <si>
    <t>AUTOLINEEMOLINAROSRL@PEC.IT</t>
  </si>
  <si>
    <t>MOLINARO</t>
  </si>
  <si>
    <t>05504280487</t>
  </si>
  <si>
    <t>VIALE VIALE DEI MILLE 115</t>
  </si>
  <si>
    <t>50131</t>
  </si>
  <si>
    <t>FIRENZE</t>
  </si>
  <si>
    <t>ATAFGESTIONISRL@PEC.IT</t>
  </si>
  <si>
    <t>BONORA</t>
  </si>
  <si>
    <t>VIA RUNFOLA 3</t>
  </si>
  <si>
    <t>90029</t>
  </si>
  <si>
    <t>VALLEDOLMO</t>
  </si>
  <si>
    <t>SLOIACONO@PEC.IT</t>
  </si>
  <si>
    <t>GIUNTA</t>
  </si>
  <si>
    <t>PT0003</t>
  </si>
  <si>
    <t>CNP COOPERATIVA NOLEGGIATORI PISTOIESI</t>
  </si>
  <si>
    <t>01441160478</t>
  </si>
  <si>
    <t>VIA ENRICO FERMI 2</t>
  </si>
  <si>
    <t>PT0004</t>
  </si>
  <si>
    <t>CAREI SNC DI CAREI CINZIA &amp; FIGLIO</t>
  </si>
  <si>
    <t>01610780478</t>
  </si>
  <si>
    <t>VIA NIERI 71</t>
  </si>
  <si>
    <t>PESCIA</t>
  </si>
  <si>
    <t>BS0006</t>
  </si>
  <si>
    <t>SAIA TRASPORTI SPA</t>
  </si>
  <si>
    <t>03580680175</t>
  </si>
  <si>
    <t>VIA FORO BOARIO 4B</t>
  </si>
  <si>
    <t>VIA PIRELLI, SNC</t>
  </si>
  <si>
    <t>09098</t>
  </si>
  <si>
    <t>TERRALBA</t>
  </si>
  <si>
    <t>VIA PIRELLI ANGOLO VIA FERRARI SN</t>
  </si>
  <si>
    <t>INFO@PEC.AUTOSERVIZIFATA.IT</t>
  </si>
  <si>
    <t>ANGIUS</t>
  </si>
  <si>
    <t>CB0011</t>
  </si>
  <si>
    <t>MICONE FELICE</t>
  </si>
  <si>
    <t>00173870700</t>
  </si>
  <si>
    <t>VIA PICCIRILLI 52</t>
  </si>
  <si>
    <t>MICONEBUS@PEC.IT</t>
  </si>
  <si>
    <t>VIA PIAVE 36</t>
  </si>
  <si>
    <t>DURONIA</t>
  </si>
  <si>
    <t>AUTOLINEEMANZO1@LEGALMAIL.IT</t>
  </si>
  <si>
    <t>GRIECO</t>
  </si>
  <si>
    <t>PV0006</t>
  </si>
  <si>
    <t>STAV</t>
  </si>
  <si>
    <t>00174500181</t>
  </si>
  <si>
    <t>VIA TRIVULZIO 13</t>
  </si>
  <si>
    <t>BG0012</t>
  </si>
  <si>
    <t>AUTOSERVIZI LOCATELLI</t>
  </si>
  <si>
    <t>02605730163</t>
  </si>
  <si>
    <t>VIA ALESSANDRO FURIETTI 17</t>
  </si>
  <si>
    <t>TO0009</t>
  </si>
  <si>
    <t>AUTOINDUSTRIALE VIGO</t>
  </si>
  <si>
    <t>00488600016</t>
  </si>
  <si>
    <t>VIA LIGURIA, 7 VIA LIGURIA 7</t>
  </si>
  <si>
    <t>SAN MAURO TORINESE</t>
  </si>
  <si>
    <t>TO0010</t>
  </si>
  <si>
    <t>GHERRA</t>
  </si>
  <si>
    <t>04920690015</t>
  </si>
  <si>
    <t>CORSO MATTEOTTI 30</t>
  </si>
  <si>
    <t>TO0011</t>
  </si>
  <si>
    <t>VIAGGI FURNO</t>
  </si>
  <si>
    <t>00475230017</t>
  </si>
  <si>
    <t>S.P. CORIO 36</t>
  </si>
  <si>
    <t>SAN CARLO CANAVESE</t>
  </si>
  <si>
    <t>TO0012</t>
  </si>
  <si>
    <t>S.T.A.A.V.</t>
  </si>
  <si>
    <t>02922940016</t>
  </si>
  <si>
    <t>VIA GNAVI 2</t>
  </si>
  <si>
    <t>CALUSO</t>
  </si>
  <si>
    <t>TO0013</t>
  </si>
  <si>
    <t>VIAGGI MUNARO DI MUNARO LORENZO E C - VIMU</t>
  </si>
  <si>
    <t>02080670017</t>
  </si>
  <si>
    <t>STRADA COURGNE' 33</t>
  </si>
  <si>
    <t>10081</t>
  </si>
  <si>
    <t>CASTELLAMONTE</t>
  </si>
  <si>
    <t>AT0005</t>
  </si>
  <si>
    <t>AUTOLINEE GIACHINO</t>
  </si>
  <si>
    <t>00060360054</t>
  </si>
  <si>
    <t>VIA STAZIONE 29</t>
  </si>
  <si>
    <t>00519860019</t>
  </si>
  <si>
    <t>STRADA DEL DROSSO 77</t>
  </si>
  <si>
    <t>10135</t>
  </si>
  <si>
    <t>CAVOURESE@PEC.IT</t>
  </si>
  <si>
    <t>MUTI</t>
  </si>
  <si>
    <t>TO0015</t>
  </si>
  <si>
    <t>A.T.A.V. VIGO</t>
  </si>
  <si>
    <t>00468420013</t>
  </si>
  <si>
    <t>LUNGO DORA COLLETTA 89</t>
  </si>
  <si>
    <t>02345670307</t>
  </si>
  <si>
    <t>VIA PESCHIERA 30</t>
  </si>
  <si>
    <t>FERROVIEUDINECIVIDALE@PEC.IOMAIL.IT</t>
  </si>
  <si>
    <t>PI0006</t>
  </si>
  <si>
    <t>AUTOLINEE SEQUI PIERLUIGI S.A.S.</t>
  </si>
  <si>
    <t>00115140501</t>
  </si>
  <si>
    <t>VIA PACINOTTI VIA PACINOTTI 28</t>
  </si>
  <si>
    <t>SANTA MARIA A MONTE</t>
  </si>
  <si>
    <t>TO0016</t>
  </si>
  <si>
    <t>MENINI VIAGGI</t>
  </si>
  <si>
    <t>VIA CIRCONVALLAZIONE 160</t>
  </si>
  <si>
    <t>SANTENA</t>
  </si>
  <si>
    <t>VIA VINCENZO BELLINI 2</t>
  </si>
  <si>
    <t>93010</t>
  </si>
  <si>
    <t>VILLALBA</t>
  </si>
  <si>
    <t>CALTANISSETTA</t>
  </si>
  <si>
    <t>CANCELLIERI@PEC.AUTOLINEACANCELLIERI.IT</t>
  </si>
  <si>
    <t>CANCELLIERI</t>
  </si>
  <si>
    <t>PN0002</t>
  </si>
  <si>
    <t>STI</t>
  </si>
  <si>
    <t>01395020934</t>
  </si>
  <si>
    <t>VIALE VENEZIA 108</t>
  </si>
  <si>
    <t>PORDENONE</t>
  </si>
  <si>
    <t>VIA DANTE SNC</t>
  </si>
  <si>
    <t>BORRELLO</t>
  </si>
  <si>
    <t>CASCIATOSRL@PEC.IT</t>
  </si>
  <si>
    <t>CASCIATO</t>
  </si>
  <si>
    <t>03331820542</t>
  </si>
  <si>
    <t>UMBRIAMOBILITAESERCIZIO@PEC.IT</t>
  </si>
  <si>
    <t>VIA POSADA 08-OTT</t>
  </si>
  <si>
    <t xml:space="preserve">09122          </t>
  </si>
  <si>
    <t>09122</t>
  </si>
  <si>
    <t>ARST@PEC.ARSTSPA.INFO</t>
  </si>
  <si>
    <t>NERONI</t>
  </si>
  <si>
    <t>BG0013</t>
  </si>
  <si>
    <t>AUTOSERVIZI FURIA OMERO</t>
  </si>
  <si>
    <t>01377030166</t>
  </si>
  <si>
    <t>VIA VIA SANT'ANTONIO 5</t>
  </si>
  <si>
    <t>GORNO</t>
  </si>
  <si>
    <t>VIA MASSAUA N.11</t>
  </si>
  <si>
    <t xml:space="preserve">98066          </t>
  </si>
  <si>
    <t>PATTI</t>
  </si>
  <si>
    <t>98066</t>
  </si>
  <si>
    <t xml:space="preserve">GIARDINAVIAGGI@PEC.IT </t>
  </si>
  <si>
    <t>GIARDINA</t>
  </si>
  <si>
    <t>BG0014</t>
  </si>
  <si>
    <t>AUTOSERVIZI TRIVELLA DI TRIVELLA MARCO &amp; C. SAS</t>
  </si>
  <si>
    <t>03992830160</t>
  </si>
  <si>
    <t>VIA MADRE TERESA DI CALCUTTA 99</t>
  </si>
  <si>
    <t>VILLA D'OGNA</t>
  </si>
  <si>
    <t>BG0015</t>
  </si>
  <si>
    <t>ZAMBETTI AUTOSERVIZI SNC DARIO ZAMBETTI</t>
  </si>
  <si>
    <t>02257280160</t>
  </si>
  <si>
    <t>VIA SAN LORENZO IN CAVELLAS 4/A</t>
  </si>
  <si>
    <t>CASAZZA</t>
  </si>
  <si>
    <t>BG0016</t>
  </si>
  <si>
    <t>S.A.P. DI PIAZZALUNGA ERNESTO &amp; C. SNC</t>
  </si>
  <si>
    <t>01620590164</t>
  </si>
  <si>
    <t>VIA MONTE MISMA 11</t>
  </si>
  <si>
    <t>SCANZOROSCIATE</t>
  </si>
  <si>
    <t>BG0017</t>
  </si>
  <si>
    <t>IMAGNABUS DI R.RODESCHINI &amp; C. SNC</t>
  </si>
  <si>
    <t>03107540167</t>
  </si>
  <si>
    <t>VIA U.GAVAZZENI 2</t>
  </si>
  <si>
    <t>LOCATELLO</t>
  </si>
  <si>
    <t>VIA MONTE GLENO 13</t>
  </si>
  <si>
    <t>24125</t>
  </si>
  <si>
    <t>ATBCONSORZIO@LEGALMAIL.IT</t>
  </si>
  <si>
    <t>DONATO</t>
  </si>
  <si>
    <t>BG0019</t>
  </si>
  <si>
    <t>SONZOGNI CARLO CORNA DI SONZOGNI BRUNA</t>
  </si>
  <si>
    <t>01853780169</t>
  </si>
  <si>
    <t>VIA MARTIRI DELLA LIBERTA' 7</t>
  </si>
  <si>
    <t>ZOGNO</t>
  </si>
  <si>
    <t>BG0021</t>
  </si>
  <si>
    <t>TRASPORTI BERGAMO SUD-OVEST SPA</t>
  </si>
  <si>
    <t>00959330168</t>
  </si>
  <si>
    <t>VIA MILANO 23</t>
  </si>
  <si>
    <t>OSIO SOTTO</t>
  </si>
  <si>
    <t>BG0022</t>
  </si>
  <si>
    <t>AUTOLINEE ASCHEDAMINI SRL</t>
  </si>
  <si>
    <t>00865260194</t>
  </si>
  <si>
    <t>VIA A.CRESPI 1992</t>
  </si>
  <si>
    <t>FARA GERA D'ADDA</t>
  </si>
  <si>
    <t>MI0017</t>
  </si>
  <si>
    <t>MARINI TRAVEL SRL</t>
  </si>
  <si>
    <t>02612650164</t>
  </si>
  <si>
    <t>VIA MONTE GRAPPA 51</t>
  </si>
  <si>
    <t>CASSANO D'ADDA</t>
  </si>
  <si>
    <t>05498770485</t>
  </si>
  <si>
    <t>PIAZZA DUOMO 18</t>
  </si>
  <si>
    <t>59100</t>
  </si>
  <si>
    <t>PRATO</t>
  </si>
  <si>
    <t>PIUBUSSCARL@LEGALMAIL.IT</t>
  </si>
  <si>
    <t>TOSCANO</t>
  </si>
  <si>
    <t>VIA ZONA IND.LOC.PASCAROLA SNC</t>
  </si>
  <si>
    <t xml:space="preserve">80023          </t>
  </si>
  <si>
    <t>CAIVANO</t>
  </si>
  <si>
    <t>CORSO UMBERTO I 46</t>
  </si>
  <si>
    <t>80039</t>
  </si>
  <si>
    <t>DAV@PEC.IT</t>
  </si>
  <si>
    <t>P.ZA DELLA CROCE ROSSA 1</t>
  </si>
  <si>
    <t>00101</t>
  </si>
  <si>
    <t>BUSITALIAVENETOSPA@LEGALMAIL.IT</t>
  </si>
  <si>
    <t>CORSO GARIBALDI 210</t>
  </si>
  <si>
    <t>91014</t>
  </si>
  <si>
    <t>ALCAMO</t>
  </si>
  <si>
    <t>TRAPANI</t>
  </si>
  <si>
    <t>AUTOSERVIZIRUSSOSRL@ARUBAPEC.IT</t>
  </si>
  <si>
    <t>RUSSO</t>
  </si>
  <si>
    <t>VIA DELLE STRELITZIE 36</t>
  </si>
  <si>
    <t>00134</t>
  </si>
  <si>
    <t>INFO@PEC.SCHIAFFINI.COM</t>
  </si>
  <si>
    <t>SCHIAFFINI</t>
  </si>
  <si>
    <t>PIAZZA GRAMSCI N. 22 CAGLIARI PIAZZA GRAMSCI 22</t>
  </si>
  <si>
    <t>09127</t>
  </si>
  <si>
    <t>SINA@PEC.SINAUTONOLEGGIO.COM</t>
  </si>
  <si>
    <t>STEVELLI</t>
  </si>
  <si>
    <t>02424990212</t>
  </si>
  <si>
    <t>P.ZZA IBSEN-COLLE ISARCO SN</t>
  </si>
  <si>
    <t>39040</t>
  </si>
  <si>
    <t>BRENNERO-BRENNER</t>
  </si>
  <si>
    <t>BOLZANO-BOZEN</t>
  </si>
  <si>
    <t>KOFLERGMBH@LEG-MAIL.IT</t>
  </si>
  <si>
    <t>KOFLER</t>
  </si>
  <si>
    <t>VIA DI MOTTA DELLA REGINA 5</t>
  </si>
  <si>
    <t>71121</t>
  </si>
  <si>
    <t>ATAF@CERT.COMUNE.FOGGIA.IT</t>
  </si>
  <si>
    <t>RANA</t>
  </si>
  <si>
    <t>02115960995</t>
  </si>
  <si>
    <t>VIA CONTURLI 53-55-57 .</t>
  </si>
  <si>
    <t xml:space="preserve">16042          </t>
  </si>
  <si>
    <t>CARASCO</t>
  </si>
  <si>
    <t>16042</t>
  </si>
  <si>
    <t>SEGRETERIA.ATPESERCIZIO@PEC.IT</t>
  </si>
  <si>
    <t>MI0018</t>
  </si>
  <si>
    <t>AUTOSTRADALE</t>
  </si>
  <si>
    <t>04924720156</t>
  </si>
  <si>
    <t>PIAZZA CASTELLO 1</t>
  </si>
  <si>
    <t>01914510597</t>
  </si>
  <si>
    <t>VIA DEI CIPRESSI 10</t>
  </si>
  <si>
    <t xml:space="preserve">04011          </t>
  </si>
  <si>
    <t>APRILIA</t>
  </si>
  <si>
    <t>04011</t>
  </si>
  <si>
    <t>NUOVATESEIBUSSRL@PEC.TESEI.IT</t>
  </si>
  <si>
    <t>TESEI</t>
  </si>
  <si>
    <t>02783170216</t>
  </si>
  <si>
    <t>VIA FRAZIONE S.VITO 31</t>
  </si>
  <si>
    <t>39030</t>
  </si>
  <si>
    <t>BRAIES-PRAGS</t>
  </si>
  <si>
    <t>STEINERTOURING@SECURE-PEC.IT</t>
  </si>
  <si>
    <t>STEINER</t>
  </si>
  <si>
    <t>VIA SFERRACAVALLI 27</t>
  </si>
  <si>
    <t xml:space="preserve">03043          </t>
  </si>
  <si>
    <t>CASSINO</t>
  </si>
  <si>
    <t>03043</t>
  </si>
  <si>
    <t>MASTRANTONIBUS@PEC.IT</t>
  </si>
  <si>
    <t>DE MARCO</t>
  </si>
  <si>
    <t>P.LE STADIO SN P.LE STADIO SNC</t>
  </si>
  <si>
    <t>93014</t>
  </si>
  <si>
    <t>MUSSOMELI</t>
  </si>
  <si>
    <t>ATMTRASPORTI@LEGALMAIL.IT</t>
  </si>
  <si>
    <t>MANCUSO</t>
  </si>
  <si>
    <t>VIA ROMA 38</t>
  </si>
  <si>
    <t>25040</t>
  </si>
  <si>
    <t>CIVIDATE CAMUNO</t>
  </si>
  <si>
    <t>AUTOLINEESABBASRL@PEC.IT</t>
  </si>
  <si>
    <t>BASSI</t>
  </si>
  <si>
    <t>03121050235</t>
  </si>
  <si>
    <t>ISOLANA ISOLANA 576 SALIZZOLE VR 576</t>
  </si>
  <si>
    <t>37056</t>
  </si>
  <si>
    <t>SALIZZOLE</t>
  </si>
  <si>
    <t>VERONA</t>
  </si>
  <si>
    <t>DALLAIOVIAGGI@CERT.ELINEA.IT</t>
  </si>
  <si>
    <t>00189060924</t>
  </si>
  <si>
    <t>VIALE MONASTIR KM 6,500 - Z.I. CASIC SNC</t>
  </si>
  <si>
    <t>INFO@PEC.DEDONITURISMO.IT</t>
  </si>
  <si>
    <t>DEDONI</t>
  </si>
  <si>
    <t>00349780650</t>
  </si>
  <si>
    <t>CONTRADA TORRICELLA 430</t>
  </si>
  <si>
    <t>84025</t>
  </si>
  <si>
    <t>EBOLI</t>
  </si>
  <si>
    <t>NONATTIVA_PALMENTIERI@PEC.IT</t>
  </si>
  <si>
    <t>PALMENTIERI</t>
  </si>
  <si>
    <t>SS 126 KM95 ZONA PIP SS 126 KM 95 ZONA PIP SNC</t>
  </si>
  <si>
    <t>09036</t>
  </si>
  <si>
    <t>GUSPINI</t>
  </si>
  <si>
    <t>GARAUMAURO@LEGALMAIL.IT</t>
  </si>
  <si>
    <t>00140750613</t>
  </si>
  <si>
    <t>VIA PONTEFORNO SNC</t>
  </si>
  <si>
    <t>LIMATOLA</t>
  </si>
  <si>
    <t>STUDIO.DOTT.LONGO@PEC.IT</t>
  </si>
  <si>
    <t>LAUDATO</t>
  </si>
  <si>
    <t>CORSO UMBERTO 90</t>
  </si>
  <si>
    <t>90020</t>
  </si>
  <si>
    <t>SCIARA</t>
  </si>
  <si>
    <t>ATISBUS@PEC.IT</t>
  </si>
  <si>
    <t>PERI</t>
  </si>
  <si>
    <t>00609050877</t>
  </si>
  <si>
    <t>VIA C.P.PENNISI 42</t>
  </si>
  <si>
    <t>AUTOLINEEPENNISIALFIO@PEC.IT</t>
  </si>
  <si>
    <t>VIA EDISON 7</t>
  </si>
  <si>
    <t>92029</t>
  </si>
  <si>
    <t>RAVANUSA</t>
  </si>
  <si>
    <t>IBLATOUR-SOC-COOP@PEC.CGN.IT</t>
  </si>
  <si>
    <t>ARGENTO</t>
  </si>
  <si>
    <t>PS0003</t>
  </si>
  <si>
    <t>AMI AZ. PER LA MOBILITÀ INTEGRATA E TRASPORTI</t>
  </si>
  <si>
    <t>01482560412</t>
  </si>
  <si>
    <t>PIAZZA E. GONZAGA 15</t>
  </si>
  <si>
    <t>URBINO</t>
  </si>
  <si>
    <t>PESARO</t>
  </si>
  <si>
    <t>PS0004</t>
  </si>
  <si>
    <t>SOCIETÀ CONSORTILE "IL GABBIANO" S.R.L.</t>
  </si>
  <si>
    <t>02105270413</t>
  </si>
  <si>
    <t>STRADA DELLE MARCHE 56</t>
  </si>
  <si>
    <t>PS0005</t>
  </si>
  <si>
    <t>AUTOLINEE F.LLI BUCCI URBINO PESARO S.R.L.</t>
  </si>
  <si>
    <t>00110400413</t>
  </si>
  <si>
    <t>AN0002</t>
  </si>
  <si>
    <t>SOCIETÀ TRASPORTI F.LLI BUCCI S.RL.</t>
  </si>
  <si>
    <t>00080800428</t>
  </si>
  <si>
    <t>STRADA STATALE ADRIATICA 271</t>
  </si>
  <si>
    <t>SENIGALLIA</t>
  </si>
  <si>
    <t>ANCONA</t>
  </si>
  <si>
    <t>AN0003</t>
  </si>
  <si>
    <t>AUTOLINEE SACSA S.RL.</t>
  </si>
  <si>
    <t>00078330420</t>
  </si>
  <si>
    <t>VIALE DELLA VITTORIA 71/A</t>
  </si>
  <si>
    <t>JESI</t>
  </si>
  <si>
    <t>PS0006</t>
  </si>
  <si>
    <t>AUTOLINEE VITALI S.R.L.</t>
  </si>
  <si>
    <t>00964870414</t>
  </si>
  <si>
    <t>VIA DELLA FORNACE 37</t>
  </si>
  <si>
    <t>FANO</t>
  </si>
  <si>
    <t>02014320606</t>
  </si>
  <si>
    <t>VIA FICORONE 4</t>
  </si>
  <si>
    <t>CASALATTICO</t>
  </si>
  <si>
    <t>FERNANDO.MEZZA@LEGALMAIL.IT</t>
  </si>
  <si>
    <t>ALONZI</t>
  </si>
  <si>
    <t>PS0007</t>
  </si>
  <si>
    <t>GES.TRA SOC. CONS. A R.L.</t>
  </si>
  <si>
    <t>02107230415</t>
  </si>
  <si>
    <t>GALLERIA DEI FONDITORI 3</t>
  </si>
  <si>
    <t>PS0008</t>
  </si>
  <si>
    <t>AUTOLINEE BALDELLI BOEZIO S.R.L.</t>
  </si>
  <si>
    <t>00482840410</t>
  </si>
  <si>
    <t>VIA ACCORAMBONI 10</t>
  </si>
  <si>
    <t>FOSSOMBRONE</t>
  </si>
  <si>
    <t>LC0007</t>
  </si>
  <si>
    <t>SOCIETÀ AUTOLINEE CALOLZIESI</t>
  </si>
  <si>
    <t>00676080161</t>
  </si>
  <si>
    <t>VIA ANNA FRANK 9</t>
  </si>
  <si>
    <t>CALOLZIOCORTE</t>
  </si>
  <si>
    <t>CORSO VITTORIO EMANUELE III 65</t>
  </si>
  <si>
    <t>86040</t>
  </si>
  <si>
    <t>SAN GIULIANO DI PUGLIA</t>
  </si>
  <si>
    <t>CALZOLARO.AUTOLINEE@PEC.IT</t>
  </si>
  <si>
    <t>CALZOLARO</t>
  </si>
  <si>
    <t>VIA VIA VICINALE CRAVATTA 1</t>
  </si>
  <si>
    <t>84036</t>
  </si>
  <si>
    <t>SALA CONSILINA</t>
  </si>
  <si>
    <t>NISISAS@CGN.LEGALMAIL.IT</t>
  </si>
  <si>
    <t>VIA MARTIRI DELLA RESISTENZA SN</t>
  </si>
  <si>
    <t>86039</t>
  </si>
  <si>
    <t>TERMOLI</t>
  </si>
  <si>
    <t>GTMBUS@LEGALMAIL.IT</t>
  </si>
  <si>
    <t>LARIVERA</t>
  </si>
  <si>
    <t>01205250564</t>
  </si>
  <si>
    <t>LOCALITÀ MAZZOCCHIO SNC</t>
  </si>
  <si>
    <t>01019</t>
  </si>
  <si>
    <t>VETRALLA</t>
  </si>
  <si>
    <t>GASBARRI@PEC.IT</t>
  </si>
  <si>
    <t>GASBARRI</t>
  </si>
  <si>
    <t>PS0009</t>
  </si>
  <si>
    <t>"SALVADORI SOCIETA' A RESPONSABILITA' LIMITATA" O "SALVADORI S.R.L."</t>
  </si>
  <si>
    <t>00126350412</t>
  </si>
  <si>
    <t>VIA ROMA 1</t>
  </si>
  <si>
    <t>CARPEGNA</t>
  </si>
  <si>
    <t>FE0002</t>
  </si>
  <si>
    <t>FE.M. FERRARA MOBILITA'</t>
  </si>
  <si>
    <t>01605570389</t>
  </si>
  <si>
    <t>VIA VENEZIANI 7</t>
  </si>
  <si>
    <t>FERRARA</t>
  </si>
  <si>
    <t>PS0010</t>
  </si>
  <si>
    <t>CASELLI LUCIANO</t>
  </si>
  <si>
    <t>00000000000</t>
  </si>
  <si>
    <t>VIA DANTE ALIGHIERI 34</t>
  </si>
  <si>
    <t>APECCHIO</t>
  </si>
  <si>
    <t>ASP</t>
  </si>
  <si>
    <t>VIA DELLE AIE, 15 VIA DELLE AIE 15</t>
  </si>
  <si>
    <t>09095</t>
  </si>
  <si>
    <t>MOGORO</t>
  </si>
  <si>
    <t>VIAGGIMELIS@PEC.IT</t>
  </si>
  <si>
    <t>MELIS</t>
  </si>
  <si>
    <t>PS0011</t>
  </si>
  <si>
    <t>AUTOLINEE CAPPONI S.R.L.</t>
  </si>
  <si>
    <t>00400940417</t>
  </si>
  <si>
    <t>PIAZZALE I MAGGIO 14</t>
  </si>
  <si>
    <t>VIA CADUTI SENZA CROCE 28</t>
  </si>
  <si>
    <t>90146</t>
  </si>
  <si>
    <t>AST@POSTACERT.ASTSICILIA.IT</t>
  </si>
  <si>
    <t>01326400908</t>
  </si>
  <si>
    <t>VIA VIA PETRONIA 27</t>
  </si>
  <si>
    <t>07046</t>
  </si>
  <si>
    <t>PORTO TORRES</t>
  </si>
  <si>
    <t>INFO@PEC.ALIOTHCONSULENZA.IT</t>
  </si>
  <si>
    <t>VIALE GIOVANNI PERARI 5</t>
  </si>
  <si>
    <t xml:space="preserve">06100          </t>
  </si>
  <si>
    <t>06100</t>
  </si>
  <si>
    <t>ACAP@PEC.CNAPERUGIA.IT</t>
  </si>
  <si>
    <t>CALISTRONI</t>
  </si>
  <si>
    <t>VIA MILANO 28</t>
  </si>
  <si>
    <t xml:space="preserve">88100          </t>
  </si>
  <si>
    <t>88100</t>
  </si>
  <si>
    <t>SEGRETERIA@PEC.FERROVIEDELLACALABRIA.COM</t>
  </si>
  <si>
    <t>FERRARO</t>
  </si>
  <si>
    <t>CS0008</t>
  </si>
  <si>
    <t>CONSORZIO AUTOLINEE SRL</t>
  </si>
  <si>
    <t>00354240780</t>
  </si>
  <si>
    <t>PIAZZA PROVINCIA 30</t>
  </si>
  <si>
    <t>CS0009</t>
  </si>
  <si>
    <t>SERVIZI AUTOMOBILISTICI JONICI SRL</t>
  </si>
  <si>
    <t>00146320783</t>
  </si>
  <si>
    <t>C/DA ROVITTI SN</t>
  </si>
  <si>
    <t>TREBISACCE</t>
  </si>
  <si>
    <t>VIALE JACOBINI, ZI VIALE JACOBINI SN</t>
  </si>
  <si>
    <t>70123</t>
  </si>
  <si>
    <t>INFO@PEC.AMTABSERVIZIO.IT</t>
  </si>
  <si>
    <t>VIA PIETRO NENNI 17</t>
  </si>
  <si>
    <t>65022</t>
  </si>
  <si>
    <t>BUSSI SUL TIRINO</t>
  </si>
  <si>
    <t>PESCARA</t>
  </si>
  <si>
    <t>GIALLONARDOVIAGGI@PEC.IT</t>
  </si>
  <si>
    <t>VIA CA'VENIER 63</t>
  </si>
  <si>
    <t xml:space="preserve">30014          </t>
  </si>
  <si>
    <t>CAVARZERE</t>
  </si>
  <si>
    <t>30014</t>
  </si>
  <si>
    <t>PILOTTOVIAGGI@PECTURISMO.IT</t>
  </si>
  <si>
    <t>PILOTTO</t>
  </si>
  <si>
    <t>VIA CARCIANO 29/31</t>
  </si>
  <si>
    <t>00131</t>
  </si>
  <si>
    <t>SEATOUR@LEGALMAIL.IT</t>
  </si>
  <si>
    <t>FERRI</t>
  </si>
  <si>
    <t>00454940685</t>
  </si>
  <si>
    <t>VIA S. LUIGI ORIONE 4</t>
  </si>
  <si>
    <t>65128</t>
  </si>
  <si>
    <t>CDA@PEC.GTM.PE.IT</t>
  </si>
  <si>
    <t>TS0002</t>
  </si>
  <si>
    <t>DELFINO VERDE NAVIGAZIONE</t>
  </si>
  <si>
    <t>00963170329</t>
  </si>
  <si>
    <t>PIAZZA DELLA BORSA 7</t>
  </si>
  <si>
    <t>TRIESTE</t>
  </si>
  <si>
    <t>TO0018</t>
  </si>
  <si>
    <t>VOTTERO AUTOSERVIZI</t>
  </si>
  <si>
    <t>07282500011</t>
  </si>
  <si>
    <t>VIA PUGNETTO PRINA 36</t>
  </si>
  <si>
    <t>MEZZENILE</t>
  </si>
  <si>
    <t>TO0019</t>
  </si>
  <si>
    <t>DITTA ROSSATTO CLAUDIO</t>
  </si>
  <si>
    <t>07580890015</t>
  </si>
  <si>
    <t>VIA CELSO MIGLIETTI 25</t>
  </si>
  <si>
    <t>GERMAGNANO</t>
  </si>
  <si>
    <t>FO0003</t>
  </si>
  <si>
    <t>ANTONELLI SNC DI ANTONELLI G.E C.</t>
  </si>
  <si>
    <t>01034970408</t>
  </si>
  <si>
    <t>VIA NUOVA 1/2</t>
  </si>
  <si>
    <t>VERGHERETO</t>
  </si>
  <si>
    <t>TO0020</t>
  </si>
  <si>
    <t>VIAGGI ROSSATTO</t>
  </si>
  <si>
    <t>07589170013</t>
  </si>
  <si>
    <t>VIA PIAN CASTAGNA 20</t>
  </si>
  <si>
    <t>RN0005</t>
  </si>
  <si>
    <t>AUTONOLEGGIO BENEDETTINI GIANCARLO</t>
  </si>
  <si>
    <t>VIA LEONTINA 193</t>
  </si>
  <si>
    <t>VIA APPIA NORD 55</t>
  </si>
  <si>
    <t>04012</t>
  </si>
  <si>
    <t>CISTERNA DI LATINA</t>
  </si>
  <si>
    <t>MAPESNC@ARUBAPEC.IT</t>
  </si>
  <si>
    <t>RONCI</t>
  </si>
  <si>
    <t>RN0006</t>
  </si>
  <si>
    <t>F.LLI LUNADEI S.N.C.</t>
  </si>
  <si>
    <t>01217950417</t>
  </si>
  <si>
    <t>VIA CASTELLO 6</t>
  </si>
  <si>
    <t>PENNABILLI</t>
  </si>
  <si>
    <t>RN0007</t>
  </si>
  <si>
    <t>AUT. BENEDETTINI S.N.C.</t>
  </si>
  <si>
    <t>01737750404</t>
  </si>
  <si>
    <t>CONTRADA MICHELE ROSA 51</t>
  </si>
  <si>
    <t>SAN LEO</t>
  </si>
  <si>
    <t>RN0008</t>
  </si>
  <si>
    <t>MANZI LAZZARO</t>
  </si>
  <si>
    <t>00285510418</t>
  </si>
  <si>
    <t>VIA CÀ BALDONE 114</t>
  </si>
  <si>
    <t>SANT'AGATA FELTRIA</t>
  </si>
  <si>
    <t>01496470624</t>
  </si>
  <si>
    <t>VIA VITTIME DI NASSIRYA 1</t>
  </si>
  <si>
    <t>LUCERASERVICE@LEGALMAIL.IT</t>
  </si>
  <si>
    <t>COLATRUGLIO</t>
  </si>
  <si>
    <t>VIA DI SALICETO 3</t>
  </si>
  <si>
    <t>41128</t>
  </si>
  <si>
    <t>TPBSCARL@LEGALMAIL.IT</t>
  </si>
  <si>
    <t>PAOLILLO</t>
  </si>
  <si>
    <t>BO0005</t>
  </si>
  <si>
    <t>OMNIBUS SOCIETA' CONSORTILE A.R.L.</t>
  </si>
  <si>
    <t>01901501203</t>
  </si>
  <si>
    <t>FI0004</t>
  </si>
  <si>
    <t>F.LLI ALTERINI DI ALTERINI PIERO &amp; C.</t>
  </si>
  <si>
    <t>00399940485</t>
  </si>
  <si>
    <t>LOCALITA' OLMO 115/C</t>
  </si>
  <si>
    <t>REGGELLO</t>
  </si>
  <si>
    <t>AR0009</t>
  </si>
  <si>
    <t>ALA GOLDEN TOUR</t>
  </si>
  <si>
    <t>01909940510</t>
  </si>
  <si>
    <t>VIALE ALCIDE DE GASPERI 36</t>
  </si>
  <si>
    <t>05482690483</t>
  </si>
  <si>
    <t>VIALE DEI CADORNA 105</t>
  </si>
  <si>
    <t>50129</t>
  </si>
  <si>
    <t>AMVBUS@PEC.IT</t>
  </si>
  <si>
    <t>TO0021</t>
  </si>
  <si>
    <t>SEREN DI SEREN BERNARDONE ERNESTO &amp; C.</t>
  </si>
  <si>
    <t>05718200016</t>
  </si>
  <si>
    <t>VIA SEREINE 12</t>
  </si>
  <si>
    <t>ALPETTE</t>
  </si>
  <si>
    <t>INFO@PEC.FUNANDBUS.IT</t>
  </si>
  <si>
    <t>FI0006</t>
  </si>
  <si>
    <t>AUTOSERVIZI F.LLI MAGHERINI</t>
  </si>
  <si>
    <t>00534360482</t>
  </si>
  <si>
    <t>VIA FIORENTINA 7</t>
  </si>
  <si>
    <t>RUFINA</t>
  </si>
  <si>
    <t>TO0022</t>
  </si>
  <si>
    <t>A.A.T.</t>
  </si>
  <si>
    <t>07490100018</t>
  </si>
  <si>
    <t>CORSO NOVARA 6</t>
  </si>
  <si>
    <t>PIAZZALE FRAITEVE 4</t>
  </si>
  <si>
    <t>10058</t>
  </si>
  <si>
    <t>SESTRIERE</t>
  </si>
  <si>
    <t>AUTOSERVIZIGAROFALO@LEGALMAIL.IT</t>
  </si>
  <si>
    <t>VIA LIBERTÀ 171</t>
  </si>
  <si>
    <t>90143</t>
  </si>
  <si>
    <t>SICILBUS@POSTACERTIFICATA.ORG</t>
  </si>
  <si>
    <t>00233090976</t>
  </si>
  <si>
    <t>P.ZZA P.ZZA DUOMO 18</t>
  </si>
  <si>
    <t>TO0025</t>
  </si>
  <si>
    <t>DEMARCHI</t>
  </si>
  <si>
    <t>02507420012</t>
  </si>
  <si>
    <t>VIA RASPINI 6</t>
  </si>
  <si>
    <t>SETTIMO TORINESE</t>
  </si>
  <si>
    <t>02479920213</t>
  </si>
  <si>
    <t>IM STEINANGER VALLE DI CASIES 7</t>
  </si>
  <si>
    <t>VALLE DI CASIES-GSIES</t>
  </si>
  <si>
    <t>INFO@PEC.SEIWALD.IT</t>
  </si>
  <si>
    <t>SEIWALD</t>
  </si>
  <si>
    <t>02640760605</t>
  </si>
  <si>
    <t>VIA CASILINA SUD - KM. 142+200 SNC</t>
  </si>
  <si>
    <t>EREDISADDO@PEC.IT</t>
  </si>
  <si>
    <t>SADDO'</t>
  </si>
  <si>
    <t xml:space="preserve">IL </t>
  </si>
  <si>
    <t>VIA GARIBALDI 85</t>
  </si>
  <si>
    <t>86070</t>
  </si>
  <si>
    <t>SANT'AGAPITO</t>
  </si>
  <si>
    <t>DAVCONTI@PEC.IT</t>
  </si>
  <si>
    <t>CONTI</t>
  </si>
  <si>
    <t>NA0014</t>
  </si>
  <si>
    <t>DELLA PENNA AUTOTRASPORTI S.R.L.</t>
  </si>
  <si>
    <t>01158230639</t>
  </si>
  <si>
    <t>VIA ARGINE 506</t>
  </si>
  <si>
    <t>01719180927</t>
  </si>
  <si>
    <t>VIA MAMELI 40 VIA MAMELI 40</t>
  </si>
  <si>
    <t>09124</t>
  </si>
  <si>
    <t>SAREMAR.SPA@LEGALMAIL.IT</t>
  </si>
  <si>
    <t>04632000487</t>
  </si>
  <si>
    <t>VIA POGGIO ALLA TERRA 6</t>
  </si>
  <si>
    <t>50050</t>
  </si>
  <si>
    <t>MONTAIONE</t>
  </si>
  <si>
    <t>RENIERIBUS@PEC.IT</t>
  </si>
  <si>
    <t>RENIERI</t>
  </si>
  <si>
    <t>LOCALITA' CERESOLA SN</t>
  </si>
  <si>
    <t>24010</t>
  </si>
  <si>
    <t>VALTORTA</t>
  </si>
  <si>
    <t>ITBSPA@PEC.IT</t>
  </si>
  <si>
    <t>FOSSATI</t>
  </si>
  <si>
    <t>VIA ASTI OLBIA  VIA ASTI 20/A</t>
  </si>
  <si>
    <t>07026</t>
  </si>
  <si>
    <t>OLBIA</t>
  </si>
  <si>
    <t>INFO@PEC.EUROSAR.IT</t>
  </si>
  <si>
    <t>TUCCONI</t>
  </si>
  <si>
    <t>VIA CARMINE 6</t>
  </si>
  <si>
    <t>80049</t>
  </si>
  <si>
    <t>SOMMA VESUVIANA</t>
  </si>
  <si>
    <t>IERVOLINOSNC@CGN.LEGALMAIL.IT</t>
  </si>
  <si>
    <t>VIA FILETTE 29</t>
  </si>
  <si>
    <t>PALOMONTE</t>
  </si>
  <si>
    <t>GIORDANOSAS@CGN.LEGALMAIL.IT</t>
  </si>
  <si>
    <t>00450260765</t>
  </si>
  <si>
    <t>CONTISTA N.3 CONTISTA 3</t>
  </si>
  <si>
    <t>MANIERILINES@PEC.IT</t>
  </si>
  <si>
    <t>SA0024</t>
  </si>
  <si>
    <t>AUTOLINEE LETTIERI S.R.L.</t>
  </si>
  <si>
    <t>04553990658</t>
  </si>
  <si>
    <t>VIA SICHELMANNO 22</t>
  </si>
  <si>
    <t>SA0025</t>
  </si>
  <si>
    <t>T.A.I. DI BASSO ALFONSINA &amp; C. SAS</t>
  </si>
  <si>
    <t>00521950659</t>
  </si>
  <si>
    <t>VIA CAMPO 21</t>
  </si>
  <si>
    <t>GIFFONI VALLE PIANA</t>
  </si>
  <si>
    <t>SA0026</t>
  </si>
  <si>
    <t>EREDI STROMILLO DI ALMERICO &amp; C. SNC</t>
  </si>
  <si>
    <t>00205840655</t>
  </si>
  <si>
    <t>PIAZZA MONSIGNOR STROMILLO 1</t>
  </si>
  <si>
    <t>STIO</t>
  </si>
  <si>
    <t>SA0027</t>
  </si>
  <si>
    <t>COOPERATIVA S.M.E.C. ARL</t>
  </si>
  <si>
    <t>00683830657</t>
  </si>
  <si>
    <t>VIA MANENTE COMUNALE 22</t>
  </si>
  <si>
    <t>CASTELLABATE</t>
  </si>
  <si>
    <t>SA0028</t>
  </si>
  <si>
    <t>AUTOLINEE EREDI PECORARO GIOVANNI DI ANDREOLA MARIA &amp; C. S.N.C.</t>
  </si>
  <si>
    <t>02260470659</t>
  </si>
  <si>
    <t>VIA VITTORIO EMANUELE III 1</t>
  </si>
  <si>
    <t>AQUARA</t>
  </si>
  <si>
    <t>SA0029</t>
  </si>
  <si>
    <t>AUTOLINEE PEDUTO LUIGI - S.R.L.</t>
  </si>
  <si>
    <t>02427630658</t>
  </si>
  <si>
    <t>VIA INSERTONE 1</t>
  </si>
  <si>
    <t>CASTEL SAN LORENZO</t>
  </si>
  <si>
    <t>SA0030</t>
  </si>
  <si>
    <t>D'ALESSIO CARMELA</t>
  </si>
  <si>
    <t>00385210653</t>
  </si>
  <si>
    <t>VIA TRAVERSA MARANO 2</t>
  </si>
  <si>
    <t>SA0031</t>
  </si>
  <si>
    <t>AUTOTRASFER SRL</t>
  </si>
  <si>
    <t>02271240653</t>
  </si>
  <si>
    <t>VIA ROMA 140</t>
  </si>
  <si>
    <t>VIA DELLA TORRETTA, 4 4</t>
  </si>
  <si>
    <t>67069</t>
  </si>
  <si>
    <t>TAGLIACOZZO</t>
  </si>
  <si>
    <t>ENEASRL2011@PEC.IT</t>
  </si>
  <si>
    <t>LIBERATI</t>
  </si>
  <si>
    <t>03500970755</t>
  </si>
  <si>
    <t>VIA S.P. LECCE-VERNOLE, KM 1,5 S.N.</t>
  </si>
  <si>
    <t>73100</t>
  </si>
  <si>
    <t>PROTOCOLLOSGM@LEGALMAIL.IT</t>
  </si>
  <si>
    <t>FI0009</t>
  </si>
  <si>
    <t>SOCIETA' AUTOTRASPORTI MARRADI DI BRUNETTI E VESPIGNANI</t>
  </si>
  <si>
    <t>03860780489</t>
  </si>
  <si>
    <t>VIA PROVINCIALE 9</t>
  </si>
  <si>
    <t>MARRADI</t>
  </si>
  <si>
    <t>VIA G. MARCONI 8</t>
  </si>
  <si>
    <t xml:space="preserve">32031          </t>
  </si>
  <si>
    <t>SETTEVILLE</t>
  </si>
  <si>
    <t>BELLUNO</t>
  </si>
  <si>
    <t>32031</t>
  </si>
  <si>
    <t>SBIZZERA@TICERTIFICA.IT</t>
  </si>
  <si>
    <t>RN0009</t>
  </si>
  <si>
    <t>AUTOLINEE BOLDRINI &amp; RAFFAGNI</t>
  </si>
  <si>
    <t>01187340409</t>
  </si>
  <si>
    <t>VIA PIAZZA ADUA 3</t>
  </si>
  <si>
    <t>SAN CLEMENTE</t>
  </si>
  <si>
    <t>RN0010</t>
  </si>
  <si>
    <t>BONELLIBUS DI BONELLI DEDEO E MARCO</t>
  </si>
  <si>
    <t>00896170404</t>
  </si>
  <si>
    <t>VIA MURANO 54</t>
  </si>
  <si>
    <t>RICCIONE</t>
  </si>
  <si>
    <t>01729780831</t>
  </si>
  <si>
    <t>VIA SAN BIAGIO 10</t>
  </si>
  <si>
    <t>98060</t>
  </si>
  <si>
    <t>SANT'ANGELO DI BROLO</t>
  </si>
  <si>
    <t>AUTOLINEEPRINCIOTTO@PEC.IT</t>
  </si>
  <si>
    <t>FI0010</t>
  </si>
  <si>
    <t>ATAF GESTIONI</t>
  </si>
  <si>
    <t>06109950482</t>
  </si>
  <si>
    <t>VIALE DEI MILLE 115</t>
  </si>
  <si>
    <t>VIA PRENESTINA 45</t>
  </si>
  <si>
    <t>00176</t>
  </si>
  <si>
    <t>PROTOCOLLO@CERT2.ATAC.ROMA.IT</t>
  </si>
  <si>
    <t>RIVERA</t>
  </si>
  <si>
    <t>FI0011</t>
  </si>
  <si>
    <t>LI-NEA</t>
  </si>
  <si>
    <t>04906540481</t>
  </si>
  <si>
    <t>VIA I. NEWTON 45-49</t>
  </si>
  <si>
    <t>SCANDICCI</t>
  </si>
  <si>
    <t>04024110829</t>
  </si>
  <si>
    <t>VIA VIRGILIO SN</t>
  </si>
  <si>
    <t>92020</t>
  </si>
  <si>
    <t>SAN GIOVANNI GEMINI</t>
  </si>
  <si>
    <t>PANEPINTOSAS@PEC.IT</t>
  </si>
  <si>
    <t>PANEPINTO</t>
  </si>
  <si>
    <t>01255380907</t>
  </si>
  <si>
    <t>VIA GARIBALDI 18</t>
  </si>
  <si>
    <t>07010</t>
  </si>
  <si>
    <t>MARA</t>
  </si>
  <si>
    <t>SANNABUS@PEC.CGN.IT</t>
  </si>
  <si>
    <t>SANNA</t>
  </si>
  <si>
    <t>VIA CAVOUR 2</t>
  </si>
  <si>
    <t>90015</t>
  </si>
  <si>
    <t>CEFALU'</t>
  </si>
  <si>
    <t>SOMMATINESEVIAGGI@PEC.GVV.IT</t>
  </si>
  <si>
    <t>00272300260</t>
  </si>
  <si>
    <t>PIAZZALE DUCA D'AOSTA 27</t>
  </si>
  <si>
    <t>VIA NOVARA ROMAGNANO SESIA 350</t>
  </si>
  <si>
    <t>28078</t>
  </si>
  <si>
    <t>ROMAGNANO SESIA</t>
  </si>
  <si>
    <t>PEC@PEC.BARANZELLI.IT</t>
  </si>
  <si>
    <t>BARANZELLI</t>
  </si>
  <si>
    <t>VE0004</t>
  </si>
  <si>
    <t>VENETA BUS SRL</t>
  </si>
  <si>
    <t>03515440273</t>
  </si>
  <si>
    <t>VIA DELLA FISICA 30</t>
  </si>
  <si>
    <t>VR0004</t>
  </si>
  <si>
    <t>AUTOSERVIZI PASQUALINI SRL</t>
  </si>
  <si>
    <t>00131000234</t>
  </si>
  <si>
    <t>VIA DELLA VALVERDE 57</t>
  </si>
  <si>
    <t>VR0005</t>
  </si>
  <si>
    <t>FERRO GIORGIO AUTOSERVIZI</t>
  </si>
  <si>
    <t>00637430232</t>
  </si>
  <si>
    <t>VIA MODON 14</t>
  </si>
  <si>
    <t>ALBAREDO D'ADIGE</t>
  </si>
  <si>
    <t>VR0006</t>
  </si>
  <si>
    <t>MESSETTI SRL</t>
  </si>
  <si>
    <t>03728180237</t>
  </si>
  <si>
    <t>LOCALITA' SCRIMEI 15</t>
  </si>
  <si>
    <t>CAPRINO VERONESE</t>
  </si>
  <si>
    <t>VR0007</t>
  </si>
  <si>
    <t>CONSORZIO EUROBUS VERONA</t>
  </si>
  <si>
    <t>03222400230</t>
  </si>
  <si>
    <t>VIA FRANCIA 5/C</t>
  </si>
  <si>
    <t>VIA ROMA 135</t>
  </si>
  <si>
    <t>23032</t>
  </si>
  <si>
    <t>BORMIO</t>
  </si>
  <si>
    <t>CTBTRASPORTI@PEC.BORMIOVIAGGI.IT</t>
  </si>
  <si>
    <t>VALGOI</t>
  </si>
  <si>
    <t>PG0007</t>
  </si>
  <si>
    <t>CASSIOPEA EMPORIO LAVORO COOPERATIVA SOCIALE DI TIPO B - ONLUS</t>
  </si>
  <si>
    <t>02750600542</t>
  </si>
  <si>
    <t>VIA FIRENZE 84</t>
  </si>
  <si>
    <t>BASTIA UMBRA</t>
  </si>
  <si>
    <t>PG0008</t>
  </si>
  <si>
    <t>A.S.A.D. - ASSOCIAZIONE SERVIZI ASSISTENZA DOMICILIARE SOCIETÀ COOPERATIVA SOCIALE</t>
  </si>
  <si>
    <t>00539660548</t>
  </si>
  <si>
    <t>VIA GIUSEPPE LUNGHI 63</t>
  </si>
  <si>
    <t>03999081007</t>
  </si>
  <si>
    <t>VIA ROMANA 28</t>
  </si>
  <si>
    <t xml:space="preserve">00061          </t>
  </si>
  <si>
    <t>ANGUILLARA SABAZIA</t>
  </si>
  <si>
    <t>CAPPARELLA.BUS@PEC.IT</t>
  </si>
  <si>
    <t>VIA S. EGIDIO 92 BIS</t>
  </si>
  <si>
    <t>83030</t>
  </si>
  <si>
    <t>MONTEFUSCO</t>
  </si>
  <si>
    <t>AVELLINO</t>
  </si>
  <si>
    <t>ZAMPETTISAS@PEC.IT</t>
  </si>
  <si>
    <t>ZAMPETTI</t>
  </si>
  <si>
    <t>VC0001</t>
  </si>
  <si>
    <t>SALSI CELESTINO &amp; C. S.N.C.</t>
  </si>
  <si>
    <t>01740480023</t>
  </si>
  <si>
    <t>VIA ISONZO 5</t>
  </si>
  <si>
    <t>TRINO</t>
  </si>
  <si>
    <t>VERCELLI</t>
  </si>
  <si>
    <t>VC0002</t>
  </si>
  <si>
    <t>NUOVA VIVIANI S.R.L.</t>
  </si>
  <si>
    <t>01548970027</t>
  </si>
  <si>
    <t>VIA SANTO STEFANO 6</t>
  </si>
  <si>
    <t>SANTHIA'</t>
  </si>
  <si>
    <t>VC0003</t>
  </si>
  <si>
    <t>NOLEGGIO AUTOBUS E AUTORIMESSA DI VINCENZI GIANNI &amp; C. S.A.S.</t>
  </si>
  <si>
    <t>01459320022</t>
  </si>
  <si>
    <t>CORSO TICINO 13/A</t>
  </si>
  <si>
    <t>04915230017</t>
  </si>
  <si>
    <t>VIA REAL COLLEGIO 6</t>
  </si>
  <si>
    <t>10024</t>
  </si>
  <si>
    <t>MONCALIERI</t>
  </si>
  <si>
    <t>CANOVASPA@PCERT.IT</t>
  </si>
  <si>
    <t>00219690039</t>
  </si>
  <si>
    <t>PZZA DE FILIPPI 7</t>
  </si>
  <si>
    <t xml:space="preserve">28041          </t>
  </si>
  <si>
    <t>ARONA</t>
  </si>
  <si>
    <t>FERROVIEDELMOTTARONE@CGN.LEGALMAIL.IT</t>
  </si>
  <si>
    <t>VIA GENOVA N. 29 VIA GENOVA N. 29 29</t>
  </si>
  <si>
    <t>50052</t>
  </si>
  <si>
    <t>CERTALDO</t>
  </si>
  <si>
    <t>POGGIBUS@LEGALMAIL.IT</t>
  </si>
  <si>
    <t>02390810212</t>
  </si>
  <si>
    <t>PREISN LUSON-LUESEN 5</t>
  </si>
  <si>
    <t>LUSON-LUESEN</t>
  </si>
  <si>
    <t>MELLAUNER@PECMAILS.COM</t>
  </si>
  <si>
    <t>SALATI</t>
  </si>
  <si>
    <t>00950561001</t>
  </si>
  <si>
    <t>VIA DI PORTONACCIO VIA DI PORTONACCIO 45 B</t>
  </si>
  <si>
    <t>SATABUS@LEGALMAIL.IT</t>
  </si>
  <si>
    <t>VIA PONTE TEANO 21</t>
  </si>
  <si>
    <t xml:space="preserve">03037          </t>
  </si>
  <si>
    <t>PONTECORVO</t>
  </si>
  <si>
    <t>03037</t>
  </si>
  <si>
    <t>TRIBUZIO@B2BPEC.IT</t>
  </si>
  <si>
    <t>TRIBUZIO</t>
  </si>
  <si>
    <t>VIA BOCCONI 35</t>
  </si>
  <si>
    <t>60125</t>
  </si>
  <si>
    <t>CONEROBUS.PEC@LEGALMAIL.IT</t>
  </si>
  <si>
    <t>STR STAT. UMBRO CASENTINESE KM4500</t>
  </si>
  <si>
    <t xml:space="preserve">01027          </t>
  </si>
  <si>
    <t>MONTEFIASCONE</t>
  </si>
  <si>
    <t>01027</t>
  </si>
  <si>
    <t>ITALVIAGGIGRUPPOPOLIDORI@PEC.IT</t>
  </si>
  <si>
    <t>MOCINI</t>
  </si>
  <si>
    <t>VIA DELLE MAMMOLE N. MODUGNO - VIA DELLE MAMMOLE 26</t>
  </si>
  <si>
    <t>BITONTO</t>
  </si>
  <si>
    <t>ASV.SPA@PEC.IT</t>
  </si>
  <si>
    <t>02936560214</t>
  </si>
  <si>
    <t>VIA CENTRALE 40</t>
  </si>
  <si>
    <t>39031</t>
  </si>
  <si>
    <t>BRUNICO-BRUNECK</t>
  </si>
  <si>
    <t>TAFERNER-GMBH@PEC.IT</t>
  </si>
  <si>
    <t>TAFERNER</t>
  </si>
  <si>
    <t>CONTRADA TORREPALAZZO SNC</t>
  </si>
  <si>
    <t>TORRECUSO</t>
  </si>
  <si>
    <t>AUTOLINEEBIZZARRO@LEGALKOSMOS.COM</t>
  </si>
  <si>
    <t>COLANGELO</t>
  </si>
  <si>
    <t>VIA VIA NUOVO STADIO 7</t>
  </si>
  <si>
    <t>INFOSAUT-SRL@PEC.IT</t>
  </si>
  <si>
    <t>CAREDDU</t>
  </si>
  <si>
    <t>02934530904</t>
  </si>
  <si>
    <t>EAS</t>
  </si>
  <si>
    <t>VIA EUROPA UNITA 2</t>
  </si>
  <si>
    <t>07032</t>
  </si>
  <si>
    <t>NULVI</t>
  </si>
  <si>
    <t>ANGLONATOUR@ARUBAPEC.IT</t>
  </si>
  <si>
    <t>ZENTILE</t>
  </si>
  <si>
    <t>01179071004</t>
  </si>
  <si>
    <t>VIA VIGGIANO 181</t>
  </si>
  <si>
    <t>00178</t>
  </si>
  <si>
    <t>CALABRESISRL@LAMIAPEC.IT</t>
  </si>
  <si>
    <t>RM0041</t>
  </si>
  <si>
    <t>A.T.E.R. SRL</t>
  </si>
  <si>
    <t>01271741009</t>
  </si>
  <si>
    <t>VIA DEMETRIADE, 57 VIA DEMETRIADE 57</t>
  </si>
  <si>
    <t>VIA DON LUIGI STURZO 6</t>
  </si>
  <si>
    <t>92025</t>
  </si>
  <si>
    <t>CASTELTERMINI</t>
  </si>
  <si>
    <t>AUTOSERVIZICUFFARO@PEC.IT</t>
  </si>
  <si>
    <t>CUFFARO</t>
  </si>
  <si>
    <t>CONTRADA TEGLIA 54</t>
  </si>
  <si>
    <t>84021</t>
  </si>
  <si>
    <t>BUCCINO</t>
  </si>
  <si>
    <t>MORRIELLOGREGORIOSNC@CGN.LEGALMAIL.IT</t>
  </si>
  <si>
    <t xml:space="preserve"> VIA ZAPPULLA </t>
  </si>
  <si>
    <t>98078</t>
  </si>
  <si>
    <t>TORTORICI</t>
  </si>
  <si>
    <t>BEVACQUA_VITANZA@PEC.IT</t>
  </si>
  <si>
    <t>VITANZA</t>
  </si>
  <si>
    <t>VIA CIRC ORISTANO 7</t>
  </si>
  <si>
    <t xml:space="preserve">07034          </t>
  </si>
  <si>
    <t>PERFUGAS</t>
  </si>
  <si>
    <t>VIA CIRC. ORISTANO 16</t>
  </si>
  <si>
    <t>07034</t>
  </si>
  <si>
    <t>SERRAGESUINO@TICERTIFICA.IT</t>
  </si>
  <si>
    <t>SERRA</t>
  </si>
  <si>
    <t>VIA BALBI 25</t>
  </si>
  <si>
    <t>26864</t>
  </si>
  <si>
    <t>LIVRAGA</t>
  </si>
  <si>
    <t>INFO@PEC.AUTOSERVIZIFORTI.IT</t>
  </si>
  <si>
    <t>FORTI</t>
  </si>
  <si>
    <t>VIA VIA ROMA 78</t>
  </si>
  <si>
    <t>07020</t>
  </si>
  <si>
    <t>MONTI</t>
  </si>
  <si>
    <t>GIAGHEDDUANTONIO@PEC.IT</t>
  </si>
  <si>
    <t>GIAGHEDDU</t>
  </si>
  <si>
    <t>PZ0028</t>
  </si>
  <si>
    <t>PROPATO FRANCESNCO</t>
  </si>
  <si>
    <t>00244580767</t>
  </si>
  <si>
    <t>C/DA CORNALE VIA CORNALE - VIGGIANELLO (PZ) 37</t>
  </si>
  <si>
    <t>85040</t>
  </si>
  <si>
    <t>VIGGIANELLO</t>
  </si>
  <si>
    <t>PROPATO.BUS@PEC.LIBERO.IT</t>
  </si>
  <si>
    <t>AN0006</t>
  </si>
  <si>
    <t>TRANS SOC.CONS. A.R.L.</t>
  </si>
  <si>
    <t>02296380427</t>
  </si>
  <si>
    <t>S.S. SS. ADRIATICA KM 271</t>
  </si>
  <si>
    <t>AN0007</t>
  </si>
  <si>
    <t>AUTOSERVIZI SASSOFERRATO SOCIETA' COOPERATIVA</t>
  </si>
  <si>
    <t>00890500424</t>
  </si>
  <si>
    <t xml:space="preserve"> ZONA INDUSTRIALE ARTIGIANALE FORNACI 10</t>
  </si>
  <si>
    <t>SASSOFERRATO</t>
  </si>
  <si>
    <t>AN0008</t>
  </si>
  <si>
    <t>AUTOLINEE RENI SRL</t>
  </si>
  <si>
    <t>00076660422</t>
  </si>
  <si>
    <t>VIA L.ALBERTINI 18</t>
  </si>
  <si>
    <t>AN0010</t>
  </si>
  <si>
    <t>AUTOLINEE BRAMUCCI S.A.S.</t>
  </si>
  <si>
    <t>02092670427</t>
  </si>
  <si>
    <t>VIA PORTA ROMANA 20</t>
  </si>
  <si>
    <t>ARCEVIA</t>
  </si>
  <si>
    <t>CS0011</t>
  </si>
  <si>
    <t>T.N.C. TRASPORTI NORD CALABRIA SRL</t>
  </si>
  <si>
    <t>02580370787</t>
  </si>
  <si>
    <t>CORSO CALABRIA 125/A</t>
  </si>
  <si>
    <t>87012</t>
  </si>
  <si>
    <t>CASTROVILLARI</t>
  </si>
  <si>
    <t>TRASPORTINORDCALABRIA@PEC.IT</t>
  </si>
  <si>
    <t>CONTRADA SPINOSA 14</t>
  </si>
  <si>
    <t>85056</t>
  </si>
  <si>
    <t>RUOTI</t>
  </si>
  <si>
    <t>AUTOLINEEDECARLO@PEC.IT</t>
  </si>
  <si>
    <t>CONTRADA C/DA GROTTICELLE S.N.</t>
  </si>
  <si>
    <t>93100</t>
  </si>
  <si>
    <t>ASTRAAUTOLINEE@LEGALMAIL.IT</t>
  </si>
  <si>
    <t>ORLANDINI</t>
  </si>
  <si>
    <t>VIA PINDARO 3/C</t>
  </si>
  <si>
    <t xml:space="preserve">92100          </t>
  </si>
  <si>
    <t>92100</t>
  </si>
  <si>
    <t>SALVATORELUMIASRL@LEGALMAIL.IT</t>
  </si>
  <si>
    <t>CONTR LAMI 23</t>
  </si>
  <si>
    <t>66017</t>
  </si>
  <si>
    <t>PALENA</t>
  </si>
  <si>
    <t>AUTOSERVIZIFERRARA@PEC.IT</t>
  </si>
  <si>
    <t>NA0017</t>
  </si>
  <si>
    <t>METRONAPOLI</t>
  </si>
  <si>
    <t>07640560632</t>
  </si>
  <si>
    <t xml:space="preserve"> 37/D PONTE DEI FRANCESI </t>
  </si>
  <si>
    <t>80100</t>
  </si>
  <si>
    <t>ANMSPA@PEC.ANM.IT</t>
  </si>
  <si>
    <t>FRAZ. FANO A CORNO FRAZ. FANO A CORNO DNC</t>
  </si>
  <si>
    <t>64045</t>
  </si>
  <si>
    <t>ISOLA G.SASSO D'ITALIA</t>
  </si>
  <si>
    <t>DAMICOBUS@PEC.IT</t>
  </si>
  <si>
    <t>D'AMICO</t>
  </si>
  <si>
    <t>VIA S. ANTONIO 9 VIA S. ANTONIO 9</t>
  </si>
  <si>
    <t>BALESTRUCCISRL@PECIMPRESE.IT</t>
  </si>
  <si>
    <t>FARA</t>
  </si>
  <si>
    <t>PD0003</t>
  </si>
  <si>
    <t>CONSORZIO TRASPORTI PADOVANI AUTOBUS</t>
  </si>
  <si>
    <t>00021960281</t>
  </si>
  <si>
    <t>VIA SAVELLI 128</t>
  </si>
  <si>
    <t>VIA XXV APRILE 142</t>
  </si>
  <si>
    <t>AUTOLINEESAL@PEC.IT</t>
  </si>
  <si>
    <t>VIA DONATORI DI SANGUE 7</t>
  </si>
  <si>
    <t>02100</t>
  </si>
  <si>
    <t>RIETI</t>
  </si>
  <si>
    <t>segreteria.asmrieti@pcert.postecert.it</t>
  </si>
  <si>
    <t>PZ0031</t>
  </si>
  <si>
    <t>MARTINELLI ROCCO</t>
  </si>
  <si>
    <t>00547500769</t>
  </si>
  <si>
    <t>CONTRADA PIANI DELMATTINO 62</t>
  </si>
  <si>
    <t>PZ0032</t>
  </si>
  <si>
    <t>PALESE GIUSEPPE</t>
  </si>
  <si>
    <t>00271100760</t>
  </si>
  <si>
    <t>CONTRADA SAN LUCA BRANCA 16</t>
  </si>
  <si>
    <t>CS0013</t>
  </si>
  <si>
    <t>F.A.T.A. SRL</t>
  </si>
  <si>
    <t>01275450789</t>
  </si>
  <si>
    <t>C.DA CIMINO SNC</t>
  </si>
  <si>
    <t>SAN MARCO ARGENTANO</t>
  </si>
  <si>
    <t>CS0014</t>
  </si>
  <si>
    <t>FRANCESCO PERRONE SRL</t>
  </si>
  <si>
    <t>00440330785</t>
  </si>
  <si>
    <t>VIA CESARE BATTISTI 82</t>
  </si>
  <si>
    <t>87013</t>
  </si>
  <si>
    <t>FAGNANO CASTELLO</t>
  </si>
  <si>
    <t>PERRONEBUS@PEC.IT</t>
  </si>
  <si>
    <t>VV0001</t>
  </si>
  <si>
    <t>GENCO CARMELA &amp; FIGLI S.R.L.</t>
  </si>
  <si>
    <t>01880240799</t>
  </si>
  <si>
    <t>VIA GRAMSCI 21</t>
  </si>
  <si>
    <t>VIBO VALENTIA</t>
  </si>
  <si>
    <t>CS0015</t>
  </si>
  <si>
    <t>S.A.T. - SOCIETA' AUTOLINEE TIRRENICHE S.R.L.</t>
  </si>
  <si>
    <t>00168700789</t>
  </si>
  <si>
    <t>PIAZZA RIFORMA 8</t>
  </si>
  <si>
    <t>CS0016</t>
  </si>
  <si>
    <t>PARISE ROCCO &amp; ANTONIO S.R.L.</t>
  </si>
  <si>
    <t>00112440789</t>
  </si>
  <si>
    <t>PIAZZA RIFORMA 6</t>
  </si>
  <si>
    <t>01579500834</t>
  </si>
  <si>
    <t>VIA PAPA GIOVANNI XXIII 49</t>
  </si>
  <si>
    <t xml:space="preserve">98046          </t>
  </si>
  <si>
    <t>BARCELLONA P. GOTTO</t>
  </si>
  <si>
    <t>98046</t>
  </si>
  <si>
    <t>LONGANOBUSSNC@PEC.IT</t>
  </si>
  <si>
    <t>COIRO</t>
  </si>
  <si>
    <t>01610270843</t>
  </si>
  <si>
    <t>CONTR CALAPISANA 16</t>
  </si>
  <si>
    <t xml:space="preserve">92010          </t>
  </si>
  <si>
    <t>LAMPEDUSA E LINOSA</t>
  </si>
  <si>
    <t>92010</t>
  </si>
  <si>
    <t>COOPNUOVALAMPEDUSA@PEC.IT</t>
  </si>
  <si>
    <t>GRECO</t>
  </si>
  <si>
    <t>VIA GIGLIO 41</t>
  </si>
  <si>
    <t>76014</t>
  </si>
  <si>
    <t>SPINAZZOLA</t>
  </si>
  <si>
    <t>BRUNOBUS@PEC.IT</t>
  </si>
  <si>
    <t>BRUNO</t>
  </si>
  <si>
    <t>VIA ALFANI 6</t>
  </si>
  <si>
    <t>84099</t>
  </si>
  <si>
    <t>SAN CIPRIANO PICENTINO</t>
  </si>
  <si>
    <t>AUTOSERVIZICOPPOLA@PEC.IT</t>
  </si>
  <si>
    <t>AMATO</t>
  </si>
  <si>
    <t>RA0002</t>
  </si>
  <si>
    <t>COOPERATIVA TRASPORTI DI RIOLO TERME SOC. COOP.</t>
  </si>
  <si>
    <t>00068750397</t>
  </si>
  <si>
    <t>VIA MIGLIOLI 1</t>
  </si>
  <si>
    <t>RIOLO TERME</t>
  </si>
  <si>
    <t>RA0003</t>
  </si>
  <si>
    <t>CO.E.R.BUS COOPERATIVA EMILIA ROMAGNA AUTOBUS SOC. COOP.</t>
  </si>
  <si>
    <t>01165290394</t>
  </si>
  <si>
    <t>PIAZZA CAVOUR 10</t>
  </si>
  <si>
    <t>LUGO</t>
  </si>
  <si>
    <t>RA0004</t>
  </si>
  <si>
    <t>SOCIETA' AUTOSERVIZI CERVESI A R.L.</t>
  </si>
  <si>
    <t>00070190392</t>
  </si>
  <si>
    <t>VIA COPERNICO 7</t>
  </si>
  <si>
    <t>CERVIA</t>
  </si>
  <si>
    <t>00115840647</t>
  </si>
  <si>
    <t>VIA SERRONCELLI SNC</t>
  </si>
  <si>
    <t>83043</t>
  </si>
  <si>
    <t>BAGNOLI IRPINO</t>
  </si>
  <si>
    <t>GIANNONISAS@ARUBAPEC.IT</t>
  </si>
  <si>
    <t>VIA SAN LORENZO 3</t>
  </si>
  <si>
    <t>COLLE D'ANCHISE</t>
  </si>
  <si>
    <t>AUTOLINEEBERNARDOSAS@PEC.IT</t>
  </si>
  <si>
    <t>GROSSO</t>
  </si>
  <si>
    <t>CONTRADA PORTELLA MALVIZZI 9</t>
  </si>
  <si>
    <t>98074</t>
  </si>
  <si>
    <t>NASO</t>
  </si>
  <si>
    <t>MANFREAUTOLINEE@PEC.IT</t>
  </si>
  <si>
    <t>MANFRE'</t>
  </si>
  <si>
    <t>VIA VENAFIORITA 10/A</t>
  </si>
  <si>
    <t>AUTOSERVIZINORDORIENTALESAS@PEC.IT</t>
  </si>
  <si>
    <t>VIA TRIESTINA 181/C</t>
  </si>
  <si>
    <t xml:space="preserve">30173          </t>
  </si>
  <si>
    <t>30173</t>
  </si>
  <si>
    <t>AUTOSERVIZI.BRUSUTTI@ARUBAPEC.IT</t>
  </si>
  <si>
    <t>VOLPONE</t>
  </si>
  <si>
    <t>ZONA IND.ART.LOTTO 9/11 -</t>
  </si>
  <si>
    <t xml:space="preserve">07020          </t>
  </si>
  <si>
    <t>BUDONI</t>
  </si>
  <si>
    <t>TUVONI@PEC.TUVONI.IT</t>
  </si>
  <si>
    <t>TUVONI</t>
  </si>
  <si>
    <t>AT0006</t>
  </si>
  <si>
    <t>RATTI TOURS</t>
  </si>
  <si>
    <t>00925070054</t>
  </si>
  <si>
    <t>VIA DELLE CIAPPELLETTE 1</t>
  </si>
  <si>
    <t>ROCCHETTA TANARO</t>
  </si>
  <si>
    <t>AL0016</t>
  </si>
  <si>
    <t>AVIOSIBUS DI PONGOLI ABRAMO E AVIOSI STEFANIA</t>
  </si>
  <si>
    <t>01197310061</t>
  </si>
  <si>
    <t>REGIONE SAN GIOVANNI 19/C</t>
  </si>
  <si>
    <t>OVIGLIO</t>
  </si>
  <si>
    <t>VIA CORDA 34</t>
  </si>
  <si>
    <t>08100</t>
  </si>
  <si>
    <t>NUORO</t>
  </si>
  <si>
    <t>FRATELLI.DEPLANO@PEC.IT</t>
  </si>
  <si>
    <t>DEPLANO</t>
  </si>
  <si>
    <t>FRAZIONE SARDINARA 85</t>
  </si>
  <si>
    <t>AUTOLINEEMARCOZZI@PEC.IT</t>
  </si>
  <si>
    <t>MARCOZZI</t>
  </si>
  <si>
    <t>VIA MAROTTA VIA MAROTTA 12</t>
  </si>
  <si>
    <t>DAMIANOVINCENZO@PEC.IT</t>
  </si>
  <si>
    <t>DAMIANO</t>
  </si>
  <si>
    <t>01856670763</t>
  </si>
  <si>
    <t>CNTRD ANZOLECONTE-ZONA PIP SNC</t>
  </si>
  <si>
    <t xml:space="preserve">85040          </t>
  </si>
  <si>
    <t>CNTRD ANZOLECONTE ZONA P.I.P. SNC</t>
  </si>
  <si>
    <t>PROPATO</t>
  </si>
  <si>
    <t>01818470591</t>
  </si>
  <si>
    <t>LARGO GEMINIANI, 6 LARGO GEMINIANI 6</t>
  </si>
  <si>
    <t>04100</t>
  </si>
  <si>
    <t>ELLEBISASDILAURETTIGIANCARLO@PEC.IT</t>
  </si>
  <si>
    <t xml:space="preserve"> SS 16 SUD KM 520+490 </t>
  </si>
  <si>
    <t>SOCIETAAUTOSERVIZITESSITORESRL@LEGALMAIL.IT</t>
  </si>
  <si>
    <t>TESSITORE</t>
  </si>
  <si>
    <t>00822300877</t>
  </si>
  <si>
    <t>VIA SIPIONI 13</t>
  </si>
  <si>
    <t>95014</t>
  </si>
  <si>
    <t>GIARRE</t>
  </si>
  <si>
    <t>SAGSRLGIARRE@PEC.IT</t>
  </si>
  <si>
    <t>SA0037</t>
  </si>
  <si>
    <t>"AUTOLINEE DE ROSA" DI DE ROSA MARIA GRAZIA &amp; C. - S.A.S."</t>
  </si>
  <si>
    <t>03195730654</t>
  </si>
  <si>
    <t>VIA G. MAZZINI 6</t>
  </si>
  <si>
    <t>ROCCADASPIDE</t>
  </si>
  <si>
    <t>VIA VIA ROMA 36</t>
  </si>
  <si>
    <t>NULE</t>
  </si>
  <si>
    <t>DIREZIONE@PEC.AUTOLINEEMASALA.IT</t>
  </si>
  <si>
    <t>MASALA</t>
  </si>
  <si>
    <t>SA0038</t>
  </si>
  <si>
    <t>AUTOSERVIZI PAZZANESE</t>
  </si>
  <si>
    <t>02080980655</t>
  </si>
  <si>
    <t>VIA TERZERIE (LOC. ACQUAVIVA) 33</t>
  </si>
  <si>
    <t>SA0039</t>
  </si>
  <si>
    <t>CILENTO TPL S.R.L.</t>
  </si>
  <si>
    <t>05132680652</t>
  </si>
  <si>
    <t>VIA L. SALERNO 52</t>
  </si>
  <si>
    <t>SA0040</t>
  </si>
  <si>
    <t>LEONETTI &amp; GALLUCCI S.R.L.</t>
  </si>
  <si>
    <t>03293530659</t>
  </si>
  <si>
    <t>VIA DAMIANO CHIESA 121</t>
  </si>
  <si>
    <t>BRACIGLIANO</t>
  </si>
  <si>
    <t>SA0041</t>
  </si>
  <si>
    <t>RIAG DI AGRESTA ANTONIO &amp; C. - S.N.C.</t>
  </si>
  <si>
    <t>02170800656</t>
  </si>
  <si>
    <t>CORSO ELEA 189</t>
  </si>
  <si>
    <t>ASCEA</t>
  </si>
  <si>
    <t>SA0042</t>
  </si>
  <si>
    <t>AUTOLINEE GIULIANO SRL</t>
  </si>
  <si>
    <t>02149400653</t>
  </si>
  <si>
    <t>VIA ROMA 115</t>
  </si>
  <si>
    <t>SESSA CILENTO</t>
  </si>
  <si>
    <t>SA0043</t>
  </si>
  <si>
    <t>INFANTE A. RAFFAELE SRL</t>
  </si>
  <si>
    <t>00781600655</t>
  </si>
  <si>
    <t>VIA LUNGOMARE TRIESTE - FRAZIONE MARINA 85</t>
  </si>
  <si>
    <t>CAMEROTA</t>
  </si>
  <si>
    <t>SA0044</t>
  </si>
  <si>
    <t>AUTOSERVIZI SCAT S.R.L.</t>
  </si>
  <si>
    <t>04047080652</t>
  </si>
  <si>
    <t>VIA MATTINE - SS 267 KM 0.570 SNC</t>
  </si>
  <si>
    <t>AGROPOLI</t>
  </si>
  <si>
    <t>SA0045</t>
  </si>
  <si>
    <t>STENA TRAVEL S.R.L. UNIPERSONALE</t>
  </si>
  <si>
    <t>05057420654</t>
  </si>
  <si>
    <t>VIA TRIESTE 36/I</t>
  </si>
  <si>
    <t>CASTEL SAN GIORGIO</t>
  </si>
  <si>
    <t>SA0046</t>
  </si>
  <si>
    <t>A.T.O. DI CUOZZO ALFONSO &amp; C. SAS</t>
  </si>
  <si>
    <t>02103250656</t>
  </si>
  <si>
    <t>VIA A. A. ZOTTOLI 23</t>
  </si>
  <si>
    <t>ACERNO</t>
  </si>
  <si>
    <t>SA0047</t>
  </si>
  <si>
    <t>EREDI FRASCA ERMINIO DI FRASCA MARIA GRAZIA &amp; C. S.N.C.</t>
  </si>
  <si>
    <t>03195720655</t>
  </si>
  <si>
    <t>VIA FOSSO DI CINZIO 79</t>
  </si>
  <si>
    <t>SA0048</t>
  </si>
  <si>
    <t>S. A. M. - S.R.L.</t>
  </si>
  <si>
    <t>02922320656</t>
  </si>
  <si>
    <t>VIA BRESCIA 8</t>
  </si>
  <si>
    <t>SA0049</t>
  </si>
  <si>
    <t>AUTOSERVIZI SICA DI BOVI DORA &amp; C. S.A.S.</t>
  </si>
  <si>
    <t>03056070653</t>
  </si>
  <si>
    <t>VIA PORRO 24</t>
  </si>
  <si>
    <t>MONTECORVINO ROVELLA</t>
  </si>
  <si>
    <t>SA0050</t>
  </si>
  <si>
    <t>GAURO TPL</t>
  </si>
  <si>
    <t>05592600653</t>
  </si>
  <si>
    <t>VIA ALENE 51</t>
  </si>
  <si>
    <t>02410530611</t>
  </si>
  <si>
    <t>VIA CESARE BATTISTI 61</t>
  </si>
  <si>
    <t>NON_ATTIVA_DITTAEREDIFER@PEC.IT</t>
  </si>
  <si>
    <t>01935320695</t>
  </si>
  <si>
    <t>VIA DALMAZIA 9</t>
  </si>
  <si>
    <t>66034</t>
  </si>
  <si>
    <t>LANCIANO</t>
  </si>
  <si>
    <t>FERROVIAADRIATICOSANGRITANASEGRETERIA@PEC.IT</t>
  </si>
  <si>
    <t>P.ZZA DOMENICO PERANNI 9</t>
  </si>
  <si>
    <t xml:space="preserve">90134          </t>
  </si>
  <si>
    <t>90134</t>
  </si>
  <si>
    <t>PRESTIAECOMANDE@PEC.IT</t>
  </si>
  <si>
    <t>FIORENTINO</t>
  </si>
  <si>
    <t>FI0014</t>
  </si>
  <si>
    <t>GEST</t>
  </si>
  <si>
    <t>05452730483</t>
  </si>
  <si>
    <t>VIA DELL'UNITA' D'ITALIA 10</t>
  </si>
  <si>
    <t>VIA MAGELLANO 29 VIA MAGELLANO 29</t>
  </si>
  <si>
    <t>93012</t>
  </si>
  <si>
    <t>GELA</t>
  </si>
  <si>
    <t>PINTAUDIEMANUELEANDREA@PEC.IT</t>
  </si>
  <si>
    <t>PINTAUDI</t>
  </si>
  <si>
    <t>VIA CA' DOLFIN 178</t>
  </si>
  <si>
    <t xml:space="preserve">36061          </t>
  </si>
  <si>
    <t>BASSANO DEL GRAPPA</t>
  </si>
  <si>
    <t>36061</t>
  </si>
  <si>
    <t>PEC.CANILSERVICE@LEGALMAIL.IT</t>
  </si>
  <si>
    <t>CANIL</t>
  </si>
  <si>
    <t>RC0009</t>
  </si>
  <si>
    <t>AZIENDA TRASPORTI PER L'AREA METROPOLITANA S.P.A</t>
  </si>
  <si>
    <t>01560900803</t>
  </si>
  <si>
    <t>VIA FORO BOARIO SNC VIA FORO BOARIO snc</t>
  </si>
  <si>
    <t>RC0010</t>
  </si>
  <si>
    <t>PIANA PALMI MULTISERVIZI SPA</t>
  </si>
  <si>
    <t>02000990800</t>
  </si>
  <si>
    <t xml:space="preserve">VIA SS 18 KM 485 </t>
  </si>
  <si>
    <t>PALMI</t>
  </si>
  <si>
    <t>OR0007</t>
  </si>
  <si>
    <t>F.LLI CAPPATO SNC</t>
  </si>
  <si>
    <t>00622810950</t>
  </si>
  <si>
    <t>VIA EMILIO LUSSU 22</t>
  </si>
  <si>
    <t>09092</t>
  </si>
  <si>
    <t>ARBOREA</t>
  </si>
  <si>
    <t>F.LLICAPPATO@PEC.IT</t>
  </si>
  <si>
    <t>CDA PESCARA 39</t>
  </si>
  <si>
    <t xml:space="preserve">83040          </t>
  </si>
  <si>
    <t>CONZA DELLA CAMPANIA</t>
  </si>
  <si>
    <t>83040</t>
  </si>
  <si>
    <t>CAPUTOBUS@PEC.IT</t>
  </si>
  <si>
    <t>CAPUTO</t>
  </si>
  <si>
    <t>VIA VIA CAPPUCCINI SNC</t>
  </si>
  <si>
    <t>98055</t>
  </si>
  <si>
    <t>LIPARI</t>
  </si>
  <si>
    <t>URSOBUS@PEC.IT</t>
  </si>
  <si>
    <t>URSO</t>
  </si>
  <si>
    <t>VIA DELLA BRECCIA VIA DELLA BRECCIA 11</t>
  </si>
  <si>
    <t>04024</t>
  </si>
  <si>
    <t>GAETA</t>
  </si>
  <si>
    <t>AUTOSERVIZICERVONE@PEC.IT</t>
  </si>
  <si>
    <t>CERVONE</t>
  </si>
  <si>
    <t>VIA SAN GIUSEPPE 11</t>
  </si>
  <si>
    <t>70024</t>
  </si>
  <si>
    <t>GRAMEGNASNC1@PEC.IT</t>
  </si>
  <si>
    <t>ISIDORO</t>
  </si>
  <si>
    <t>VIA VIA CARLO ALBERTO 51</t>
  </si>
  <si>
    <t>09076</t>
  </si>
  <si>
    <t>SEDILO</t>
  </si>
  <si>
    <t>PISANUAUTOLINEE@PEC.IT</t>
  </si>
  <si>
    <t>DEIANA</t>
  </si>
  <si>
    <t>VIA POZZO 23</t>
  </si>
  <si>
    <t xml:space="preserve">07026          </t>
  </si>
  <si>
    <t>SUN.LINES@CERT.CNA.IT</t>
  </si>
  <si>
    <t>CASSITTA</t>
  </si>
  <si>
    <t>01682850068</t>
  </si>
  <si>
    <t>LUNGO TANARO MAGENTA 7/A</t>
  </si>
  <si>
    <t>ATMALESSANDRIA@POSTECERT.IT</t>
  </si>
  <si>
    <t>02444660548</t>
  </si>
  <si>
    <t>FRAZIONE PASCELUPO SNC</t>
  </si>
  <si>
    <t>06027</t>
  </si>
  <si>
    <t>SCHEGGIA E PASCELUPO</t>
  </si>
  <si>
    <t>CROCIANICARDONI@PEC.IT</t>
  </si>
  <si>
    <t>CARDONI</t>
  </si>
  <si>
    <t>02159830831</t>
  </si>
  <si>
    <t>VIA GIORDANO BRUNO 53</t>
  </si>
  <si>
    <t>JONICASPA@PEC.IT</t>
  </si>
  <si>
    <t>CECCIO</t>
  </si>
  <si>
    <t>00040460073</t>
  </si>
  <si>
    <t xml:space="preserve"> 5 FR.PLAN FELINAZ </t>
  </si>
  <si>
    <t>11100</t>
  </si>
  <si>
    <t>CHARVENSOD</t>
  </si>
  <si>
    <t>AOSTA</t>
  </si>
  <si>
    <t>SVAP@PEC.IT</t>
  </si>
  <si>
    <t>DAYNE'</t>
  </si>
  <si>
    <t>02354680601</t>
  </si>
  <si>
    <t>VIA TRIVIO 39</t>
  </si>
  <si>
    <t xml:space="preserve">03044          </t>
  </si>
  <si>
    <t>CERVARO</t>
  </si>
  <si>
    <t>03044</t>
  </si>
  <si>
    <t>MARCO.MANCINI-4657@ECP.POSTECERT.IT</t>
  </si>
  <si>
    <t>MANCINI</t>
  </si>
  <si>
    <t>REG</t>
  </si>
  <si>
    <t>VIA GRAMSCI 84</t>
  </si>
  <si>
    <t>REDENTOURS@PEC.IT</t>
  </si>
  <si>
    <t>DEPLANU</t>
  </si>
  <si>
    <t>VIA DOMENICO CANDELA 07</t>
  </si>
  <si>
    <t>83022</t>
  </si>
  <si>
    <t>BAIANO</t>
  </si>
  <si>
    <t>ACIERNOSTEFANOSRL@PEC.IT</t>
  </si>
  <si>
    <t>ACIERNO</t>
  </si>
  <si>
    <t>VICOLO BELLINI SNC</t>
  </si>
  <si>
    <t>PIGNATARO INTERAMNA</t>
  </si>
  <si>
    <t>VICOLO BELLINI snc</t>
  </si>
  <si>
    <t>TURISMODIPONIO@BLUPEC.COM</t>
  </si>
  <si>
    <t>DI PONIO</t>
  </si>
  <si>
    <t>VIA CUROTTI 36</t>
  </si>
  <si>
    <t>28887</t>
  </si>
  <si>
    <t>OMEGNA</t>
  </si>
  <si>
    <t>NAVIGAZIONELAGODORTA@LEGALMAIL.IT</t>
  </si>
  <si>
    <t>TOMATIS</t>
  </si>
  <si>
    <t>02151120181</t>
  </si>
  <si>
    <t>VIA PIETRO BIANCHI 59</t>
  </si>
  <si>
    <t>27049</t>
  </si>
  <si>
    <t>STRADELLA</t>
  </si>
  <si>
    <t>DELLAVALLE.BUS@CERT.CNA.IT</t>
  </si>
  <si>
    <t>00680400132</t>
  </si>
  <si>
    <t>COM</t>
  </si>
  <si>
    <t>VIA G. GARIBALDI 14</t>
  </si>
  <si>
    <t xml:space="preserve">22020          </t>
  </si>
  <si>
    <t>PIGRA</t>
  </si>
  <si>
    <t>VIA GIUSEPPE GARIBALDI 14</t>
  </si>
  <si>
    <t>22020</t>
  </si>
  <si>
    <t>COMUNE.PIGRA@PEC.PROVINCIA.COMO.IT</t>
  </si>
  <si>
    <t>BALABIO</t>
  </si>
  <si>
    <t>VIA CANNAMELATA 12</t>
  </si>
  <si>
    <t>98076</t>
  </si>
  <si>
    <t>S.AGATA DI MILITELLO</t>
  </si>
  <si>
    <t>CAMARDAEDRAGO@PEC.IT</t>
  </si>
  <si>
    <t>DRAGO</t>
  </si>
  <si>
    <t>CONTRADA BUSONE' SS.118 KM. 136 SN</t>
  </si>
  <si>
    <t>CUFFAROGROUP@PEC.IT</t>
  </si>
  <si>
    <t>11202801004</t>
  </si>
  <si>
    <t>STAZIONE MARITTIMA PORTO NAPOL STAZIONE MARITTIMA PORTO NAPOLI SNC</t>
  </si>
  <si>
    <t>80133</t>
  </si>
  <si>
    <t>LAZIOMAR@PEC.WORKMAIL.IT</t>
  </si>
  <si>
    <t>D'ABUNDO</t>
  </si>
  <si>
    <t>VIA CESARE BATTISTI 561</t>
  </si>
  <si>
    <t>FERRAZZASAS@PEC.IT</t>
  </si>
  <si>
    <t>FERRAZZA</t>
  </si>
  <si>
    <t>00000400242</t>
  </si>
  <si>
    <t>VIA XXV APRILE N. 11 VIA XXV APRILE N.11</t>
  </si>
  <si>
    <t>36071</t>
  </si>
  <si>
    <t>ARZIGNANO</t>
  </si>
  <si>
    <t>zanconato@legalmail.it</t>
  </si>
  <si>
    <t>03044660128</t>
  </si>
  <si>
    <t>VIA DANTE 2</t>
  </si>
  <si>
    <t>CURIGLIA E MONTEVIASCO</t>
  </si>
  <si>
    <t>AUSURIV@LEGALMAIL.IT</t>
  </si>
  <si>
    <t>MORANDI</t>
  </si>
  <si>
    <t>VIA SCRIMA 110</t>
  </si>
  <si>
    <t>FRATARCANGELIBUS@PEC.IT</t>
  </si>
  <si>
    <t>COCCO</t>
  </si>
  <si>
    <t>03055800159</t>
  </si>
  <si>
    <t>VIA ROMA 36</t>
  </si>
  <si>
    <t xml:space="preserve">20083          </t>
  </si>
  <si>
    <t>GAGGIANO</t>
  </si>
  <si>
    <t>82001390150</t>
  </si>
  <si>
    <t>COMUNE.GAGGIANO@PEC.REGIONE.LOMBARDIA.IT</t>
  </si>
  <si>
    <t>BAJ</t>
  </si>
  <si>
    <t>VIA ENRICO TOTI 13</t>
  </si>
  <si>
    <t xml:space="preserve">86077          </t>
  </si>
  <si>
    <t>POZZILLI</t>
  </si>
  <si>
    <t>VIA E. TOTI POZZILLI 13</t>
  </si>
  <si>
    <t>86077</t>
  </si>
  <si>
    <t>CROLLAARNALDOSNC@PEC.IT</t>
  </si>
  <si>
    <t>CROLLA</t>
  </si>
  <si>
    <t>00742750888</t>
  </si>
  <si>
    <t>RIC</t>
  </si>
  <si>
    <t>VIA CAVOUR N.21 VIA CAVOUR 21</t>
  </si>
  <si>
    <t>97014</t>
  </si>
  <si>
    <t>ISPICA</t>
  </si>
  <si>
    <t>RAGUSA</t>
  </si>
  <si>
    <t>ISPICAVIVA@PEC.IT</t>
  </si>
  <si>
    <t>CORSO UMBERTO I° 190</t>
  </si>
  <si>
    <t>92017</t>
  </si>
  <si>
    <t>SAMBUCA DI SICILIA</t>
  </si>
  <si>
    <t>ADRANONEBUS@PEC.IT</t>
  </si>
  <si>
    <t>00651590135</t>
  </si>
  <si>
    <t>VIA CASANOVA 1</t>
  </si>
  <si>
    <t>22050</t>
  </si>
  <si>
    <t>BELLANO</t>
  </si>
  <si>
    <t>COMUNE-BELLANO@LEGALMAIL.IT</t>
  </si>
  <si>
    <t>RUSCONI</t>
  </si>
  <si>
    <t>VIA CIARDELLI INFERIORE SN</t>
  </si>
  <si>
    <t>83015</t>
  </si>
  <si>
    <t>PIETRASTORNINA</t>
  </si>
  <si>
    <t>AUTOLINEESELLITTO@PEC.IT</t>
  </si>
  <si>
    <t>SELLITTO</t>
  </si>
  <si>
    <t>STRADA STATALE 17 MK 150+380 SNC</t>
  </si>
  <si>
    <t>67031</t>
  </si>
  <si>
    <t>CASTEL DI SANGRO</t>
  </si>
  <si>
    <t>JACOVETTISAS@PEC.IT</t>
  </si>
  <si>
    <t>02053850513</t>
  </si>
  <si>
    <t>VIA ROMA 105/107</t>
  </si>
  <si>
    <t>52010</t>
  </si>
  <si>
    <t>CHITIGNANO</t>
  </si>
  <si>
    <t>VECCHIOOMERO@ARUBAPEC.IT</t>
  </si>
  <si>
    <t>02475840233</t>
  </si>
  <si>
    <t>VIA STIZZOLI 1 VIA STIZZOLI 1 1</t>
  </si>
  <si>
    <t>37030</t>
  </si>
  <si>
    <t>BADIA CALAVENA</t>
  </si>
  <si>
    <t>AUTOSERVIZI.ANSELMI@PCERT.IT</t>
  </si>
  <si>
    <t>VIA CALVARIO 3</t>
  </si>
  <si>
    <t>JOPPOLO GIANCAXIO</t>
  </si>
  <si>
    <t>AUTOLINEERUSSOSNC@PEC.IT</t>
  </si>
  <si>
    <t>SACCO</t>
  </si>
  <si>
    <t>LCLTA SIVIANO 76</t>
  </si>
  <si>
    <t xml:space="preserve">25050          </t>
  </si>
  <si>
    <t>MONTE ISOLA</t>
  </si>
  <si>
    <t>LOC SIVIANO 76</t>
  </si>
  <si>
    <t>25050</t>
  </si>
  <si>
    <t>PROTOCOLLO@CERT.COMUNE.MONTEISOLA.BS.IT</t>
  </si>
  <si>
    <t>ARCHETTI</t>
  </si>
  <si>
    <t>VIA GRAN FONTE C.DA CONCERIA SNC</t>
  </si>
  <si>
    <t xml:space="preserve">94013          </t>
  </si>
  <si>
    <t>LEONFORTE</t>
  </si>
  <si>
    <t>94013</t>
  </si>
  <si>
    <t>INFO@PEC.AUTOLINEECIPOLLA.IT</t>
  </si>
  <si>
    <t>VIA ASINIO HERIO 75</t>
  </si>
  <si>
    <t xml:space="preserve">66100          </t>
  </si>
  <si>
    <t>66100</t>
  </si>
  <si>
    <t>TUAPEC@PEC.TUABRUZZO.IT</t>
  </si>
  <si>
    <t>TONELLI</t>
  </si>
  <si>
    <t>03647211212</t>
  </si>
  <si>
    <t>VIA XXIV MAGGIO 315</t>
  </si>
  <si>
    <t>56170</t>
  </si>
  <si>
    <t>INVESTITORINAZIONALITRASPORTI@ARUBAPEC.IT</t>
  </si>
  <si>
    <t>VIA VICO I CARLO ABERTO 3</t>
  </si>
  <si>
    <t>85044</t>
  </si>
  <si>
    <t>LAURIA</t>
  </si>
  <si>
    <t>COTRAL.LAURIA@PEC.IT</t>
  </si>
  <si>
    <t>00081630832</t>
  </si>
  <si>
    <t xml:space="preserve">STAZIONE MARITTIMA MOLO ANGIOINO </t>
  </si>
  <si>
    <t>NONATTIVA_UFFICIOLEGALESNAV@PEC.IT</t>
  </si>
  <si>
    <t>00886180769</t>
  </si>
  <si>
    <t>ENR</t>
  </si>
  <si>
    <t>VIA VIA CIRCUMVALLAZIONE SNC</t>
  </si>
  <si>
    <t>85030</t>
  </si>
  <si>
    <t>SAN SEVERINO LUCANO</t>
  </si>
  <si>
    <t>CIMINELLIFELICE@PEC.IT</t>
  </si>
  <si>
    <t>VIA GARIBALDI 72</t>
  </si>
  <si>
    <t>71037</t>
  </si>
  <si>
    <t>MONTE SANT'ANGELO</t>
  </si>
  <si>
    <t>MASSIMOTOTARO@PEC.IT</t>
  </si>
  <si>
    <t>TOTARO</t>
  </si>
  <si>
    <t>05273970656</t>
  </si>
  <si>
    <t>ROMA VIA ROMA N°16 84039 TEGGIANO (SA) 16</t>
  </si>
  <si>
    <t>84039</t>
  </si>
  <si>
    <t>TEGGIANO</t>
  </si>
  <si>
    <t>RUOCCOAUTOSERVIZISRL@PEC.IT</t>
  </si>
  <si>
    <t>VIA BELLINI 2</t>
  </si>
  <si>
    <t>98073</t>
  </si>
  <si>
    <t>MISTRETTA</t>
  </si>
  <si>
    <t>AUTOSERVIZIMATASSO@PEC.IT</t>
  </si>
  <si>
    <t>VIA S.CROCE 10</t>
  </si>
  <si>
    <t xml:space="preserve">39042          </t>
  </si>
  <si>
    <t>BRESSANONE-BRIXEN</t>
  </si>
  <si>
    <t>39042</t>
  </si>
  <si>
    <t>PIZZININI@PEC-IT.IT</t>
  </si>
  <si>
    <t>PIZZININI</t>
  </si>
  <si>
    <t>NO0007</t>
  </si>
  <si>
    <t>SOCIETA' TRASPORTI NOVARESI</t>
  </si>
  <si>
    <t>VIA GIBELLINI 40</t>
  </si>
  <si>
    <t xml:space="preserve">28100          </t>
  </si>
  <si>
    <t>SOCIETÀ TRASPORTI NOVARESI</t>
  </si>
  <si>
    <t>VIA GIBELLINI VIA GIBELLINI 40</t>
  </si>
  <si>
    <t>PEC@PEC.STNNET.IT</t>
  </si>
  <si>
    <t>PIAZZ PROGRESSO 1</t>
  </si>
  <si>
    <t>CAMILLERIARGENTO@PEC.IT</t>
  </si>
  <si>
    <t>00652791005</t>
  </si>
  <si>
    <t>LARGO TRAFELLI 9 LARGO TRAFELLI 9</t>
  </si>
  <si>
    <t>00048</t>
  </si>
  <si>
    <t>NETTUNO</t>
  </si>
  <si>
    <t>RUBEOROBERTO@LEGALMAIL.IT</t>
  </si>
  <si>
    <t>RUBEO</t>
  </si>
  <si>
    <t>VIA SOLFERINO N.21 VIA SOLFERINO 21</t>
  </si>
  <si>
    <t>CAMPAGNAECICCOLO@PEC.IT</t>
  </si>
  <si>
    <t>TO0027</t>
  </si>
  <si>
    <t>INFRA.TO - INFRATRASPORTI.TO</t>
  </si>
  <si>
    <t>10319310016</t>
  </si>
  <si>
    <t>CORSO SICCARDI 15</t>
  </si>
  <si>
    <t>01708810922</t>
  </si>
  <si>
    <t>CORSO CORSO REPUBBLICA 258</t>
  </si>
  <si>
    <t>09010</t>
  </si>
  <si>
    <t>SILIQUA</t>
  </si>
  <si>
    <t>TOURBUS@PEC.IT</t>
  </si>
  <si>
    <t>CARIA</t>
  </si>
  <si>
    <t>VIA RASCITTI 1</t>
  </si>
  <si>
    <t>ARCHI</t>
  </si>
  <si>
    <t>SPINELLINICOLAFILIPPO@PEC.IT</t>
  </si>
  <si>
    <t>SPINELLI</t>
  </si>
  <si>
    <t>01571730215</t>
  </si>
  <si>
    <t>VIA DEI PESCATORI 8/C</t>
  </si>
  <si>
    <t>39049</t>
  </si>
  <si>
    <t>VIPITENO-STERZING</t>
  </si>
  <si>
    <t>FUGGERREISEN@PEC.IT</t>
  </si>
  <si>
    <t>VOLGGER</t>
  </si>
  <si>
    <t>TO0028</t>
  </si>
  <si>
    <t>INFRATRASPORTI.TO</t>
  </si>
  <si>
    <t>10122</t>
  </si>
  <si>
    <t>INFRATRASPORTITOSRL@LEGALMAIL.IT</t>
  </si>
  <si>
    <t>VIA LIVORNO 79</t>
  </si>
  <si>
    <t>ITERSRL1@LEGALMAIL.IT</t>
  </si>
  <si>
    <t>GUELI</t>
  </si>
  <si>
    <t>00630230662</t>
  </si>
  <si>
    <t>SAA</t>
  </si>
  <si>
    <t>VIA AMERICA 55/57</t>
  </si>
  <si>
    <t>DIPASSIOARMANDO@PEC.IT</t>
  </si>
  <si>
    <t>00677280133</t>
  </si>
  <si>
    <t>VIA ALLA CHIESA VIA ALLA CHIESA 32</t>
  </si>
  <si>
    <t>23823</t>
  </si>
  <si>
    <t>COLICO</t>
  </si>
  <si>
    <t>AUTOSERVIZISAC@TICERTIFICA.IT</t>
  </si>
  <si>
    <t>MAZZINA</t>
  </si>
  <si>
    <t>01519480766</t>
  </si>
  <si>
    <t>VIA MONTE ROSA 3</t>
  </si>
  <si>
    <t>CASTELLUCCIO INFERIORE</t>
  </si>
  <si>
    <t>ASTRASRL@ARUBAPEC.IT</t>
  </si>
  <si>
    <t xml:space="preserve"> 5 V LAMPORECCHIANA </t>
  </si>
  <si>
    <t>50059</t>
  </si>
  <si>
    <t>VINCI</t>
  </si>
  <si>
    <t>EREDILEPORATTIGUIDOSAS@PEC.IT</t>
  </si>
  <si>
    <t>PACINI</t>
  </si>
  <si>
    <t>FO0004</t>
  </si>
  <si>
    <t>SOCIETA' G.A.R.T. GRUPPO AUTISTI RADIOTAXI S.N.C.</t>
  </si>
  <si>
    <t>02039760406</t>
  </si>
  <si>
    <t xml:space="preserve">PIAZZA UGO BASSI </t>
  </si>
  <si>
    <t>VIA SOLERI BRANCALEONI 6</t>
  </si>
  <si>
    <t>AUTOSERVIZI@PEC.MERLIBUS.IT</t>
  </si>
  <si>
    <t>NANNI</t>
  </si>
  <si>
    <t>RN0014</t>
  </si>
  <si>
    <t>SALVADORI BARTOLOMEO</t>
  </si>
  <si>
    <t>01638110401</t>
  </si>
  <si>
    <t>VIA EX SALUDECESE 40</t>
  </si>
  <si>
    <t>CATTOLICA</t>
  </si>
  <si>
    <t>CN0017</t>
  </si>
  <si>
    <t>OFFICINA GHIGLIA DI GHIGLIA ALBINO &amp; C</t>
  </si>
  <si>
    <t>11111111111</t>
  </si>
  <si>
    <t xml:space="preserve">VIA  </t>
  </si>
  <si>
    <t>GARESSIO</t>
  </si>
  <si>
    <t>00360760839</t>
  </si>
  <si>
    <t>VIA CASTELLO 11</t>
  </si>
  <si>
    <t>98070</t>
  </si>
  <si>
    <t>LONGI</t>
  </si>
  <si>
    <t>FRATELLI.VALENTISAS@PEC.IT</t>
  </si>
  <si>
    <t>01597610045</t>
  </si>
  <si>
    <t>VIA MONDOLE' FRABOSA SOTTANA 16</t>
  </si>
  <si>
    <t>12083</t>
  </si>
  <si>
    <t>FRABOSA SOTTANA</t>
  </si>
  <si>
    <t>BASSOMARIO@LEGALMAIL.IT</t>
  </si>
  <si>
    <t>00170350763</t>
  </si>
  <si>
    <t>VIALE COLOMBO 149</t>
  </si>
  <si>
    <t>85042</t>
  </si>
  <si>
    <t>OLIVAMARIOSNC@PEC.IT</t>
  </si>
  <si>
    <t>OLIVA</t>
  </si>
  <si>
    <t>00292350543</t>
  </si>
  <si>
    <t>VIA DELL'ARTIGIANATO 14</t>
  </si>
  <si>
    <t>06089</t>
  </si>
  <si>
    <t>TORGIANO</t>
  </si>
  <si>
    <t>INFO@TORGIANOTOURS.IT</t>
  </si>
  <si>
    <t>11579251007</t>
  </si>
  <si>
    <t>VIA NAIROBI VIA NAIROBI 40</t>
  </si>
  <si>
    <t>00144</t>
  </si>
  <si>
    <t>CONSORZIOCOTRANSCARL@PEC.IT</t>
  </si>
  <si>
    <t>00502900954</t>
  </si>
  <si>
    <t>VICO CAPPUCCINI 8 VICO CAPPUCCINI 8</t>
  </si>
  <si>
    <t>09090</t>
  </si>
  <si>
    <t>SIRIS</t>
  </si>
  <si>
    <t>ATZENITRASPORTI@PEC.ISOLAWEB.IT</t>
  </si>
  <si>
    <t>VIA E. LUSSU S.N.C.</t>
  </si>
  <si>
    <t>00752470914</t>
  </si>
  <si>
    <t>VIA ROMA 269</t>
  </si>
  <si>
    <t>08047</t>
  </si>
  <si>
    <t>TERTENIA</t>
  </si>
  <si>
    <t>SANDRO_PUDDU@LEGALMAIL.IT</t>
  </si>
  <si>
    <t>VIA VINCENZO BELLINI 8</t>
  </si>
  <si>
    <t>09128</t>
  </si>
  <si>
    <t>MEREUAUTOLINEE@LEGALMAIL.IT</t>
  </si>
  <si>
    <t>MEREU</t>
  </si>
  <si>
    <t>ZONA INDUSTRIALE STRADA B, CASELLA POSTALE 41 SNC</t>
  </si>
  <si>
    <t>MEDIO CAMPIDANO</t>
  </si>
  <si>
    <t>AUTOSERVIZIVACCA@PEC.CGN.IT</t>
  </si>
  <si>
    <t>02546940905</t>
  </si>
  <si>
    <t>VIA CASTIGLIA 12</t>
  </si>
  <si>
    <t>07100</t>
  </si>
  <si>
    <t>DETTORI.MARCO@PEC.IT</t>
  </si>
  <si>
    <t>01217940905</t>
  </si>
  <si>
    <t>VIA CAPRERA 37</t>
  </si>
  <si>
    <t xml:space="preserve">09123          </t>
  </si>
  <si>
    <t>VIA CAPRERA 037</t>
  </si>
  <si>
    <t>09121</t>
  </si>
  <si>
    <t>PROTOCOLLO@PEC.DELCOMAR.IT</t>
  </si>
  <si>
    <t>LARGO LARGO ANNUNZIATA 7</t>
  </si>
  <si>
    <t>12089</t>
  </si>
  <si>
    <t>VILLANOVA MONDOVI'</t>
  </si>
  <si>
    <t>LARGO ANNUNZIATA LARGO ANNUNZIATA 7</t>
  </si>
  <si>
    <t>731961@PEC.IT</t>
  </si>
  <si>
    <t>GARELLI</t>
  </si>
  <si>
    <t>CN0023</t>
  </si>
  <si>
    <t>66666666666</t>
  </si>
  <si>
    <t>ACCEGLIO</t>
  </si>
  <si>
    <t>VIA CONSOLATA 33</t>
  </si>
  <si>
    <t>12073</t>
  </si>
  <si>
    <t>CEVA</t>
  </si>
  <si>
    <t>GIANNIVOARINO@PEC.IT</t>
  </si>
  <si>
    <t>VOARINO</t>
  </si>
  <si>
    <t>VIA DIVISIONE CUNEENSE 16</t>
  </si>
  <si>
    <t>12032</t>
  </si>
  <si>
    <t>BARGE</t>
  </si>
  <si>
    <t>DOSSETTOBUS@PEC.IT</t>
  </si>
  <si>
    <t>DOSSETTO</t>
  </si>
  <si>
    <t>VIA DALA GESA 265/E</t>
  </si>
  <si>
    <t>23041</t>
  </si>
  <si>
    <t>LIVIGNO</t>
  </si>
  <si>
    <t>SILVESTRIBUS@PEC.SILVESTRIBUS.IT</t>
  </si>
  <si>
    <t>02137850349</t>
  </si>
  <si>
    <t>VIA LA SPEZIA 52/A VIA LA SPEZIA 52/A 52/A</t>
  </si>
  <si>
    <t>TRAVELBUS@CERT.CNA.IT</t>
  </si>
  <si>
    <t>VAROLI</t>
  </si>
  <si>
    <t>03410050367</t>
  </si>
  <si>
    <t>VIA GANDHI 52/B</t>
  </si>
  <si>
    <t>41122</t>
  </si>
  <si>
    <t>MODENA</t>
  </si>
  <si>
    <t>ATCMSERVIZI@PEC.CONFCOOPERATIVE.IT</t>
  </si>
  <si>
    <t>02430890356</t>
  </si>
  <si>
    <t>VIA RADICI SUD 19</t>
  </si>
  <si>
    <t>42014</t>
  </si>
  <si>
    <t>CASTELLARANO</t>
  </si>
  <si>
    <t>REGGIO NELL'EMILIA</t>
  </si>
  <si>
    <t>AUTOSERVIZIMONTECCHI@PEC.IT</t>
  </si>
  <si>
    <t>02169230741</t>
  </si>
  <si>
    <t>VIA ROMA 59</t>
  </si>
  <si>
    <t>72013</t>
  </si>
  <si>
    <t>CEGLIE MESSAPICA</t>
  </si>
  <si>
    <t>EGEPUSRL@PEC.IT</t>
  </si>
  <si>
    <t>ELIA</t>
  </si>
  <si>
    <t>00936320332</t>
  </si>
  <si>
    <t>VIA CASTEL SAN GIOVANNI 51/N</t>
  </si>
  <si>
    <t>29711</t>
  </si>
  <si>
    <t>BORGONOVO VAL TIDONE</t>
  </si>
  <si>
    <t>PIACENZA</t>
  </si>
  <si>
    <t>MASCARETTISRL@PEC.IT</t>
  </si>
  <si>
    <t>00282020379</t>
  </si>
  <si>
    <t>SCP</t>
  </si>
  <si>
    <t>VIA CROCIONE 1/4</t>
  </si>
  <si>
    <t>40127</t>
  </si>
  <si>
    <t>40131</t>
  </si>
  <si>
    <t>PEC@PEC.CFPBO.IT</t>
  </si>
  <si>
    <t>00557240371</t>
  </si>
  <si>
    <t>VIA DEL FONDITORE 3CD</t>
  </si>
  <si>
    <t>40138</t>
  </si>
  <si>
    <t>SEGRETERIA@PEC.TAXICAT-BOLOGNA.COM</t>
  </si>
  <si>
    <t>ISOLA NOVA DEL TRONCHETTO 33 ISOLA NOVA DEL TRONCHETTO 33</t>
  </si>
  <si>
    <t>30135</t>
  </si>
  <si>
    <t>AVMSPA@PEC.AVMSPA.IT</t>
  </si>
  <si>
    <t>ISOLA NUOVA DEL TRONCHETTO ISOLA NUOVA DEL TRONCHETTO 34</t>
  </si>
  <si>
    <t>ALILAGUNA@PEC.IT</t>
  </si>
  <si>
    <t>VIA I° MAGGIO 10</t>
  </si>
  <si>
    <t>12063</t>
  </si>
  <si>
    <t>DOGLIANI</t>
  </si>
  <si>
    <t>AUTONOLEGGIOBROCCARDO@PEC.CONFARTIGIANATO.IT</t>
  </si>
  <si>
    <t>CN0016</t>
  </si>
  <si>
    <t>S.T.P.</t>
  </si>
  <si>
    <t>VIA BISALTA 60</t>
  </si>
  <si>
    <t>VIA LEPETIT 75</t>
  </si>
  <si>
    <t>12075</t>
  </si>
  <si>
    <t>OFFICINA.GHIGLIA@PEC.IT</t>
  </si>
  <si>
    <t>02368060048</t>
  </si>
  <si>
    <t>VIA PROVINCIALE 39</t>
  </si>
  <si>
    <t>12080</t>
  </si>
  <si>
    <t>MONTALDO DI MONDOVI'</t>
  </si>
  <si>
    <t>AUTONOLEGGIOSASSOEROATTINO@PEC.CONFARTIGIANATO.IT</t>
  </si>
  <si>
    <t>SASSO</t>
  </si>
  <si>
    <t>CN0024</t>
  </si>
  <si>
    <t>EUROBUS CUNEO</t>
  </si>
  <si>
    <t>02852990049</t>
  </si>
  <si>
    <t>VIA VILLAFALLETTO 11/bis</t>
  </si>
  <si>
    <t>EUROBUS-CUNEO.EU@LEGALMAIL.IT</t>
  </si>
  <si>
    <t>01981610049</t>
  </si>
  <si>
    <t xml:space="preserve"> BORGO VILLA 30</t>
  </si>
  <si>
    <t>12021</t>
  </si>
  <si>
    <t>PILOTTOG@PEC.IT</t>
  </si>
  <si>
    <t>PZZA G.MANZO 6</t>
  </si>
  <si>
    <t xml:space="preserve">12058          </t>
  </si>
  <si>
    <t>SANTO STEFANO BELBO</t>
  </si>
  <si>
    <t>12058</t>
  </si>
  <si>
    <t>INFO@PEC.AUTONOLEGGIONEGRO.IT</t>
  </si>
  <si>
    <t>NEGRO</t>
  </si>
  <si>
    <t>02966200045</t>
  </si>
  <si>
    <t>VIA PEROSA 42</t>
  </si>
  <si>
    <t>12011</t>
  </si>
  <si>
    <t>BORGO SAN DALMAZZO</t>
  </si>
  <si>
    <t>RUFFINO.GIANPAOLO@PECARTIGIANATO.IT</t>
  </si>
  <si>
    <t>00177820495</t>
  </si>
  <si>
    <t>VIA TRILUSSA 27 VIA TRILUSSA 27</t>
  </si>
  <si>
    <t>57016</t>
  </si>
  <si>
    <t>ROSIGNANO MARITTIMO</t>
  </si>
  <si>
    <t>GIUSEPPE.AMICI@CERT.POSTECERT.IT</t>
  </si>
  <si>
    <t>AMICI</t>
  </si>
  <si>
    <t>01354620492</t>
  </si>
  <si>
    <t>VIA DEL SEMAFORO, 1 CAPRAIA ISOLA VIA DEL SEMAFORO 1</t>
  </si>
  <si>
    <t>57032</t>
  </si>
  <si>
    <t>CAPRAIA ISOLA</t>
  </si>
  <si>
    <t>GIUSEPPE.RACITI@PEC.CGN.IT</t>
  </si>
  <si>
    <t>RACITI</t>
  </si>
  <si>
    <t>01215370451</t>
  </si>
  <si>
    <t>COP</t>
  </si>
  <si>
    <t>VIA ALDO MORO 75</t>
  </si>
  <si>
    <t xml:space="preserve">54028          </t>
  </si>
  <si>
    <t>VILLAFRANCA LUNIGIANA</t>
  </si>
  <si>
    <t>VIA BORGO 80</t>
  </si>
  <si>
    <t>54028</t>
  </si>
  <si>
    <t>DUCATUSLUNIGIANAE@PEC.CGN.IT</t>
  </si>
  <si>
    <t>01532950761</t>
  </si>
  <si>
    <t>VIA MONTAGNOLA SNC</t>
  </si>
  <si>
    <t>AUTOLINEECOSENTINO@PEC.IT</t>
  </si>
  <si>
    <t>VIA NOVARA 12</t>
  </si>
  <si>
    <t>28012</t>
  </si>
  <si>
    <t>CRESSA</t>
  </si>
  <si>
    <t>SAFDUEMILA@LEGALMAIL.IT</t>
  </si>
  <si>
    <t>CONTRADA SANT'ALFONSO 221/222</t>
  </si>
  <si>
    <t xml:space="preserve">AUTOSERVIZIIELPO@PEC.IT </t>
  </si>
  <si>
    <t>IELPO</t>
  </si>
  <si>
    <t>PIAZZALE DELLA RIVOLUZIONE FRANCESE 19</t>
  </si>
  <si>
    <t>05100</t>
  </si>
  <si>
    <t>TERNI</t>
  </si>
  <si>
    <t>ATC.PARTNERS@LEGALMAIL.IT</t>
  </si>
  <si>
    <t>VIA APPIA 1565 VIA APPIA 1565 - MINTURNO (FRAZIONE MARINA) 1565</t>
  </si>
  <si>
    <t>04026</t>
  </si>
  <si>
    <t>MINTURNO</t>
  </si>
  <si>
    <t>RICCITELLI@PEC.IT</t>
  </si>
  <si>
    <t>PENNINO</t>
  </si>
  <si>
    <t>GR0006</t>
  </si>
  <si>
    <t>SOCIETÀ MAREGIGLIO DI NAVIGAZIONE A R.L.</t>
  </si>
  <si>
    <t>00069510535</t>
  </si>
  <si>
    <t>VIA UMBERTO I° 22</t>
  </si>
  <si>
    <t>ISOLA DEL GIGLIO</t>
  </si>
  <si>
    <t>03075600274</t>
  </si>
  <si>
    <t>PIAZZA GIACOMO ZANELLATO 5</t>
  </si>
  <si>
    <t>SISTEMITERRITORIALISPA@LEGALMAIL.IT</t>
  </si>
  <si>
    <t>AUT.LAPANORAMICASRL@PEC.IT</t>
  </si>
  <si>
    <t>VIA S. ANNA 12</t>
  </si>
  <si>
    <t>52018</t>
  </si>
  <si>
    <t>CASTEL SAN NICCOLO'</t>
  </si>
  <si>
    <t>SIMONETTIPAOLO@PEC.IT</t>
  </si>
  <si>
    <t>PIAZZA PLINIO PELLEGRINI, 1 P.ZZA PLINIO PELLEGRINI 1</t>
  </si>
  <si>
    <t>52036</t>
  </si>
  <si>
    <t>PIEVE SANTO STEFANO</t>
  </si>
  <si>
    <t>PROTOCOLLO.PIEVESANTOSTEFANO@POSTACERT.TOSCANA.IT</t>
  </si>
  <si>
    <t>01258011210</t>
  </si>
  <si>
    <t>80023</t>
  </si>
  <si>
    <t>ANGELINOSRL@PEC.IT</t>
  </si>
  <si>
    <t>02223250511</t>
  </si>
  <si>
    <t>VIA XXV APRILE 20</t>
  </si>
  <si>
    <t>OMEROSERVICE@PEC.IT</t>
  </si>
  <si>
    <t>01175240488</t>
  </si>
  <si>
    <t>PZZA CASINI 5</t>
  </si>
  <si>
    <t xml:space="preserve">50033          </t>
  </si>
  <si>
    <t>FIRENZUOLA</t>
  </si>
  <si>
    <t>PZZA CASINI 1</t>
  </si>
  <si>
    <t>50033</t>
  </si>
  <si>
    <t>COMUNE.FIRENZUOLA@POSTACERT.TOSCANA.IT</t>
  </si>
  <si>
    <t>P.ZZA AMENDOLA, 17 P.ZZA AMENDOLA 17</t>
  </si>
  <si>
    <t>50054</t>
  </si>
  <si>
    <t>FUCECCHIO</t>
  </si>
  <si>
    <t>FUCECCHIOSERVIZI@PEC.IT</t>
  </si>
  <si>
    <t>FI0018</t>
  </si>
  <si>
    <t>COMUNE LONDA</t>
  </si>
  <si>
    <t>01298630482</t>
  </si>
  <si>
    <t>PIAZZA UMBERTO PRIMO 9</t>
  </si>
  <si>
    <t>50060</t>
  </si>
  <si>
    <t>LONDA</t>
  </si>
  <si>
    <t>LONDA@POSTACERT.TOSCANA.IT</t>
  </si>
  <si>
    <t>03191240484</t>
  </si>
  <si>
    <t>PIAZZ DELLA REPUBBLICA 1</t>
  </si>
  <si>
    <t xml:space="preserve">50067          </t>
  </si>
  <si>
    <t>RIGNANO SULL'ARNO</t>
  </si>
  <si>
    <t>50067</t>
  </si>
  <si>
    <t>COMUNE.RIGNANO@POSTACERT.TOSCANA.IT</t>
  </si>
  <si>
    <t>01147380487</t>
  </si>
  <si>
    <t>PIAZZA DELLA REPUBBLICA 1</t>
  </si>
  <si>
    <t>50058</t>
  </si>
  <si>
    <t>SIGNA</t>
  </si>
  <si>
    <t>COMUNE.SIGNA@POSTACERT.TOSCANA.IT</t>
  </si>
  <si>
    <t>VIA GARIBALDI 1</t>
  </si>
  <si>
    <t xml:space="preserve">50039          </t>
  </si>
  <si>
    <t>VICCHIO</t>
  </si>
  <si>
    <t>50039</t>
  </si>
  <si>
    <t>COMUNE.VICCHIO@POSTACERT.TOSCANA.IT</t>
  </si>
  <si>
    <t>01792400606</t>
  </si>
  <si>
    <t>VIA CASALE SNC</t>
  </si>
  <si>
    <t xml:space="preserve">03100          </t>
  </si>
  <si>
    <t>03100</t>
  </si>
  <si>
    <t>GEAF@ARUBAPEC.IT</t>
  </si>
  <si>
    <t>REALI</t>
  </si>
  <si>
    <t>04118470485</t>
  </si>
  <si>
    <t>VIA BRODOLINI 23</t>
  </si>
  <si>
    <t>50022</t>
  </si>
  <si>
    <t>GREVE IN CHIANTI</t>
  </si>
  <si>
    <t>STEDOPSAS@PECANCIT.IT</t>
  </si>
  <si>
    <t>80017070485</t>
  </si>
  <si>
    <t>VIA FABBRINI 3</t>
  </si>
  <si>
    <t>50063</t>
  </si>
  <si>
    <t>FIGLINE E INCISA VALD.</t>
  </si>
  <si>
    <t>FIGLINEVALDARNO@PEC.MISERICORDIE.ORG</t>
  </si>
  <si>
    <t>01425010491</t>
  </si>
  <si>
    <t>PZZA DEL CAVATORE 3</t>
  </si>
  <si>
    <t xml:space="preserve">57031          </t>
  </si>
  <si>
    <t>CAPOLIVERI</t>
  </si>
  <si>
    <t>PZZA DEL CAVATORE 1</t>
  </si>
  <si>
    <t>57031</t>
  </si>
  <si>
    <t>CAPUTLIBERUMSRL@PEC.IT</t>
  </si>
  <si>
    <t>00834460495</t>
  </si>
  <si>
    <t>OOO</t>
  </si>
  <si>
    <t>PIAZZA DOUCHOQUE 4</t>
  </si>
  <si>
    <t>57037</t>
  </si>
  <si>
    <t>PORTOFERRAIO</t>
  </si>
  <si>
    <t>CISSE@PEC.SAG-SRL.IT</t>
  </si>
  <si>
    <t>01763290499</t>
  </si>
  <si>
    <t>VIA PRINCIPE AMEDEO 39</t>
  </si>
  <si>
    <t xml:space="preserve">57038          </t>
  </si>
  <si>
    <t>RIO</t>
  </si>
  <si>
    <t>57038</t>
  </si>
  <si>
    <t>INFODIECIREMI@PEC.IT</t>
  </si>
  <si>
    <t>01391960497</t>
  </si>
  <si>
    <t>LUNGOMARE PARIDE ADAMI 19</t>
  </si>
  <si>
    <t>57036</t>
  </si>
  <si>
    <t>PORTO AZZURRO</t>
  </si>
  <si>
    <t>DALARCON@PEC.IT</t>
  </si>
  <si>
    <t>00146470471</t>
  </si>
  <si>
    <t>VIA VITTORIO VENETO 2</t>
  </si>
  <si>
    <t>51039</t>
  </si>
  <si>
    <t>QUARRATA</t>
  </si>
  <si>
    <t>COMUNE.QUARRATA@POSTACERT.TOSCANA.IT</t>
  </si>
  <si>
    <t>LANDINI</t>
  </si>
  <si>
    <t>02193020928</t>
  </si>
  <si>
    <t>VIA TAVOLARA 11</t>
  </si>
  <si>
    <t>ALBERTO.CERESA@PEC.COMMERCIALISTI.IT</t>
  </si>
  <si>
    <t>PIAZZA F. MANNA 8</t>
  </si>
  <si>
    <t>PULA</t>
  </si>
  <si>
    <t>FOLLESASNC@PEC.IT</t>
  </si>
  <si>
    <t>FOLLESA</t>
  </si>
  <si>
    <t>01961810908</t>
  </si>
  <si>
    <t>Z.I. PREDDA NIEDDA Z.I. PREDDA NIEDDA STRADA 33 SNC</t>
  </si>
  <si>
    <t>DIGITURPEC@PEC.IT</t>
  </si>
  <si>
    <t>DOPPIU</t>
  </si>
  <si>
    <t>01185840913</t>
  </si>
  <si>
    <t>VIA L.B. PUGGIONI 15</t>
  </si>
  <si>
    <t>08020</t>
  </si>
  <si>
    <t>LULA</t>
  </si>
  <si>
    <t>NUOVASUNTRAVEL@PEC.IT</t>
  </si>
  <si>
    <t>VIA VIA TAVOLARA 4 4</t>
  </si>
  <si>
    <t>TURMOTRAVEL@PEC.GRUPPOTURMOTRAVEL.COM</t>
  </si>
  <si>
    <t>MOLINU</t>
  </si>
  <si>
    <t>VIA TAVOLARA 4/6/8</t>
  </si>
  <si>
    <t>TURMOLINES@PEC.GRUPPOTURMOTRAVEL.COM</t>
  </si>
  <si>
    <t>VIA PIETRO MICCA 17</t>
  </si>
  <si>
    <t>07047</t>
  </si>
  <si>
    <t>THIESI</t>
  </si>
  <si>
    <t>SEUNISTOURSSAS@PEC.IT</t>
  </si>
  <si>
    <t>PIREDDA</t>
  </si>
  <si>
    <t>00977240324</t>
  </si>
  <si>
    <t>VIA DEI LAVORATORI 2</t>
  </si>
  <si>
    <t>34144</t>
  </si>
  <si>
    <t>MAIL@CERT.TRIESTETRASPORTI.IT</t>
  </si>
  <si>
    <t>SEMPLICE</t>
  </si>
  <si>
    <t>FRAZIONE MONTALTO RIONERO SANNITICO 19</t>
  </si>
  <si>
    <t>86087</t>
  </si>
  <si>
    <t>RIONERO SANNITICO</t>
  </si>
  <si>
    <t>DIFRANCOSRL@PEC.IT</t>
  </si>
  <si>
    <t>DI FRANCO</t>
  </si>
  <si>
    <t>TV0013</t>
  </si>
  <si>
    <t>MESULANA SERVIZI S.R.L.</t>
  </si>
  <si>
    <t>03253780260</t>
  </si>
  <si>
    <t>TV0014</t>
  </si>
  <si>
    <t>TO0029</t>
  </si>
  <si>
    <t>MORANDO FRANCO DI MORANDO DOMENICO</t>
  </si>
  <si>
    <t>04409330018</t>
  </si>
  <si>
    <t>VIA CADUTI PER LA LIBERTA' 119</t>
  </si>
  <si>
    <t>10037</t>
  </si>
  <si>
    <t>TORRAZZA PIEMONTE</t>
  </si>
  <si>
    <t>MORANDO.TRASPORTI@CERTOPEC.IT</t>
  </si>
  <si>
    <t>23486518495</t>
  </si>
  <si>
    <t>VIA G. MURAT VILLAGGIO SAN DOMINO 7</t>
  </si>
  <si>
    <t>ISOLE TREMITI</t>
  </si>
  <si>
    <t>STNNOVARA@PEC.IT</t>
  </si>
  <si>
    <t>01966880468</t>
  </si>
  <si>
    <t>VIALE LUPORINI VIALE LUPORINI 895</t>
  </si>
  <si>
    <t>55100</t>
  </si>
  <si>
    <t>LUCCA</t>
  </si>
  <si>
    <t>VAIBUSSCARL@LEGALMAIL.IT</t>
  </si>
  <si>
    <t>DEGHELLI</t>
  </si>
  <si>
    <t>VIA CASILINA NORD KM 135 90</t>
  </si>
  <si>
    <t>MAGNITURISMO@BLUPEC.COM</t>
  </si>
  <si>
    <t>MAGNI</t>
  </si>
  <si>
    <t>02084830229</t>
  </si>
  <si>
    <t>VIA INNSBRUCK 65</t>
  </si>
  <si>
    <t>38121</t>
  </si>
  <si>
    <t>TRENTINOTRASPORTI@PEC.TTSPA.IT</t>
  </si>
  <si>
    <t>BAGGIA</t>
  </si>
  <si>
    <t>IT008612900</t>
  </si>
  <si>
    <t>VIA BULASCE 12</t>
  </si>
  <si>
    <t>17025</t>
  </si>
  <si>
    <t>LOANO</t>
  </si>
  <si>
    <t>SAVONA</t>
  </si>
  <si>
    <t>00861290096</t>
  </si>
  <si>
    <t>AUTONOLEGGIOFORMICA@PEC.IT</t>
  </si>
  <si>
    <t>RE0002</t>
  </si>
  <si>
    <t>TRASPORTI INTEGRATI E LOGISTICA S.R.L - SERVIZI E MANAGEMENT</t>
  </si>
  <si>
    <t>01808020356</t>
  </si>
  <si>
    <t>VIALE TRENTO TRIESTE 13</t>
  </si>
  <si>
    <t>CS0017</t>
  </si>
  <si>
    <t>SIMET S.P.A</t>
  </si>
  <si>
    <t>00144750783</t>
  </si>
  <si>
    <t>VIA S. ANTONINO 12/1</t>
  </si>
  <si>
    <t>87067</t>
  </si>
  <si>
    <t>VIA NEGHELLI 221</t>
  </si>
  <si>
    <t>97011</t>
  </si>
  <si>
    <t>ACATE</t>
  </si>
  <si>
    <t>MERCORILLOBUS@CERT.POSTECERT.IT</t>
  </si>
  <si>
    <t>MERCORILLO</t>
  </si>
  <si>
    <t>RE0003</t>
  </si>
  <si>
    <t>BETA - BUS S.N.C DI TASSI ALEX &amp; BEZZI AGNESE</t>
  </si>
  <si>
    <t>02097830356</t>
  </si>
  <si>
    <t>VIA RONCACISO 9</t>
  </si>
  <si>
    <t>TOANO</t>
  </si>
  <si>
    <t>PIAZZA DUOMO 51</t>
  </si>
  <si>
    <t>SBERNA.VIAGGI@PECIMPRESE.IT</t>
  </si>
  <si>
    <t>MICALE</t>
  </si>
  <si>
    <t>VIA DUCA DEGLI ABRUZZI SN</t>
  </si>
  <si>
    <t>98041</t>
  </si>
  <si>
    <t>MONFORTE SAN GIORGIO</t>
  </si>
  <si>
    <t>GIUNTABUSSRL@PEC.IT</t>
  </si>
  <si>
    <t>C/DA VINELLI SN</t>
  </si>
  <si>
    <t>CONTRADA VINELLI SN</t>
  </si>
  <si>
    <t>GIUNTABUSTRASPORTI@PEC.PLAYNET.IT</t>
  </si>
  <si>
    <t>SEGRETERIA@PEC.STEAT.IT</t>
  </si>
  <si>
    <t>VIA INDONESIA 9</t>
  </si>
  <si>
    <t>INFO@PEC.ASPO.IT</t>
  </si>
  <si>
    <t>PUTZU</t>
  </si>
  <si>
    <t>VIA BAINSIZZA 27</t>
  </si>
  <si>
    <t>CTPI@PEC.IT</t>
  </si>
  <si>
    <t>LAUDI</t>
  </si>
  <si>
    <t>PN0003</t>
  </si>
  <si>
    <t>F.D.M. TOURS</t>
  </si>
  <si>
    <t>01657370936</t>
  </si>
  <si>
    <t>VIA BASSI 2</t>
  </si>
  <si>
    <t>FIUME VENETO</t>
  </si>
  <si>
    <t>VE0008</t>
  </si>
  <si>
    <t>FAVOTTO VIAGGI DI FAVOTTO GIORGIO</t>
  </si>
  <si>
    <t>02799830274</t>
  </si>
  <si>
    <t>VIA CAVALIERI DI VITTORIO VENETO 28/A</t>
  </si>
  <si>
    <t>SCORZE'</t>
  </si>
  <si>
    <t>TV0015</t>
  </si>
  <si>
    <t>BALDOIN</t>
  </si>
  <si>
    <t>03937290264</t>
  </si>
  <si>
    <t>VIALE CACCIATORI 32/A</t>
  </si>
  <si>
    <t>VIA MARINA PETROLO 39/1</t>
  </si>
  <si>
    <t>CASTELLAMMARE D.GOLFO</t>
  </si>
  <si>
    <t>TARANTOLAECUFFAROSRL@PEC.IT</t>
  </si>
  <si>
    <t>00041520776</t>
  </si>
  <si>
    <t>VIA VIA NAZIONALE 81</t>
  </si>
  <si>
    <t>75025</t>
  </si>
  <si>
    <t>POLICORO</t>
  </si>
  <si>
    <t>GRASSANIEGAROFALOSRL@PEC.IT</t>
  </si>
  <si>
    <t>GRASSANI</t>
  </si>
  <si>
    <t>DETTORI</t>
  </si>
  <si>
    <t>NA0024</t>
  </si>
  <si>
    <t>CONSORZIO UNICOCAMPANIA</t>
  </si>
  <si>
    <t>06848110638</t>
  </si>
  <si>
    <t>PIAZZA MATTEOTTI 7</t>
  </si>
  <si>
    <t>C.DA MONTE DI PIETRE C.DA MONTE DI PIETRE -  BONEFRO (CB) SNC</t>
  </si>
  <si>
    <t>86041</t>
  </si>
  <si>
    <t>BONEFRO</t>
  </si>
  <si>
    <t>FLLISILVESTRIECSNC@LEGALMAIL.IT</t>
  </si>
  <si>
    <t>IAROCCI</t>
  </si>
  <si>
    <t>MO0003</t>
  </si>
  <si>
    <t>BONFIGLIOLI GIUSEPPE</t>
  </si>
  <si>
    <t>01928870367</t>
  </si>
  <si>
    <t>VIA CIANO 2247</t>
  </si>
  <si>
    <t>ZOCCA</t>
  </si>
  <si>
    <t>MO0004</t>
  </si>
  <si>
    <t>AMNE S.C.A.R.L</t>
  </si>
  <si>
    <t>02284730344</t>
  </si>
  <si>
    <t>VIA LABRIOLA 18</t>
  </si>
  <si>
    <t>CONTRADA S. GIOVANNI IN GOLFO SNC</t>
  </si>
  <si>
    <t>SATI@GIGAPEC.IT</t>
  </si>
  <si>
    <t>PECA</t>
  </si>
  <si>
    <t>VIA UGO BASSI 6</t>
  </si>
  <si>
    <t>76123</t>
  </si>
  <si>
    <t>ANDRIA</t>
  </si>
  <si>
    <t>A.S.A@SICURAPEC.IT</t>
  </si>
  <si>
    <t>SABATO</t>
  </si>
  <si>
    <t>00669110215</t>
  </si>
  <si>
    <t>VIA HAUPTSTRASSE 39</t>
  </si>
  <si>
    <t>39053</t>
  </si>
  <si>
    <t>CORNEDO-KARNEID</t>
  </si>
  <si>
    <t>MAHLKNECHT@LEGALMAIL.IT</t>
  </si>
  <si>
    <t>MAHLKNECHT</t>
  </si>
  <si>
    <t>00153280243</t>
  </si>
  <si>
    <t>VIALE MILANO 138</t>
  </si>
  <si>
    <t>36100</t>
  </si>
  <si>
    <t>FTV@LEGALMAIL.IT</t>
  </si>
  <si>
    <t>LEONARDI</t>
  </si>
  <si>
    <t>01005620537</t>
  </si>
  <si>
    <t>PIAZZA MOLISE, 30 LOCALITA' BARCA COLONNA 30</t>
  </si>
  <si>
    <t>58015</t>
  </si>
  <si>
    <t>ORBETELLO</t>
  </si>
  <si>
    <t>VIAGGIVACANZESNC@LEGALMAIL.IT</t>
  </si>
  <si>
    <t>VIA DEI TOSCANI 3C</t>
  </si>
  <si>
    <t xml:space="preserve">46100          </t>
  </si>
  <si>
    <t>MANTOVA</t>
  </si>
  <si>
    <t>VIA DEI TOSCANI 3/C</t>
  </si>
  <si>
    <t>46100</t>
  </si>
  <si>
    <t>APAM@LEGALMAIL.IT</t>
  </si>
  <si>
    <t>GARATTI</t>
  </si>
  <si>
    <t>VIA FORNARI 1</t>
  </si>
  <si>
    <t>BENEDUCEAGOSTINOSNC@CGN.LEGALMAIL.IT</t>
  </si>
  <si>
    <t>00092220516</t>
  </si>
  <si>
    <t>LFI@CERTIFICAZIONEPOSTA.IT</t>
  </si>
  <si>
    <t>02890320217</t>
  </si>
  <si>
    <t>PIZZININI.MOBILITY@PEC.IT</t>
  </si>
  <si>
    <t>VIA PUCCINI 3</t>
  </si>
  <si>
    <t>65121</t>
  </si>
  <si>
    <t>BLASIOLILUIGI.SNC@LEGALMAIL.IT</t>
  </si>
  <si>
    <t>BLASIOLI</t>
  </si>
  <si>
    <t>VI0016</t>
  </si>
  <si>
    <t>S.A.P.A. SOCIETÀ AUTOSERVIZI PETROLI AFFINI SRL</t>
  </si>
  <si>
    <t>00279440242</t>
  </si>
  <si>
    <t>VIA CÀ REZZONICO 25</t>
  </si>
  <si>
    <t>PIAZZA CESARE BATTISTI 8</t>
  </si>
  <si>
    <t>70023</t>
  </si>
  <si>
    <t>GIOIA DEL COLLE</t>
  </si>
  <si>
    <t>SCOPPIOAUTOLINEE.GIOIA@PEC.IT</t>
  </si>
  <si>
    <t>PASTORE</t>
  </si>
  <si>
    <t>VIA S.TRENTI 35</t>
  </si>
  <si>
    <t>44100</t>
  </si>
  <si>
    <t>00099900219</t>
  </si>
  <si>
    <t>VIA VALLE AURINA CAMPO TURES 17</t>
  </si>
  <si>
    <t>39032</t>
  </si>
  <si>
    <t>CAMPO TURES-SAND</t>
  </si>
  <si>
    <t>SERBUS@SECURE-PEC.IT</t>
  </si>
  <si>
    <t>HAIDACHER</t>
  </si>
  <si>
    <t>VIA G. CAPRUZZI 290</t>
  </si>
  <si>
    <t>70124</t>
  </si>
  <si>
    <t>SABATOVIAGGI@PEC.IT</t>
  </si>
  <si>
    <t>BL0005</t>
  </si>
  <si>
    <t>GARBIN AUTOSERVIZI</t>
  </si>
  <si>
    <t>00648390250</t>
  </si>
  <si>
    <t>VIA REMUGLIA 9</t>
  </si>
  <si>
    <t>PEDAVENA</t>
  </si>
  <si>
    <t>TV0016</t>
  </si>
  <si>
    <t>MARCON TRAVEL &amp; SERVICES DI MARCON CRISTIAN</t>
  </si>
  <si>
    <t>04606970269</t>
  </si>
  <si>
    <t>VIA BRENTANELLA 96</t>
  </si>
  <si>
    <t>RESANA</t>
  </si>
  <si>
    <t>TV0017</t>
  </si>
  <si>
    <t>AUTOSERVIZI FAVARETTO</t>
  </si>
  <si>
    <t>03854120262</t>
  </si>
  <si>
    <t>VIA CAVALLEA 66</t>
  </si>
  <si>
    <t>PEDEROBBA</t>
  </si>
  <si>
    <t>TV0018</t>
  </si>
  <si>
    <t>MARTIGNAGO</t>
  </si>
  <si>
    <t>02496690260</t>
  </si>
  <si>
    <t>VIA G.B. MARZARI 40</t>
  </si>
  <si>
    <t>VEDELAGO</t>
  </si>
  <si>
    <t>TV0019</t>
  </si>
  <si>
    <t>MONDO TOURS</t>
  </si>
  <si>
    <t>03233250269</t>
  </si>
  <si>
    <t>VIA CONEGLIANO 96</t>
  </si>
  <si>
    <t>SUSEGANA</t>
  </si>
  <si>
    <t>TV0020</t>
  </si>
  <si>
    <t>SOLIGO VIAGGI</t>
  </si>
  <si>
    <t>00322390261</t>
  </si>
  <si>
    <t>VIA 18 GIUGNO 66/A</t>
  </si>
  <si>
    <t>TV0021</t>
  </si>
  <si>
    <t>SAP AUTOSERVIZI DI PETILLO</t>
  </si>
  <si>
    <t>01834780262</t>
  </si>
  <si>
    <t>VIA PADOVA 15</t>
  </si>
  <si>
    <t>CONEGLIANO</t>
  </si>
  <si>
    <t>TV0022</t>
  </si>
  <si>
    <t>AUTOSERVIZI PAOLIN</t>
  </si>
  <si>
    <t>04268130269</t>
  </si>
  <si>
    <t>VIA NOGARE' 2</t>
  </si>
  <si>
    <t>FONTANELLE</t>
  </si>
  <si>
    <t>TV0023</t>
  </si>
  <si>
    <t>CARRARO &amp; TOMASELLA</t>
  </si>
  <si>
    <t>02216410262</t>
  </si>
  <si>
    <t>VIA MONTEGRAPPA 36</t>
  </si>
  <si>
    <t>VAZZOLA</t>
  </si>
  <si>
    <t>TV0024</t>
  </si>
  <si>
    <t>PEGASUS TOURS</t>
  </si>
  <si>
    <t>00326380268</t>
  </si>
  <si>
    <t>VIA FORESTO DI PAGNANO 19</t>
  </si>
  <si>
    <t>PD0004</t>
  </si>
  <si>
    <t>ZULIAN</t>
  </si>
  <si>
    <t>02006140285</t>
  </si>
  <si>
    <t>VIA ROMA 150</t>
  </si>
  <si>
    <t>S. GIORGIO D. PERTICHE</t>
  </si>
  <si>
    <t>MO0005</t>
  </si>
  <si>
    <t>CONSORZIO TAXISTI MODENESI S.C.A.R.L</t>
  </si>
  <si>
    <t>01353910365</t>
  </si>
  <si>
    <t>VIA SCAGLIA EST 15</t>
  </si>
  <si>
    <t>MO0006</t>
  </si>
  <si>
    <t>VIA UMBERTO 42</t>
  </si>
  <si>
    <t>07022</t>
  </si>
  <si>
    <t>BERCHIDDA</t>
  </si>
  <si>
    <t>ASARAGEREDISRL@PEC.IT</t>
  </si>
  <si>
    <t>SANCIU</t>
  </si>
  <si>
    <t>MO0007</t>
  </si>
  <si>
    <t>AREA RADIO TAXI</t>
  </si>
  <si>
    <t>03231110366</t>
  </si>
  <si>
    <t>VIA CADUTI DI GUERRA 168</t>
  </si>
  <si>
    <t>RE0004</t>
  </si>
  <si>
    <t>GAM TRASPORTI DI GILIOLI GIUSEPPE &amp; C. S.N.C</t>
  </si>
  <si>
    <t>01741020356</t>
  </si>
  <si>
    <t>VIA ROMA 41</t>
  </si>
  <si>
    <t>VIA DEL CASONE 30</t>
  </si>
  <si>
    <t>62012</t>
  </si>
  <si>
    <t>CIVITANOVA MARCHE</t>
  </si>
  <si>
    <t>ATAC.PEC@PEC.IT</t>
  </si>
  <si>
    <t>BELVEDERESI</t>
  </si>
  <si>
    <t>VI0017</t>
  </si>
  <si>
    <t>PASSUELLO GIOVANNI SNC DI PASSUELLO P. &amp; C.</t>
  </si>
  <si>
    <t>02131530244</t>
  </si>
  <si>
    <t>VIA BRENTA 20</t>
  </si>
  <si>
    <t>ZUGLIANO</t>
  </si>
  <si>
    <t>VI0018</t>
  </si>
  <si>
    <t>UNIBUS - EUROPA TRAVEL</t>
  </si>
  <si>
    <t>02710570249</t>
  </si>
  <si>
    <t>CONTRA DELLA MISERICORDIA 14</t>
  </si>
  <si>
    <t>VIA MARTIRI DELLA LIBERTA' 8</t>
  </si>
  <si>
    <t>23894</t>
  </si>
  <si>
    <t>CREMELLA</t>
  </si>
  <si>
    <t>AUTOSERVIZICATTANEO@CERT-WENSCOM.IT</t>
  </si>
  <si>
    <t>CATTANEO</t>
  </si>
  <si>
    <t>01970400972</t>
  </si>
  <si>
    <t>PIAZZA PIAZZA DUOMO 18</t>
  </si>
  <si>
    <t>CAPCONSORZIOSCARL@LEGALMAIL.IT</t>
  </si>
  <si>
    <t>BANCI</t>
  </si>
  <si>
    <t>CORSO DANTE 54</t>
  </si>
  <si>
    <t>MAZZONETURISMO@PEC.IT</t>
  </si>
  <si>
    <t>MAZZONE</t>
  </si>
  <si>
    <t>VIA ORESTE SCIONTI 10</t>
  </si>
  <si>
    <t xml:space="preserve">95024          </t>
  </si>
  <si>
    <t>ACIREALE</t>
  </si>
  <si>
    <t>95024</t>
  </si>
  <si>
    <t>INFO@PEC.ZAPPALA-TORRISI.IT</t>
  </si>
  <si>
    <t>VIA ITALIA 62</t>
  </si>
  <si>
    <t xml:space="preserve">20064          </t>
  </si>
  <si>
    <t>GORGONZOLA</t>
  </si>
  <si>
    <t>20064</t>
  </si>
  <si>
    <t>COMUNE.GORGONZOLA@CERT.LEGALMAIL.IT</t>
  </si>
  <si>
    <t>SCACCABAROZZI</t>
  </si>
  <si>
    <t>VIALE TRIESTE 28</t>
  </si>
  <si>
    <t>VIALE TRIESTE  28 SESSA AURUNCA 28</t>
  </si>
  <si>
    <t>AUTOSERVIZIPETTERUTISRL@PEC.IT</t>
  </si>
  <si>
    <t>PETTERUTI</t>
  </si>
  <si>
    <t>00327880811</t>
  </si>
  <si>
    <t>CONTRADA VALLESECCO SN</t>
  </si>
  <si>
    <t>91028</t>
  </si>
  <si>
    <t>PARTANNA</t>
  </si>
  <si>
    <t>AUTOTRASPORTIPARTANNA@PEC.IT</t>
  </si>
  <si>
    <t>LEONE</t>
  </si>
  <si>
    <t>PG0013</t>
  </si>
  <si>
    <t>CONSORZIO ARTIGIANO MOBILITA'</t>
  </si>
  <si>
    <t>02630060545</t>
  </si>
  <si>
    <t>VIA A.MORETTINI 7</t>
  </si>
  <si>
    <t>RE0005</t>
  </si>
  <si>
    <t>AUTONOLEGGIO ROSSI GIOVANNI</t>
  </si>
  <si>
    <t>01693380352</t>
  </si>
  <si>
    <t>VIA FAGGETO 60/1</t>
  </si>
  <si>
    <t>CASINA</t>
  </si>
  <si>
    <t>VIA PER MOTTA 6</t>
  </si>
  <si>
    <t>23024</t>
  </si>
  <si>
    <t>MADESIMO</t>
  </si>
  <si>
    <t>SKIAREAVALCHIAVENNA@LEGALMAIL.IT</t>
  </si>
  <si>
    <t>ROTTI</t>
  </si>
  <si>
    <t>RM0052</t>
  </si>
  <si>
    <t>AUTOSERVIZI TROIANI S.R.L.</t>
  </si>
  <si>
    <t>VAI DI TOR CERVARA 279</t>
  </si>
  <si>
    <t>RE0006</t>
  </si>
  <si>
    <t>DELL'EVA MANUELA</t>
  </si>
  <si>
    <t>02583970351</t>
  </si>
  <si>
    <t>VIA VAL D'ENZA SUD 95</t>
  </si>
  <si>
    <t>CANOSSA</t>
  </si>
  <si>
    <t>VIA DUOMO 85</t>
  </si>
  <si>
    <t>CAPOSELE</t>
  </si>
  <si>
    <t>SPATOLA</t>
  </si>
  <si>
    <t>TR0002</t>
  </si>
  <si>
    <t>CTP CONSORZIO TRASPORTO PERSONE SOCIETA' CONSORTILE A.R.L.</t>
  </si>
  <si>
    <t>01512710557</t>
  </si>
  <si>
    <t>VIA PETRONI 28</t>
  </si>
  <si>
    <t>00142030618</t>
  </si>
  <si>
    <t>PIAZZA RUGGIERO 3</t>
  </si>
  <si>
    <t>81100</t>
  </si>
  <si>
    <t>AUTOLINEE.MEZZULLO@PEC.IT</t>
  </si>
  <si>
    <t>PG0014</t>
  </si>
  <si>
    <t>SULGA S.R.L.</t>
  </si>
  <si>
    <t>VIA GIOVANNI PERARI 5</t>
  </si>
  <si>
    <t>SPL</t>
  </si>
  <si>
    <t>VIA CARDUCCI 226</t>
  </si>
  <si>
    <t>AUTOLINEESANTOROSRL@LEGALMAIL.IT</t>
  </si>
  <si>
    <t>PANICHELLA</t>
  </si>
  <si>
    <t>01632330211</t>
  </si>
  <si>
    <t>VIA CAMPO PALU' - PRATI 1</t>
  </si>
  <si>
    <t>VAL DI VIZZE-PFITSCH</t>
  </si>
  <si>
    <t>WIPPTALREISEN@PEC.ROLMAIL.NET</t>
  </si>
  <si>
    <t>RAINER</t>
  </si>
  <si>
    <t>PIAZZALE ELISABETTA GONZAGA 15</t>
  </si>
  <si>
    <t>61029</t>
  </si>
  <si>
    <t>ADRIABUS@POSTECERT.IT</t>
  </si>
  <si>
    <t>VIA NICOLO' BARBATO 11</t>
  </si>
  <si>
    <t>90030</t>
  </si>
  <si>
    <t>CONTESSA ENTELLINA</t>
  </si>
  <si>
    <t>STASSISAVERIOSNC@PEC.IT</t>
  </si>
  <si>
    <t>STASSI</t>
  </si>
  <si>
    <t>LARGO ANSPERTO 7</t>
  </si>
  <si>
    <t>20123</t>
  </si>
  <si>
    <t>BUSPEREGO@PEC.IT</t>
  </si>
  <si>
    <t>VIA EDA GIARDI 3/A</t>
  </si>
  <si>
    <t>47864</t>
  </si>
  <si>
    <t>VALMABUSCONSORZIOAUTOSERVIZI@CGN.LEGALMAIL.IT</t>
  </si>
  <si>
    <t>LUNADEI</t>
  </si>
  <si>
    <t>RM0053</t>
  </si>
  <si>
    <t>MAURITIUS AUTOTRASPORTI SRL</t>
  </si>
  <si>
    <t>10142521003</t>
  </si>
  <si>
    <t>VIA DELLA MAGLIANELLA 225</t>
  </si>
  <si>
    <t>02568561209</t>
  </si>
  <si>
    <t>VIA DEL LAZZARETTO 16</t>
  </si>
  <si>
    <t>CTI.EMILIAROMAGNA@LEGALMAIL.IT</t>
  </si>
  <si>
    <t>TULLIO</t>
  </si>
  <si>
    <t>CNTRD PANTANO SNC</t>
  </si>
  <si>
    <t xml:space="preserve">84020          </t>
  </si>
  <si>
    <t>RICIGLIANO</t>
  </si>
  <si>
    <t>VIA ROSCHITO VIA ROSCHITO 33</t>
  </si>
  <si>
    <t>SAN GREGORIO MAGNO</t>
  </si>
  <si>
    <t>SATSNC@CGN.LEGALMAIL.IT</t>
  </si>
  <si>
    <t>84100</t>
  </si>
  <si>
    <t>LETTIERI</t>
  </si>
  <si>
    <t>CORSO SICILIA 22</t>
  </si>
  <si>
    <t>94100</t>
  </si>
  <si>
    <t>INTERBUS@LEGALMAIL.IT</t>
  </si>
  <si>
    <t>ROCCA</t>
  </si>
  <si>
    <t>VIA CAVOUR 70</t>
  </si>
  <si>
    <t>GALATI MAMERTINO</t>
  </si>
  <si>
    <t>BUSEMANUELE@PEC.IT</t>
  </si>
  <si>
    <t>EMANUELE</t>
  </si>
  <si>
    <t>VIA S. GIUSEPPE LA RENA 86/A</t>
  </si>
  <si>
    <t xml:space="preserve">95121          </t>
  </si>
  <si>
    <t>95121</t>
  </si>
  <si>
    <t>ETNATRASPORTI@LEGALMAIL.IT</t>
  </si>
  <si>
    <t>CONTRADA SIRO' SN</t>
  </si>
  <si>
    <t>98061</t>
  </si>
  <si>
    <t>BROLO</t>
  </si>
  <si>
    <t>AMMINISTRAZIONE@PEC.AUTOLINEEMAGISTRO.IT</t>
  </si>
  <si>
    <t>VIA NAZIONALE 10</t>
  </si>
  <si>
    <t>11020</t>
  </si>
  <si>
    <t>ARNAD</t>
  </si>
  <si>
    <t>VITASPA@PCERT.IT</t>
  </si>
  <si>
    <t>CALLIERA</t>
  </si>
  <si>
    <t>VE0009</t>
  </si>
  <si>
    <t>F.A.P. AUTOSERVIZI S.P.A.</t>
  </si>
  <si>
    <t>00323260273</t>
  </si>
  <si>
    <t>PIAZZA IV NOVEMBRE 8</t>
  </si>
  <si>
    <t>SAN DONA' DI PIAVE</t>
  </si>
  <si>
    <t>VIA CANIGA 5</t>
  </si>
  <si>
    <t xml:space="preserve">07100          </t>
  </si>
  <si>
    <t>SEGRETERIA@PEC.ATPSASSARI.IT</t>
  </si>
  <si>
    <t>ZARA</t>
  </si>
  <si>
    <t>01198230524</t>
  </si>
  <si>
    <t>VIA TEVERE 51/59</t>
  </si>
  <si>
    <t>53025</t>
  </si>
  <si>
    <t>PIANCASTAGNAIO</t>
  </si>
  <si>
    <t>BARGAGLIAUTOLINEE@PEC.IT</t>
  </si>
  <si>
    <t>BARGAGLI</t>
  </si>
  <si>
    <t>01820770764</t>
  </si>
  <si>
    <t>VIA GIACOMO LEOPARDI 62</t>
  </si>
  <si>
    <t>85021</t>
  </si>
  <si>
    <t>AVIGLIANO</t>
  </si>
  <si>
    <t>VINCENZOPETRUZZISRL@PEC.IT</t>
  </si>
  <si>
    <t>SABINO</t>
  </si>
  <si>
    <t>FRAZIONE CERRETO SNC</t>
  </si>
  <si>
    <t>86089</t>
  </si>
  <si>
    <t>VASTOGIRARDI</t>
  </si>
  <si>
    <t>autotrasportidirienzoenricosrl@pec.it</t>
  </si>
  <si>
    <t>DI RIENZO</t>
  </si>
  <si>
    <t>VIA MARINA 7</t>
  </si>
  <si>
    <t>86046</t>
  </si>
  <si>
    <t>S.MARTINO IN PENSILIS</t>
  </si>
  <si>
    <t>AUTOLINEELANGIANO@PECIMPRESE.IT</t>
  </si>
  <si>
    <t>LANGIANO</t>
  </si>
  <si>
    <t>VIA UMBERTO I 40 VIA UMBERTO I 40 40</t>
  </si>
  <si>
    <t>AUTOSERVIZIFABSRL@LEGALMAIL.IT</t>
  </si>
  <si>
    <t>ASARA</t>
  </si>
  <si>
    <t>VIA COL DA REN 14</t>
  </si>
  <si>
    <t>32100</t>
  </si>
  <si>
    <t>DOLOMITIBUS@PEC.DOLOMITIBUS.IT</t>
  </si>
  <si>
    <t>VIA VIA FONTANA DEI TARTARI 59</t>
  </si>
  <si>
    <t>76012</t>
  </si>
  <si>
    <t>CANOSA DI PUGLIA</t>
  </si>
  <si>
    <t>AUTOSERVIZICAPUTO@PEC.IT</t>
  </si>
  <si>
    <t>CA0021</t>
  </si>
  <si>
    <t>REGIONE AUTONOMA SADEGNA</t>
  </si>
  <si>
    <t>03072820925</t>
  </si>
  <si>
    <t>VIA CAPRERA, 15 VIA CAPRERA 15</t>
  </si>
  <si>
    <t>VIA BUFOLARIA SNC</t>
  </si>
  <si>
    <t>84034</t>
  </si>
  <si>
    <t>PADULA</t>
  </si>
  <si>
    <t>VIA F. DE SANTIS 3</t>
  </si>
  <si>
    <t>EREDITARDUGNOSNC@CGN.LEGALMAIL.IT</t>
  </si>
  <si>
    <t>CONTRADA ANNUNZIATA 1</t>
  </si>
  <si>
    <t>86170</t>
  </si>
  <si>
    <t>AESERNIA.SRL@PEC.IT</t>
  </si>
  <si>
    <t>PAGLIONE</t>
  </si>
  <si>
    <t>00881650055</t>
  </si>
  <si>
    <t>REGIONE FERRAI 10</t>
  </si>
  <si>
    <t>14042</t>
  </si>
  <si>
    <t>CALAMANDRANA</t>
  </si>
  <si>
    <t>GECAUTONOLEGGIOSNC@PEC.IT</t>
  </si>
  <si>
    <t>AT0009</t>
  </si>
  <si>
    <t>SOCIETA' COOPERATIVA SOCIALE IL FARO A R.L.</t>
  </si>
  <si>
    <t>01020300057</t>
  </si>
  <si>
    <t>VIA OMEDE' 9</t>
  </si>
  <si>
    <t>CALATA CAPODICHINO 108</t>
  </si>
  <si>
    <t>80141</t>
  </si>
  <si>
    <t>MIRANTETUR@PEC.IT</t>
  </si>
  <si>
    <t>TO0005</t>
  </si>
  <si>
    <t>BUS COMPANY</t>
  </si>
  <si>
    <t>00893890012</t>
  </si>
  <si>
    <t>BUSCOMPANY@PEC.BUSCOMPANY.IT</t>
  </si>
  <si>
    <t>AREA PIP S. ANTONIO AREA PIP S. ANTONIO 3</t>
  </si>
  <si>
    <t>85050</t>
  </si>
  <si>
    <t>GRUPPOCPR@PEC.IT</t>
  </si>
  <si>
    <t>CAPRARELLA</t>
  </si>
  <si>
    <t>00058830670</t>
  </si>
  <si>
    <t>VIA TIRSO 22</t>
  </si>
  <si>
    <t>RIPANIF.LLI@PEC.IT</t>
  </si>
  <si>
    <t>GABRIELLI</t>
  </si>
  <si>
    <t>01420750620</t>
  </si>
  <si>
    <t>VIA GUARDIOLA 1</t>
  </si>
  <si>
    <t>82020</t>
  </si>
  <si>
    <t>PIETRELCINA</t>
  </si>
  <si>
    <t>NONATTIVAASSORBITAFORTORE_AUTOSERVIZIIE@PEC.CGN.IT</t>
  </si>
  <si>
    <t>VIA CARTIERA 21</t>
  </si>
  <si>
    <t>36030</t>
  </si>
  <si>
    <t>LUGO DI VICENZA</t>
  </si>
  <si>
    <t>AUTOSERVIZICAPOZZO@PEC.IT</t>
  </si>
  <si>
    <t>CAPPOZZO</t>
  </si>
  <si>
    <t>01431220670</t>
  </si>
  <si>
    <t>FRAZIONE FANO A CORNO 128</t>
  </si>
  <si>
    <t>EREDIDAMICODOMENICO@PEC.CHEAPNET.IT</t>
  </si>
  <si>
    <t>DI BERARDINO</t>
  </si>
  <si>
    <t>VIA G.SERRAINO VULPITTA 5</t>
  </si>
  <si>
    <t>91100</t>
  </si>
  <si>
    <t>LIBERTYLINES@PEC.IT</t>
  </si>
  <si>
    <t>FORINO</t>
  </si>
  <si>
    <t>VIA M.A.COLONNA,7 VIA M.A.COLONNA 7</t>
  </si>
  <si>
    <t>04029</t>
  </si>
  <si>
    <t>SPERLONGA</t>
  </si>
  <si>
    <t>GIORGIOPIAZZOLI@JUSTPEC.IT</t>
  </si>
  <si>
    <t>MI0022</t>
  </si>
  <si>
    <t>AUTOSERVIZI CHIERICO DI STEFANINI FRANCO &amp; C</t>
  </si>
  <si>
    <t>10962000153</t>
  </si>
  <si>
    <t>VIA MATTEOTTI 66</t>
  </si>
  <si>
    <t>MOTTA VISCONTI</t>
  </si>
  <si>
    <t>MI0023</t>
  </si>
  <si>
    <t>VIA CARTIERE 10</t>
  </si>
  <si>
    <t>COLLIANO</t>
  </si>
  <si>
    <t>AUTOSERVIZICONTESNC@CGN.LEGALMAIL.IT</t>
  </si>
  <si>
    <t>VIA G. VICINANZA 16</t>
  </si>
  <si>
    <t>84123</t>
  </si>
  <si>
    <t>MINELLASAS@CGN.LEGALMAIL.IT</t>
  </si>
  <si>
    <t>VIA TEMPALTA 105</t>
  </si>
  <si>
    <t>84069</t>
  </si>
  <si>
    <t>SANTOMAUROCOSIMOSNC@PEC.IT</t>
  </si>
  <si>
    <t>CORSO ITALIA 24</t>
  </si>
  <si>
    <t>ROCCASPINALVETI</t>
  </si>
  <si>
    <t>SURIANOBUS1@PEC.IT</t>
  </si>
  <si>
    <t>00140920448</t>
  </si>
  <si>
    <t>PIAZZA DANTE 11</t>
  </si>
  <si>
    <t>+6</t>
  </si>
  <si>
    <t>CARDINALI.MAURO@PEC.IT</t>
  </si>
  <si>
    <t>CARDINALI PIETRACCI</t>
  </si>
  <si>
    <t>VIA MOLINO 39</t>
  </si>
  <si>
    <t>31050</t>
  </si>
  <si>
    <t>MORGANO</t>
  </si>
  <si>
    <t>GOBBO.AUTOSERVIZI@PEC.IT</t>
  </si>
  <si>
    <t>PORTALUPI</t>
  </si>
  <si>
    <t>02837200043</t>
  </si>
  <si>
    <t>VIALE PIAGGIO 37</t>
  </si>
  <si>
    <t>MINAZZO.LUCIANO@PEC.IT</t>
  </si>
  <si>
    <t>MINAZZO</t>
  </si>
  <si>
    <t>00160920591</t>
  </si>
  <si>
    <t>VIA BANCHINA DI FAZIO SNC</t>
  </si>
  <si>
    <t>04027</t>
  </si>
  <si>
    <t>PONZA</t>
  </si>
  <si>
    <t>AUTOLINEEPONZASRL@PEC.IT</t>
  </si>
  <si>
    <t>APREA</t>
  </si>
  <si>
    <t>VIA CAMPELLO VIA CAMPELLO 19</t>
  </si>
  <si>
    <t>03011</t>
  </si>
  <si>
    <t>ALATRI</t>
  </si>
  <si>
    <t>REALITOURS@PECIMPRESE.IT</t>
  </si>
  <si>
    <t>CORSO SANTARELLI 51</t>
  </si>
  <si>
    <t>65024</t>
  </si>
  <si>
    <t>MANOPPELLO</t>
  </si>
  <si>
    <t>UMBERTO.CARDINALE@PEC.IT</t>
  </si>
  <si>
    <t>PRIMAVERA</t>
  </si>
  <si>
    <t>03196850246</t>
  </si>
  <si>
    <t>CNTRA PEDEMURO SAN BIAGIO 72</t>
  </si>
  <si>
    <t xml:space="preserve">36100          </t>
  </si>
  <si>
    <t>C.A' PEDEMURO SAN BIAGIO 72</t>
  </si>
  <si>
    <t>AIMMOBILITA@LEGALMAIL.IT</t>
  </si>
  <si>
    <t>LARGO FONTANA 9</t>
  </si>
  <si>
    <t>82027</t>
  </si>
  <si>
    <t>CASALDUNI</t>
  </si>
  <si>
    <t>RISPOLISRL@PEC.IT</t>
  </si>
  <si>
    <t>MEOLI</t>
  </si>
  <si>
    <t>PIAZZA FONTANA 41</t>
  </si>
  <si>
    <t>86029</t>
  </si>
  <si>
    <t>TRIVENTO</t>
  </si>
  <si>
    <t>SCARANOGIULIANA@PEC.IT</t>
  </si>
  <si>
    <t>GALLO</t>
  </si>
  <si>
    <t>DAGOSTINOBUS@LEGALMAIL.IT</t>
  </si>
  <si>
    <t>CORSO DELLA REPUBBLICA 217</t>
  </si>
  <si>
    <t xml:space="preserve">04012          </t>
  </si>
  <si>
    <t>CORSO DELLA REPUBBLICA 217 CORSO DELLA REPUBBLICA 217 217</t>
  </si>
  <si>
    <t>AUTOSERVIZICISTERNASRL@PEC.IT</t>
  </si>
  <si>
    <t>PRIORI</t>
  </si>
  <si>
    <t>VIA DEL PESCAROTTO 25</t>
  </si>
  <si>
    <t xml:space="preserve">35131          </t>
  </si>
  <si>
    <t>VIA VIA DEL PESCAROTTO 25/27</t>
  </si>
  <si>
    <t>03176620544</t>
  </si>
  <si>
    <t xml:space="preserve">UMBRIAMOBILITA@PEC.IT </t>
  </si>
  <si>
    <t>00254160641</t>
  </si>
  <si>
    <t>VIA GAUDI 31</t>
  </si>
  <si>
    <t>83020</t>
  </si>
  <si>
    <t>SAN MICHELE DI SERINO</t>
  </si>
  <si>
    <t>NON_ATTIVA_CARUCCIOMICHELE@PEC.IT</t>
  </si>
  <si>
    <t>PZZA ARCHIMEDE C.DA BICOCCA 2</t>
  </si>
  <si>
    <t xml:space="preserve">85025          </t>
  </si>
  <si>
    <t>MOSSUCCAEFIGLISAS@PEC.IT</t>
  </si>
  <si>
    <t>MOSSUCCA</t>
  </si>
  <si>
    <t>00187080858</t>
  </si>
  <si>
    <t>VIALE DELLA RINASCITA 88</t>
  </si>
  <si>
    <t>93017</t>
  </si>
  <si>
    <t>SAN CATALDO</t>
  </si>
  <si>
    <t>BELVEDERE.GIAMBRA@PEC.IT</t>
  </si>
  <si>
    <t>01129340251</t>
  </si>
  <si>
    <t>Q.RE S. D' ACQUISTO Q.RE S. D' ACQUISTO 2</t>
  </si>
  <si>
    <t>32026</t>
  </si>
  <si>
    <t>BORGO VALBELLUNA</t>
  </si>
  <si>
    <t>PERERACARMELITA@PEC.IT</t>
  </si>
  <si>
    <t>00100820240</t>
  </si>
  <si>
    <t>SRC</t>
  </si>
  <si>
    <t>VIA PONTE COCCO 10</t>
  </si>
  <si>
    <t>36050</t>
  </si>
  <si>
    <t>MONTORSO VICENTINO</t>
  </si>
  <si>
    <t>AUTOSERVIZIALBIERO@LEGALMAIL.IT</t>
  </si>
  <si>
    <t>ALBIERO</t>
  </si>
  <si>
    <t>VIA KENNEDY 2</t>
  </si>
  <si>
    <t>36010</t>
  </si>
  <si>
    <t>POSINA</t>
  </si>
  <si>
    <t>AUTOSERVIZI.ZAMBON@PEC.IT</t>
  </si>
  <si>
    <t>ZAMBON</t>
  </si>
  <si>
    <t>FRAZIONE SAN MARTINO 37</t>
  </si>
  <si>
    <t>63095</t>
  </si>
  <si>
    <t>AUTOLINEEGIOVANNUCCISRL@PEC.IT</t>
  </si>
  <si>
    <t>GIOVANNUCCI</t>
  </si>
  <si>
    <t>01195911001</t>
  </si>
  <si>
    <t>VIA DELLA MISSIONE 48</t>
  </si>
  <si>
    <t>00019</t>
  </si>
  <si>
    <t>TIVOLI</t>
  </si>
  <si>
    <t>CATBUSTIVOLI@PEC.IT</t>
  </si>
  <si>
    <t>PROIETTI</t>
  </si>
  <si>
    <t>01671360855</t>
  </si>
  <si>
    <t>VIA SFRAGARA 4</t>
  </si>
  <si>
    <t>93011</t>
  </si>
  <si>
    <t>BUTERA</t>
  </si>
  <si>
    <t>SAMEFSRL@PEC.IT</t>
  </si>
  <si>
    <t>CH0025</t>
  </si>
  <si>
    <t>TUA S.P.A.</t>
  </si>
  <si>
    <t>VIA A. HERIO 7</t>
  </si>
  <si>
    <t>BG0024</t>
  </si>
  <si>
    <t>ATB SERVIZI S.P.A.</t>
  </si>
  <si>
    <t>02967830163</t>
  </si>
  <si>
    <t>VI MONTE GLENO 13</t>
  </si>
  <si>
    <t>08068001000</t>
  </si>
  <si>
    <t>VIA CAVOUR 54</t>
  </si>
  <si>
    <t>00184</t>
  </si>
  <si>
    <t>DIREZIONE@PEC.ATRAL-LAZIO.COM</t>
  </si>
  <si>
    <t>SANTINI</t>
  </si>
  <si>
    <t>VIA SOTTOTENENTE PALMA 84</t>
  </si>
  <si>
    <t>PALMA DI MONTECHIARO</t>
  </si>
  <si>
    <t>AUTOSERVIZIGRECO@PEC.IT</t>
  </si>
  <si>
    <t>11286151003</t>
  </si>
  <si>
    <t>VIA DELLE MURENE, 27 VIA DELLE MURENE 27</t>
  </si>
  <si>
    <t>00040</t>
  </si>
  <si>
    <t>ARDEA</t>
  </si>
  <si>
    <t>LAZIOMOBILITA@LAMIAPEC.IT</t>
  </si>
  <si>
    <t>CILIA</t>
  </si>
  <si>
    <t>VIA DI CASTEL DI LEVA 116</t>
  </si>
  <si>
    <t>TROTTA@PEC.IT</t>
  </si>
  <si>
    <t>CIARNIELLO TROTTA</t>
  </si>
  <si>
    <t>00070210299</t>
  </si>
  <si>
    <t>VIA G. MARCONI 10</t>
  </si>
  <si>
    <t>45035</t>
  </si>
  <si>
    <t>CASTELMASSA</t>
  </si>
  <si>
    <t>ROVIGO</t>
  </si>
  <si>
    <t>BRENZAN.GIULIO@PEC.IT</t>
  </si>
  <si>
    <t>ROSSIGNOLI</t>
  </si>
  <si>
    <t>SEGESTAAUTOLINEE@POSTACERTIFICATA.ORG</t>
  </si>
  <si>
    <t>VIA SAN FRANCESCO D'ASSISI 12</t>
  </si>
  <si>
    <t>70017</t>
  </si>
  <si>
    <t>PUTIGNANO</t>
  </si>
  <si>
    <t>CAMPANIA@PEC.SITASUDTRASPORTI.IT</t>
  </si>
  <si>
    <t>VIA LIVORNO, SNC VIA LIVORNO SNC</t>
  </si>
  <si>
    <t>RONCIBENEDETTOSRL@PEC.IT</t>
  </si>
  <si>
    <t>LT0031</t>
  </si>
  <si>
    <t>RONCI BENDETTO</t>
  </si>
  <si>
    <t xml:space="preserve">VIA LIVORNO, SNC (ZONA ARTIGIANALE) </t>
  </si>
  <si>
    <t>VIA DEL MARE 675 VIA DEL MARE 675</t>
  </si>
  <si>
    <t>47521</t>
  </si>
  <si>
    <t>AUTOSERVIZIGUALTIERI@PEC.IT</t>
  </si>
  <si>
    <t>GUALTIERI</t>
  </si>
  <si>
    <t>01276450564</t>
  </si>
  <si>
    <t>VIA DEL PONTE 15</t>
  </si>
  <si>
    <t>01028</t>
  </si>
  <si>
    <t>ORTE</t>
  </si>
  <si>
    <t>GRUPPOTOMASSORRI@ARUBAPEC.IT</t>
  </si>
  <si>
    <t>TOMASSORRI</t>
  </si>
  <si>
    <t>VIA DOMENICO CALDANA VIA DOMENICO CALDANA 4</t>
  </si>
  <si>
    <t>25088</t>
  </si>
  <si>
    <t>TOSCOLANO-MADERNO</t>
  </si>
  <si>
    <t>CALDANAGROUP@LAMIAPEC.IT</t>
  </si>
  <si>
    <t>CALDANA</t>
  </si>
  <si>
    <t>01017000488</t>
  </si>
  <si>
    <t>PZZA DANTE 2</t>
  </si>
  <si>
    <t xml:space="preserve">50032          </t>
  </si>
  <si>
    <t>BORGO SAN LORENZO</t>
  </si>
  <si>
    <t>50032</t>
  </si>
  <si>
    <t>COMUNE.BORGO-SAN-LORENZO@POSTACERT.TOSCANA.IT</t>
  </si>
  <si>
    <t>VIA XXV APRILE 10</t>
  </si>
  <si>
    <t xml:space="preserve">50068          </t>
  </si>
  <si>
    <t>50068</t>
  </si>
  <si>
    <t>UC-VALDARNOEVALDISIEVE@POSTACERT.TOSCANA.IT</t>
  </si>
  <si>
    <t>FONTANI</t>
  </si>
  <si>
    <t>VIA ROMA 1/A</t>
  </si>
  <si>
    <t xml:space="preserve">23831          </t>
  </si>
  <si>
    <t>CASARGO</t>
  </si>
  <si>
    <t>23831</t>
  </si>
  <si>
    <t>COMUNE.CASARGO@PEC.REGIONE.LOMBARDIA.IT</t>
  </si>
  <si>
    <t>PASQUINI</t>
  </si>
  <si>
    <t>00267920767</t>
  </si>
  <si>
    <t>FRAZ AGROMONTE MILEO FRAZIONE AGROMONTE MILEO SNC</t>
  </si>
  <si>
    <t>85043</t>
  </si>
  <si>
    <t>LATRONICO</t>
  </si>
  <si>
    <t>GIOVANNIPALMACANTISANI@PEC.IT</t>
  </si>
  <si>
    <t>CANTISANI</t>
  </si>
  <si>
    <t>00832791008</t>
  </si>
  <si>
    <t>VIA ROMA FORMELLO 6</t>
  </si>
  <si>
    <t>00060</t>
  </si>
  <si>
    <t>FORMELLO</t>
  </si>
  <si>
    <t>11668861005</t>
  </si>
  <si>
    <t>VIA CESARE TALLONE 59</t>
  </si>
  <si>
    <t>INFO@PEC.AUTOLINEESAP.IT</t>
  </si>
  <si>
    <t>POMPILI</t>
  </si>
  <si>
    <t>VIA PAOLO DA CASSANO N.9</t>
  </si>
  <si>
    <t>70020</t>
  </si>
  <si>
    <t>CASSANO DELLE MURGE</t>
  </si>
  <si>
    <t>G.LIONETTI@PEC.IT</t>
  </si>
  <si>
    <t>LIONETTI</t>
  </si>
  <si>
    <t>VIA SALEMI 97</t>
  </si>
  <si>
    <t>91025</t>
  </si>
  <si>
    <t>MARSALA</t>
  </si>
  <si>
    <t>DIREZIONE.ESERCIZIO@PEC.AUTOSERVIZISALEMI.IT</t>
  </si>
  <si>
    <t>MARINO</t>
  </si>
  <si>
    <t>VIA MONSIGNOR VIRGILIO 33-A</t>
  </si>
  <si>
    <t xml:space="preserve">08048          </t>
  </si>
  <si>
    <t>TORTOLI'</t>
  </si>
  <si>
    <t>08048</t>
  </si>
  <si>
    <t>PUSCEDDUVIAGGI@LEGALMAIL.IT</t>
  </si>
  <si>
    <t>FERRELI</t>
  </si>
  <si>
    <t>PIAZZALE CADORNA 14</t>
  </si>
  <si>
    <t>FERROVIENORD@LEGALMAIL.IT</t>
  </si>
  <si>
    <t>BELLAVITA</t>
  </si>
  <si>
    <t xml:space="preserve">09131          </t>
  </si>
  <si>
    <t>DELGOLFOSRL@LEGALMAIL.IT</t>
  </si>
  <si>
    <t>00188590939</t>
  </si>
  <si>
    <t>VIA CANDIANI 26</t>
  </si>
  <si>
    <t xml:space="preserve">33170          </t>
  </si>
  <si>
    <t>33170</t>
  </si>
  <si>
    <t>PEC.ATAPPN@LEGALMAIL.IT</t>
  </si>
  <si>
    <t>GASPARDO</t>
  </si>
  <si>
    <t>VIA NUOVA LOC SELICE SNC</t>
  </si>
  <si>
    <t>PETINA</t>
  </si>
  <si>
    <t>VIA NUOVA LOCALITA' SELICE S.N.</t>
  </si>
  <si>
    <t>AUTOLINEEMANSI@PEC.IT</t>
  </si>
  <si>
    <t>MANSI</t>
  </si>
  <si>
    <t>00020790622</t>
  </si>
  <si>
    <t>VIA ANTONIO GRAMSCI 39</t>
  </si>
  <si>
    <t>CASTELPOTO</t>
  </si>
  <si>
    <t>AUTOLINEEMARCARELLI@PEC.IT</t>
  </si>
  <si>
    <t>MARCARELLI</t>
  </si>
  <si>
    <t xml:space="preserve"> AEROPORTO GINO LISA </t>
  </si>
  <si>
    <t>71100</t>
  </si>
  <si>
    <t>ALIDAUNIAGROUP@LEGALMAIL.IT</t>
  </si>
  <si>
    <t>PUCILLO</t>
  </si>
  <si>
    <t>VIA PALA DI CARRU 157</t>
  </si>
  <si>
    <t>LOGUDOROTOURS@LEGALMAIL.IT</t>
  </si>
  <si>
    <t>CANU</t>
  </si>
  <si>
    <t>CORSO ITALIA 8</t>
  </si>
  <si>
    <t>DRFAL@FAL2.POSTECERT.IT</t>
  </si>
  <si>
    <t>ZIZZA</t>
  </si>
  <si>
    <t>02475260267</t>
  </si>
  <si>
    <t>VIA S.AMBROGIO 36</t>
  </si>
  <si>
    <t>BONAVENTURAEXPRESS@LEGALMAIL.IT</t>
  </si>
  <si>
    <t>BONAVENTURA</t>
  </si>
  <si>
    <t>VIA CAGLIARI 88 VIA CAGLIARI 88</t>
  </si>
  <si>
    <t>09012</t>
  </si>
  <si>
    <t>CAPOTERRA</t>
  </si>
  <si>
    <t>AUTOLINEEBAIRESRL@PEC.BAIRE.IT</t>
  </si>
  <si>
    <t>BAIRE</t>
  </si>
  <si>
    <t>VIA ALEARDO ALEARDI VIA ALEARDO ALEARDI 70</t>
  </si>
  <si>
    <t>21013</t>
  </si>
  <si>
    <t>GALLARATE</t>
  </si>
  <si>
    <t>PROTOCOLLO@PEC.AMSC.IT</t>
  </si>
  <si>
    <t>ZENONI</t>
  </si>
  <si>
    <t>VIA CAGLIARI 88</t>
  </si>
  <si>
    <t>BAIREMARIO@PEC.BAIRE.IT</t>
  </si>
  <si>
    <t>PIAZZ DEI TEDALDI 2</t>
  </si>
  <si>
    <t xml:space="preserve">52032          </t>
  </si>
  <si>
    <t>BADIA TEDALDA</t>
  </si>
  <si>
    <t>52032</t>
  </si>
  <si>
    <t>RAGIONERIA@PEC.COMUNEBADIA.IT</t>
  </si>
  <si>
    <t>MONTINI</t>
  </si>
  <si>
    <t>CORSO DELLA REPUBBLICA 21</t>
  </si>
  <si>
    <t>03010</t>
  </si>
  <si>
    <t>SGURGOLA</t>
  </si>
  <si>
    <t>CORSIEPAMPANELLI@POSTECERT.IT</t>
  </si>
  <si>
    <t>CORSI</t>
  </si>
  <si>
    <t>VIA EUROPA 1318/6</t>
  </si>
  <si>
    <t>23010</t>
  </si>
  <si>
    <t>BERBENNO DI VALTELLINA</t>
  </si>
  <si>
    <t>BASSI.BUS@TICERTIFICA.IT</t>
  </si>
  <si>
    <t>DECENSI</t>
  </si>
  <si>
    <t>VIA BUOZZI 8</t>
  </si>
  <si>
    <t>39100</t>
  </si>
  <si>
    <t>INFO@PEC.SASABZ.IT</t>
  </si>
  <si>
    <t>ROSSI DE MIO</t>
  </si>
  <si>
    <t>S.DA S.ANNA 210</t>
  </si>
  <si>
    <t xml:space="preserve">60019          </t>
  </si>
  <si>
    <t>60019</t>
  </si>
  <si>
    <t>SEGRETERIA@PEC.SETAWEB.IT</t>
  </si>
  <si>
    <t>VALERIANI</t>
  </si>
  <si>
    <t>VIA TRIBUNALI SNC VIA TRIBUNALI SNC</t>
  </si>
  <si>
    <t>83031</t>
  </si>
  <si>
    <t>ARIANO IRPINO</t>
  </si>
  <si>
    <t>AMUSPA@PEC.IT</t>
  </si>
  <si>
    <t>FIORIELLO</t>
  </si>
  <si>
    <t>VIA OLANDA 55</t>
  </si>
  <si>
    <t>28922</t>
  </si>
  <si>
    <t>VCOTRASPORTI@LWCERT.IT</t>
  </si>
  <si>
    <t>PIANA</t>
  </si>
  <si>
    <t>00309140945</t>
  </si>
  <si>
    <t>VIA XXV LUGLIO 5</t>
  </si>
  <si>
    <t>CONCA CASALE</t>
  </si>
  <si>
    <t>VIAGGINICANDROSILVESTRI@PEC.IT</t>
  </si>
  <si>
    <t>VIALE VIALE DELLA SCIENZA 13</t>
  </si>
  <si>
    <t>45100</t>
  </si>
  <si>
    <t>CERTIFICATA@PEC.GARBELLINI.IT</t>
  </si>
  <si>
    <t>GARBELLINI</t>
  </si>
  <si>
    <t>VIA ACQUAIOLO 16</t>
  </si>
  <si>
    <t>CASALCIPRANO</t>
  </si>
  <si>
    <t>AUTOSERVIZIMIVASAS@LEGALMAIL.IT</t>
  </si>
  <si>
    <t>VANNI</t>
  </si>
  <si>
    <t>TBN@PEC.TRASPORTIBRESCIA.IT</t>
  </si>
  <si>
    <t>marisol.luzardop@gmail.com</t>
  </si>
  <si>
    <t>STOPPINI</t>
  </si>
  <si>
    <t>FE0004</t>
  </si>
  <si>
    <t>MANGHERINI S.R.L.</t>
  </si>
  <si>
    <t>01105570384</t>
  </si>
  <si>
    <t>VIA VIA DELLA FORZA 6</t>
  </si>
  <si>
    <t>BG0025</t>
  </si>
  <si>
    <t>AUTOSERVIZI F.LLI FLACCADORI</t>
  </si>
  <si>
    <t>01627060161</t>
  </si>
  <si>
    <t>VIA NAZIONALE 76</t>
  </si>
  <si>
    <t>BS0013</t>
  </si>
  <si>
    <t>CIRILLO BUS</t>
  </si>
  <si>
    <t>01780540983</t>
  </si>
  <si>
    <t>VIA VIA MORTIROLO 47/D</t>
  </si>
  <si>
    <t>MONNO</t>
  </si>
  <si>
    <t>BS0014</t>
  </si>
  <si>
    <t>MARONI TURISMO</t>
  </si>
  <si>
    <t>03280040985</t>
  </si>
  <si>
    <t>VIA VIA ROMA 46/A</t>
  </si>
  <si>
    <t>PONTE DI LEGNO</t>
  </si>
  <si>
    <t>CORSO ITALIA 13/N</t>
  </si>
  <si>
    <t>SAD@PEC.IT</t>
  </si>
  <si>
    <t>VETTORI</t>
  </si>
  <si>
    <t>00864490487</t>
  </si>
  <si>
    <t>PIAZZA PIAZZA CORSINI 3</t>
  </si>
  <si>
    <t>50036</t>
  </si>
  <si>
    <t>VAGLIA</t>
  </si>
  <si>
    <t>COMUNE.VAGLIA@POSTACERT.TOSCANA.IT</t>
  </si>
  <si>
    <t>NANNUCCI</t>
  </si>
  <si>
    <t>PIAZZ MARGHERITA 1</t>
  </si>
  <si>
    <t xml:space="preserve">86072          </t>
  </si>
  <si>
    <t>CERRO AL VOLTURNO</t>
  </si>
  <si>
    <t>PIAZZA MARGHERITA, 1 PIAZZA MARGHERITA 1</t>
  </si>
  <si>
    <t>86072</t>
  </si>
  <si>
    <t>AUTOLINEECERRESISRL@PEC.IT</t>
  </si>
  <si>
    <t>VIA G. MARINO  1 VIA G. MARINO  1 1</t>
  </si>
  <si>
    <t>00125100644</t>
  </si>
  <si>
    <t>CONTRADA PESCARA P.I.P. LOTTO 16 SNC</t>
  </si>
  <si>
    <t>EREDITRULIO@PEC.IT</t>
  </si>
  <si>
    <t>FORMIGLIO</t>
  </si>
  <si>
    <t>VIA ADOLFO BARTOLI 9</t>
  </si>
  <si>
    <t>95129</t>
  </si>
  <si>
    <t>INFO@PEC.FLLISCIONTIBUS.IT</t>
  </si>
  <si>
    <t>SCIONTI</t>
  </si>
  <si>
    <t>10518501001</t>
  </si>
  <si>
    <t>VIA FONTANESI 24</t>
  </si>
  <si>
    <t>ROMATPL@PEC.IT</t>
  </si>
  <si>
    <t>PETRONI</t>
  </si>
  <si>
    <t>RN0015</t>
  </si>
  <si>
    <t>SALVADORI ADRIA BUS</t>
  </si>
  <si>
    <t>04197590401</t>
  </si>
  <si>
    <t>VIA EX SALUDECESE 52</t>
  </si>
  <si>
    <t>VIA S.A.ABATE VIA SANT' ANTONIO ABATE SNC</t>
  </si>
  <si>
    <t>DIFONZOSPA@PEC.IT</t>
  </si>
  <si>
    <t>DI FONZO</t>
  </si>
  <si>
    <t>VIA LIBICA AUTOPARCO COMUNALE S.N.</t>
  </si>
  <si>
    <t>ATMTRAPANI@LEGALMAIL.IT</t>
  </si>
  <si>
    <t>MURANA</t>
  </si>
  <si>
    <t>01041631001</t>
  </si>
  <si>
    <t>VIA OSTIENSE 256</t>
  </si>
  <si>
    <t xml:space="preserve">00144          </t>
  </si>
  <si>
    <t>SITSRL@MYPEC.EU</t>
  </si>
  <si>
    <t>FRATICELLI</t>
  </si>
  <si>
    <t>LI0008</t>
  </si>
  <si>
    <t>LIVORNO CITY SIGHTSEEING</t>
  </si>
  <si>
    <t>01583680499</t>
  </si>
  <si>
    <t xml:space="preserve">PIAZZALE DEI MARMI </t>
  </si>
  <si>
    <t>VIA LEOPARDI 1</t>
  </si>
  <si>
    <t xml:space="preserve">19124          </t>
  </si>
  <si>
    <t>19124</t>
  </si>
  <si>
    <t>ATCESERCIZIOSPA@LEGALMAIL.IT</t>
  </si>
  <si>
    <t>VIA GINO DORIA 84</t>
  </si>
  <si>
    <t>80128</t>
  </si>
  <si>
    <t>ATCAZIENDA@PEC.IT</t>
  </si>
  <si>
    <t>VIA DELLA LIBERTA' VIA DELLA LIBERTA' 35</t>
  </si>
  <si>
    <t>81050</t>
  </si>
  <si>
    <t>ROCCA D'EVANDRO</t>
  </si>
  <si>
    <t>ROMANELLISRL@LEGALMAIL.IT</t>
  </si>
  <si>
    <t>ROMANELLI</t>
  </si>
  <si>
    <t>VIA MEZZACAPO 185</t>
  </si>
  <si>
    <t>AUTOLINEELAMANNA@PEC.IT</t>
  </si>
  <si>
    <t>LAMANNA</t>
  </si>
  <si>
    <t>00483270047</t>
  </si>
  <si>
    <t>PIAZZA GIOLITTI 1</t>
  </si>
  <si>
    <t>12020</t>
  </si>
  <si>
    <t>VILLAR SAN COSTANZO</t>
  </si>
  <si>
    <t>VILLARSANCOSTANZO@CERT.RUPARPIEMONTE.IT</t>
  </si>
  <si>
    <t>02305120210</t>
  </si>
  <si>
    <t>VIA BACHLA 8</t>
  </si>
  <si>
    <t>FALZES-PFALZEN</t>
  </si>
  <si>
    <t>BUS.GATTERER@ROLMAIL.NET</t>
  </si>
  <si>
    <t>KLOECKERGMBH@LEG-MAIL.IT</t>
  </si>
  <si>
    <t>GATTERER</t>
  </si>
  <si>
    <t>02551240597</t>
  </si>
  <si>
    <t>VIA PORTO GALEO KM. VIA PORTO GALEO KM. 3 SNC</t>
  </si>
  <si>
    <t>04020</t>
  </si>
  <si>
    <t>SANTI COSMA E DAMIANO</t>
  </si>
  <si>
    <t>SPT1@PEC.IT</t>
  </si>
  <si>
    <t>ORLANDI</t>
  </si>
  <si>
    <t>03192950826</t>
  </si>
  <si>
    <t>VIA GIUSEPPE VERDI 16</t>
  </si>
  <si>
    <t xml:space="preserve">90034          </t>
  </si>
  <si>
    <t>CORLEONE</t>
  </si>
  <si>
    <t>90034</t>
  </si>
  <si>
    <t>AUTOSERVIZIDIMICELI@PECSICURA.IT</t>
  </si>
  <si>
    <t>VIA NAZIONALE 365</t>
  </si>
  <si>
    <t xml:space="preserve">18100          </t>
  </si>
  <si>
    <t>IMPERIA</t>
  </si>
  <si>
    <t>18100</t>
  </si>
  <si>
    <t>RIVIERATRASPORTI@PEC.IT</t>
  </si>
  <si>
    <t>CRISTIANI</t>
  </si>
  <si>
    <t>IM0002</t>
  </si>
  <si>
    <t>RIVIERA TRASPORTI LINEA SRL</t>
  </si>
  <si>
    <t>01316420080</t>
  </si>
  <si>
    <t>00321730848</t>
  </si>
  <si>
    <t>CONTRADA RIZZI SN</t>
  </si>
  <si>
    <t>92016</t>
  </si>
  <si>
    <t>RIBERA</t>
  </si>
  <si>
    <t>C.A.R.AUTOSERVIZI@PEC.IT</t>
  </si>
  <si>
    <t>CACIOPPO</t>
  </si>
  <si>
    <t>V A.CRESPI 1992</t>
  </si>
  <si>
    <t xml:space="preserve">24045          </t>
  </si>
  <si>
    <t>24045</t>
  </si>
  <si>
    <t>SAIAUTOLINEE@PEC.IT</t>
  </si>
  <si>
    <t>MARINI</t>
  </si>
  <si>
    <t>VIA ADOLFO BARTOLI 18</t>
  </si>
  <si>
    <t>INFO@PEC.CITA-AUTOLINEE.IT</t>
  </si>
  <si>
    <t>VIA MONSIGNOR BOLOGN VIA MONSIGNOR BOLOGNA 62 62</t>
  </si>
  <si>
    <t>AUTOLINEESANTOROALDO@PEC.IT</t>
  </si>
  <si>
    <t>VIA FONTANA MARTINO 0</t>
  </si>
  <si>
    <t>03024</t>
  </si>
  <si>
    <t>CEPRANO</t>
  </si>
  <si>
    <t>IANNUCCIAUTOSERVIZI@LEGALMAIL.IT</t>
  </si>
  <si>
    <t>PROIA</t>
  </si>
  <si>
    <t>SA0052</t>
  </si>
  <si>
    <t>DEL BI TRAVELS SRL</t>
  </si>
  <si>
    <t>03403850658</t>
  </si>
  <si>
    <t>VIA SERGIO LEONE 21 21</t>
  </si>
  <si>
    <t>00729520965</t>
  </si>
  <si>
    <t>VIA VIGANO  5 VIA VIGANO 5</t>
  </si>
  <si>
    <t>20833</t>
  </si>
  <si>
    <t>GIUSSANO</t>
  </si>
  <si>
    <t>FRIGERIOTRASPORTI@PEC.IT</t>
  </si>
  <si>
    <t>FRIGERIO</t>
  </si>
  <si>
    <t>VIA ORTI 2</t>
  </si>
  <si>
    <t>15033</t>
  </si>
  <si>
    <t>SEGRETERIA@AMC.POSTECERT.IT</t>
  </si>
  <si>
    <t>MANERBA</t>
  </si>
  <si>
    <t>VILLA ROGATTI 168</t>
  </si>
  <si>
    <t>CIVITARESEAUTOLINEE@PEC.IT</t>
  </si>
  <si>
    <t>CIVITARESE</t>
  </si>
  <si>
    <t>VIA SCILIAR 39/1</t>
  </si>
  <si>
    <t>CASTELROTTO-KASTELRUTH</t>
  </si>
  <si>
    <t>SIMOBIL@PEC.KONMAIL.NET</t>
  </si>
  <si>
    <t>SILBERNAGL</t>
  </si>
  <si>
    <t>02071990424</t>
  </si>
  <si>
    <t>P.ZZA DEL COMUNE 1</t>
  </si>
  <si>
    <t xml:space="preserve">60027          </t>
  </si>
  <si>
    <t>OSIMO</t>
  </si>
  <si>
    <t>60027</t>
  </si>
  <si>
    <t>PARKOSPA@LEGALMAIL.IT</t>
  </si>
  <si>
    <t>VIA ANTONIO FONTANESI 24</t>
  </si>
  <si>
    <t>COTRI@PEC.IT</t>
  </si>
  <si>
    <t>VIA DELLO SPORT 10</t>
  </si>
  <si>
    <t>92026</t>
  </si>
  <si>
    <t>FAVARA</t>
  </si>
  <si>
    <t>PATTIBUS@PEC.IT</t>
  </si>
  <si>
    <t>VIALE DON BOSCO 34</t>
  </si>
  <si>
    <t>62100</t>
  </si>
  <si>
    <t>APMGROUP@PEC.APMGROUP.IT</t>
  </si>
  <si>
    <t>MICUCCI CECCHI</t>
  </si>
  <si>
    <t>VIA ROMA 191</t>
  </si>
  <si>
    <t>AUTOTICINO@LEGALMAIL.IT</t>
  </si>
  <si>
    <t>PIA</t>
  </si>
  <si>
    <t>VIA VALVARINA N.1 VIA VALVARINA 1</t>
  </si>
  <si>
    <t>00036</t>
  </si>
  <si>
    <t>PALESTRINA</t>
  </si>
  <si>
    <t>CILIA-ITALIA@PEC.IT</t>
  </si>
  <si>
    <t>BUONOMINI</t>
  </si>
  <si>
    <t>VIA L. NAPOLITANO 10</t>
  </si>
  <si>
    <t xml:space="preserve">83022          </t>
  </si>
  <si>
    <t>AUTOSERVIZIACIERNO@PEC.IT</t>
  </si>
  <si>
    <t>PALLADORO</t>
  </si>
  <si>
    <t xml:space="preserve">36078          </t>
  </si>
  <si>
    <t>VALDAGNO</t>
  </si>
  <si>
    <t>36078</t>
  </si>
  <si>
    <t>RIGATO</t>
  </si>
  <si>
    <t>CN0034</t>
  </si>
  <si>
    <t>AUTONOLEGGIO B&amp;B SNC DI BRUNO DANILO E BERNARDI GIOVANNI</t>
  </si>
  <si>
    <t>03022180040</t>
  </si>
  <si>
    <t>VIA VIA DEL POTASSO 5</t>
  </si>
  <si>
    <t>ROCCASPARVERA</t>
  </si>
  <si>
    <t>01214870188</t>
  </si>
  <si>
    <t>VIA GRAMSCI 6</t>
  </si>
  <si>
    <t>27039</t>
  </si>
  <si>
    <t>SANNAZZARO DE'BURGON.</t>
  </si>
  <si>
    <t>GARBARINIBUS@PEC.IT</t>
  </si>
  <si>
    <t>VIA SPALLANZANI 14</t>
  </si>
  <si>
    <t xml:space="preserve">31044          </t>
  </si>
  <si>
    <t>MONTEBELLUNA</t>
  </si>
  <si>
    <t>31044</t>
  </si>
  <si>
    <t>AMMINISTRAZIONE@PEC.CAVERZANBUS.IT</t>
  </si>
  <si>
    <t>CAVERZAN</t>
  </si>
  <si>
    <t>VIA ROMA 91</t>
  </si>
  <si>
    <t>95041</t>
  </si>
  <si>
    <t>CALTAGIRONE</t>
  </si>
  <si>
    <t>VIAGGISIMILISAS@CGN.LEGALMAIL.IT</t>
  </si>
  <si>
    <t>SIMILI</t>
  </si>
  <si>
    <t>01112690621</t>
  </si>
  <si>
    <t>VIA SANTA COLOMBA 13 VIA SANTA COLOMBA 13</t>
  </si>
  <si>
    <t>FALLBN42016AMTS@PEC.IT</t>
  </si>
  <si>
    <t>PALUMMO</t>
  </si>
  <si>
    <t>VIA MINGONE VIA MINGONE, 27 - MINERVINO MURGE (BT) 27</t>
  </si>
  <si>
    <t>76013</t>
  </si>
  <si>
    <t>MINERVINO MURGE</t>
  </si>
  <si>
    <t>SASSIAUTOTRASPORTI@PEC.IT</t>
  </si>
  <si>
    <t>SASSI</t>
  </si>
  <si>
    <t>VIA OVOLI SAN FELICE CIRCEO 5</t>
  </si>
  <si>
    <t>04017</t>
  </si>
  <si>
    <t>SAN FELICE CIRCEO</t>
  </si>
  <si>
    <t>EUROPAVIAGGISNC@PEC.IT</t>
  </si>
  <si>
    <t>VIA G.M.GALANTI 22</t>
  </si>
  <si>
    <t>LAUDATISRL@LEGALMAIL.IT</t>
  </si>
  <si>
    <t>BZ0025</t>
  </si>
  <si>
    <t>VIA BACHLA 2</t>
  </si>
  <si>
    <t>BZ0026</t>
  </si>
  <si>
    <t>MOBILCAR</t>
  </si>
  <si>
    <t>02375820210</t>
  </si>
  <si>
    <t>VIA STAZIONE 1</t>
  </si>
  <si>
    <t>SILANDRO-SCHLANDERS</t>
  </si>
  <si>
    <t>BZ0027</t>
  </si>
  <si>
    <t>LAUBEN REISEN</t>
  </si>
  <si>
    <t>01122080219</t>
  </si>
  <si>
    <t>VIA MOLINI 14</t>
  </si>
  <si>
    <t>SALORNO S.VIN-SALURN W</t>
  </si>
  <si>
    <t>BZ0028</t>
  </si>
  <si>
    <t>BUS GROUP</t>
  </si>
  <si>
    <t>02833080217</t>
  </si>
  <si>
    <t>VIA LUIS ZUEGG 6</t>
  </si>
  <si>
    <t>BZ0029</t>
  </si>
  <si>
    <t>CAA CONSORZIO ALTO ADIGE AUTONOLEGGIATORI</t>
  </si>
  <si>
    <t>VIA DI MEZZO AI PIANI 7</t>
  </si>
  <si>
    <t>00219850211</t>
  </si>
  <si>
    <t>VIA RIO SINIGO 38</t>
  </si>
  <si>
    <t>39012</t>
  </si>
  <si>
    <t>MERANO-MERAN</t>
  </si>
  <si>
    <t>TAG@PEC-IT.IT</t>
  </si>
  <si>
    <t>08795541005</t>
  </si>
  <si>
    <t>VIA COLLE SANT'ONOFRIO 92</t>
  </si>
  <si>
    <t>00038</t>
  </si>
  <si>
    <t>VALMONTONE</t>
  </si>
  <si>
    <t>AUTOSERVIZI.CERCI@PEC.ANCITEL.IT</t>
  </si>
  <si>
    <t>STAZIONE 104 VIA STAZIONE 104</t>
  </si>
  <si>
    <t>03013</t>
  </si>
  <si>
    <t>FERENTINO</t>
  </si>
  <si>
    <t>INFO@PEC.CIALONETOUR.IT</t>
  </si>
  <si>
    <t>CIALONE</t>
  </si>
  <si>
    <t>VIA GIOVANNI XXIII 7</t>
  </si>
  <si>
    <t>67050</t>
  </si>
  <si>
    <t>CIVITA D'ANTINO</t>
  </si>
  <si>
    <t>DICURZIOVIAGGI@PEC.IT</t>
  </si>
  <si>
    <t>DI CURZIO</t>
  </si>
  <si>
    <t>VIA SOMMA 292</t>
  </si>
  <si>
    <t>80034</t>
  </si>
  <si>
    <t>MARIGLIANO</t>
  </si>
  <si>
    <t>VIAGGILUCIOSRL@PEC.IT</t>
  </si>
  <si>
    <t>ESPOSITO ABATE</t>
  </si>
  <si>
    <t>VE0010</t>
  </si>
  <si>
    <t>AURIGA SOCIETÀ COOPERATIVA</t>
  </si>
  <si>
    <t>03848690271</t>
  </si>
  <si>
    <t>VIA DEL COMMERCIO 4 VIA DEL COMMERCIO 4 - SPINEA 4</t>
  </si>
  <si>
    <t>SPINEA</t>
  </si>
  <si>
    <t xml:space="preserve">30175          </t>
  </si>
  <si>
    <t>LALINEASPA@POSTACERT.COM</t>
  </si>
  <si>
    <t>TORQUATOTASSOSOCIETACOOPERATIVA@LEGALMAIL.IT</t>
  </si>
  <si>
    <t>RONCA</t>
  </si>
  <si>
    <t>VIA CERRETO SNC</t>
  </si>
  <si>
    <t>04010</t>
  </si>
  <si>
    <t>SONNINO</t>
  </si>
  <si>
    <t>GRENGAMARIOSAS@PEC.IT</t>
  </si>
  <si>
    <t>GRENGA</t>
  </si>
  <si>
    <t>VE0012</t>
  </si>
  <si>
    <t>VENICE BY BOAT SRL</t>
  </si>
  <si>
    <t>03880380278</t>
  </si>
  <si>
    <t>ISOLA NOVA DEL TRONCHETTO 25 ISOLA NOVA DEL TRONCHETTO - VENEZIA 25</t>
  </si>
  <si>
    <t>VE0013</t>
  </si>
  <si>
    <t>RAFFAELLO SAS DI SCARPA DANIELE &amp; C.</t>
  </si>
  <si>
    <t>01969890274</t>
  </si>
  <si>
    <t>VIALE VENETO 8 VIALE VENETO -30019 SOTTOMARINA 8/A</t>
  </si>
  <si>
    <t>CHIOGGIA</t>
  </si>
  <si>
    <t>VE0014</t>
  </si>
  <si>
    <t>VENEZIA TURISMO SOCIETÀ CONSORTILE A R.L.</t>
  </si>
  <si>
    <t>03439520275</t>
  </si>
  <si>
    <t>ISOLA NOVA DEL TRONCHETTO 23 ISOLA NOVA DEL TRONCHETTO - VENEZIA 23</t>
  </si>
  <si>
    <t>VE0015</t>
  </si>
  <si>
    <t>TERMINAL FUSINA VENEZIA S.R.L.</t>
  </si>
  <si>
    <t>01745820272</t>
  </si>
  <si>
    <t>VIA MORANZANI VIA MORANZANI - 30176 FUSINA ¿ VENEZIA 79</t>
  </si>
  <si>
    <t>VIA DOMENICO FRUGIUELE 11</t>
  </si>
  <si>
    <t>TRCSCRL@PEC.IT</t>
  </si>
  <si>
    <t>RACHIELE</t>
  </si>
  <si>
    <t>VIA FONTEVIVO 19</t>
  </si>
  <si>
    <t>19123</t>
  </si>
  <si>
    <t>CONSORZIOPORTOVENERE@TICERTIFICA.IT</t>
  </si>
  <si>
    <t>PETACCO</t>
  </si>
  <si>
    <t>VIA DON LUIGI STURZO 3</t>
  </si>
  <si>
    <t>VINANVIAGGISASCUFFARO@PEC.IT</t>
  </si>
  <si>
    <t>VIA MAGNI 2/A</t>
  </si>
  <si>
    <t>ADDABUS@PEC.IT</t>
  </si>
  <si>
    <t>BAZZONI</t>
  </si>
  <si>
    <t>C.DA SAN PAOLO 3</t>
  </si>
  <si>
    <t>REINO</t>
  </si>
  <si>
    <t>mottamautoservizi@libero.it</t>
  </si>
  <si>
    <t>TAMBASCIA</t>
  </si>
  <si>
    <t>VIA PITTOLI 188</t>
  </si>
  <si>
    <t>83045</t>
  </si>
  <si>
    <t>CALITRI</t>
  </si>
  <si>
    <t>VIAGGIDIMAIO@PEC.NET</t>
  </si>
  <si>
    <t>ABBONDANDOLO</t>
  </si>
  <si>
    <t>P.ZZA KENNEDY 10</t>
  </si>
  <si>
    <t xml:space="preserve">80069          </t>
  </si>
  <si>
    <t>VICO EQUENSE</t>
  </si>
  <si>
    <t>80069</t>
  </si>
  <si>
    <t>CURRERIBUS@PEC.IT</t>
  </si>
  <si>
    <t>CURRERI</t>
  </si>
  <si>
    <t>VIA NAPOLI 332 VIA NAPOLI - CASTELLAMMARE STABIA 332</t>
  </si>
  <si>
    <t>80053</t>
  </si>
  <si>
    <t>CASTELLAMMARE STABIA</t>
  </si>
  <si>
    <t>AUTOSERVIZIUNIVERSAL@LEGALMAIL.IT</t>
  </si>
  <si>
    <t>MICCIO</t>
  </si>
  <si>
    <t>01017580323</t>
  </si>
  <si>
    <t>VIA SAN NICOLÒ 15</t>
  </si>
  <si>
    <t>AP0005</t>
  </si>
  <si>
    <t>START SPA</t>
  </si>
  <si>
    <t>01598350443</t>
  </si>
  <si>
    <t>FRAZ. MARINO DEL TRONTO FRAZ.NE MARINO DEL TRONTO snc</t>
  </si>
  <si>
    <t>AP0006</t>
  </si>
  <si>
    <t>APR</t>
  </si>
  <si>
    <t>01861720447</t>
  </si>
  <si>
    <t>STRADA BONIFICA 54 STRADA BONIFICA 54</t>
  </si>
  <si>
    <t>AP0007</t>
  </si>
  <si>
    <t>F.LLI SPALAZZI SNC</t>
  </si>
  <si>
    <t>01210250443</t>
  </si>
  <si>
    <t>VIA SALARIA VIA SALARIA 66</t>
  </si>
  <si>
    <t>ACQUASANTA TERME</t>
  </si>
  <si>
    <t>01509610331</t>
  </si>
  <si>
    <t>LOCALITÀ DUE BANDIERE 45</t>
  </si>
  <si>
    <t>TRAVO</t>
  </si>
  <si>
    <t>MANUEL@PEC.MANUELMERLI.IT</t>
  </si>
  <si>
    <t>00797090339</t>
  </si>
  <si>
    <t>VIA PROVINCIALE 19</t>
  </si>
  <si>
    <t>29020</t>
  </si>
  <si>
    <t>COLI</t>
  </si>
  <si>
    <t>AUTOSERVIZIGUERCI@PEC.IT</t>
  </si>
  <si>
    <t>GUERCI</t>
  </si>
  <si>
    <t>VIA DEL SOSTEGNO VIA DEL DEL SOSTEGNO 2</t>
  </si>
  <si>
    <t>SACA.AMM@PCERT.POSTECERT.IT</t>
  </si>
  <si>
    <t>BO0008</t>
  </si>
  <si>
    <t>RAGONE ANTONIO SAS</t>
  </si>
  <si>
    <t>02262951201</t>
  </si>
  <si>
    <t>VIA DELLE FONTI 60</t>
  </si>
  <si>
    <t>UNITRAVELL@PEC.IT</t>
  </si>
  <si>
    <t>00311250377</t>
  </si>
  <si>
    <t>VIA STALINGRADO 61</t>
  </si>
  <si>
    <t xml:space="preserve">40128          </t>
  </si>
  <si>
    <t>VIA STALINGRADO 65/13</t>
  </si>
  <si>
    <t>COTABO@LEGALMAIL.IT</t>
  </si>
  <si>
    <t>02971591207</t>
  </si>
  <si>
    <t>CITYREDBUS@PEC.ASCOM.BO.IT</t>
  </si>
  <si>
    <t>00687160606</t>
  </si>
  <si>
    <t>VIA MARANO II TRAV 4</t>
  </si>
  <si>
    <t>03023</t>
  </si>
  <si>
    <t>CECCANO</t>
  </si>
  <si>
    <t>SETURSNC@PEC.IT</t>
  </si>
  <si>
    <t>FE0003</t>
  </si>
  <si>
    <t>FER SRL - FERROVIE EMILIA-ROMAGNA</t>
  </si>
  <si>
    <t>02080471200</t>
  </si>
  <si>
    <t>VIA RICCARDO ZANDONAI 4</t>
  </si>
  <si>
    <t>44124</t>
  </si>
  <si>
    <t>FER@LEGALMAIL.IT</t>
  </si>
  <si>
    <t>03454120043</t>
  </si>
  <si>
    <t>VIA ROMA 103 VIA ROMA 103</t>
  </si>
  <si>
    <t>12060</t>
  </si>
  <si>
    <t>ROCCA CIGLIE'</t>
  </si>
  <si>
    <t>GALLOGIANNI@PCERT.POSTECERT.IT</t>
  </si>
  <si>
    <t>00470300377</t>
  </si>
  <si>
    <t>AZC</t>
  </si>
  <si>
    <t>VIA POLLASTRI VIA POLLASTRI 8</t>
  </si>
  <si>
    <t xml:space="preserve"> AMMINISTRAZIONE@PEC.COSEPURI.IT</t>
  </si>
  <si>
    <t>ONOFRI</t>
  </si>
  <si>
    <t>VIA FRANCESCO CRISPI 132</t>
  </si>
  <si>
    <t>FRACASSAAUTOLINEESRL@PEC.IT</t>
  </si>
  <si>
    <t>FRACASSA</t>
  </si>
  <si>
    <t>VIA GIUSEPPE GARIBALDI 4</t>
  </si>
  <si>
    <t>ETRURIASERVIZI@LEGALMAIL.IT</t>
  </si>
  <si>
    <t>VIA GIACOMO MATTEOTTI 127/A</t>
  </si>
  <si>
    <t>SEGNERI</t>
  </si>
  <si>
    <t>GE0005</t>
  </si>
  <si>
    <t>CONSORZIO LIGURIA VIA MARE</t>
  </si>
  <si>
    <t>01542730997</t>
  </si>
  <si>
    <t>VIA PONTE DEI MILLE - PIANO CALATA 1</t>
  </si>
  <si>
    <t>GE0006</t>
  </si>
  <si>
    <t>COOPERATIVA BATTELLIERI DEL PORTO DI GENOVA</t>
  </si>
  <si>
    <t>00302850102</t>
  </si>
  <si>
    <t>VIA CALATA ZINGARI 1</t>
  </si>
  <si>
    <t>01218960449</t>
  </si>
  <si>
    <t>VIA PACIFICO MARINI 52</t>
  </si>
  <si>
    <t xml:space="preserve">63848          </t>
  </si>
  <si>
    <t>PETRITOLI</t>
  </si>
  <si>
    <t>63848</t>
  </si>
  <si>
    <t>LASPLENDENTE@ARUBAPEC.IT</t>
  </si>
  <si>
    <t>02912490212</t>
  </si>
  <si>
    <t>VIA FORCH VIA FORCH 11/C</t>
  </si>
  <si>
    <t>VARNA-VAHRN</t>
  </si>
  <si>
    <t>LEITNERAUTOLINIEN@PEC.IT</t>
  </si>
  <si>
    <t>LOC. MONTAGNOLA SNC</t>
  </si>
  <si>
    <t>75017</t>
  </si>
  <si>
    <t>SALANDRA</t>
  </si>
  <si>
    <t>AUTOLINEE_NOLE@PEC.IT</t>
  </si>
  <si>
    <t>FORTE</t>
  </si>
  <si>
    <t>VIA PORTELLO 32/A</t>
  </si>
  <si>
    <t>90135</t>
  </si>
  <si>
    <t>AUTOLINEEGIAMPORCARO@PEC.IT</t>
  </si>
  <si>
    <t>SCELFO</t>
  </si>
  <si>
    <t>VIALE ITALIA 100 VIALE ITALIA 100</t>
  </si>
  <si>
    <t>STARLODI@PEC.IT</t>
  </si>
  <si>
    <t xml:space="preserve">90135          </t>
  </si>
  <si>
    <t>SAISTRASPORTI@PEC.IT</t>
  </si>
  <si>
    <t>AUTOLINEEATA@PEC.IT</t>
  </si>
  <si>
    <t>MORETTI-TENORE@PEC.IT</t>
  </si>
  <si>
    <t>PIAZZA SANTA ROSALIA 14</t>
  </si>
  <si>
    <t>90021</t>
  </si>
  <si>
    <t>ALIA</t>
  </si>
  <si>
    <t>AUTOLINEEORTOLANO@POSTECERT.IT</t>
  </si>
  <si>
    <t>ORTOLANO</t>
  </si>
  <si>
    <t>98050</t>
  </si>
  <si>
    <t>MALFA</t>
  </si>
  <si>
    <t>TRASPORTISALINA@CITIS.TELECOMPOST.IT</t>
  </si>
  <si>
    <t>BISCOTTO</t>
  </si>
  <si>
    <t>VIA PROCESSIONE VIA ALDO MORO 53</t>
  </si>
  <si>
    <t>S.STEFANO QUISQUINA</t>
  </si>
  <si>
    <t>PULEORICCARDO@PEC.IT</t>
  </si>
  <si>
    <t>PULEO</t>
  </si>
  <si>
    <t>VIA D'ALESSANDRO 46</t>
  </si>
  <si>
    <t>CACCIATOREBUS@GIGAPEC.IT</t>
  </si>
  <si>
    <t>CACCIATORE</t>
  </si>
  <si>
    <t>VIA DUILIO 42</t>
  </si>
  <si>
    <t>NICOLOFEDERICO@PEC.CONFCOMMERCIO.CT.IT</t>
  </si>
  <si>
    <t>VIA DON MILANI 3</t>
  </si>
  <si>
    <t>SAVITSCICHILONE@LEGALMAIL.IT</t>
  </si>
  <si>
    <t>SCICHILONE</t>
  </si>
  <si>
    <t>00050100858</t>
  </si>
  <si>
    <t>VIA SAN GIULIANO 2/B</t>
  </si>
  <si>
    <t>SCATSOCCOOP@LEGALMAIL.IT</t>
  </si>
  <si>
    <t>VIA TAVERNA ROCCA SNC</t>
  </si>
  <si>
    <t>AUTOSERVIZIFORTORESRL@PEC.CGN.IT</t>
  </si>
  <si>
    <t>IGNELZI</t>
  </si>
  <si>
    <t>VIA ROMA 8</t>
  </si>
  <si>
    <t xml:space="preserve">14050          </t>
  </si>
  <si>
    <t>ROCCAVERANO</t>
  </si>
  <si>
    <t>14050</t>
  </si>
  <si>
    <t>UNIONE.LANGASTIGIANA@CERT.RUPARPIEMONTE.IT</t>
  </si>
  <si>
    <t>MIGLIARDI</t>
  </si>
  <si>
    <t>01416720660</t>
  </si>
  <si>
    <t>LOCALITA' FONTE CERRETO SNC</t>
  </si>
  <si>
    <t>67100</t>
  </si>
  <si>
    <t>CENTROTURISTICOGRANSASSO@PEC.IT</t>
  </si>
  <si>
    <t>PIGNATELLI</t>
  </si>
  <si>
    <t>VIA CALAROSSA SNC</t>
  </si>
  <si>
    <t>90049</t>
  </si>
  <si>
    <t>TERRASINI</t>
  </si>
  <si>
    <t>CRACCHIOLO.IT@MYPEC.EU</t>
  </si>
  <si>
    <t>VIA ENRICO MATTEI 23</t>
  </si>
  <si>
    <t>SCAMAUTOLINEE@PEC.IT</t>
  </si>
  <si>
    <t>MATALUNA</t>
  </si>
  <si>
    <t>01632180814</t>
  </si>
  <si>
    <t>VIALE MARANZANO 26</t>
  </si>
  <si>
    <t>91026</t>
  </si>
  <si>
    <t>MAZARA DEL VALLO</t>
  </si>
  <si>
    <t>VIA VITO OCA 1/A</t>
  </si>
  <si>
    <t>AUTOSERVIZISIBERIANA@PEC.IT</t>
  </si>
  <si>
    <t>PICCIONE</t>
  </si>
  <si>
    <t>00466830049</t>
  </si>
  <si>
    <t>VIA XII LUGLIO 2</t>
  </si>
  <si>
    <t>ROSSANA</t>
  </si>
  <si>
    <t>ROSSANA@CERT.RUPARPIEMONTE.IT</t>
  </si>
  <si>
    <t>MONGE</t>
  </si>
  <si>
    <t>VIALE MILANO 78</t>
  </si>
  <si>
    <t>SVT@LEGALMAIL.IT</t>
  </si>
  <si>
    <t>VIOLA</t>
  </si>
  <si>
    <t>AUTOLINEEGALLO@PEC.IT</t>
  </si>
  <si>
    <t>03218350837</t>
  </si>
  <si>
    <t>VIA S. CARLO 12</t>
  </si>
  <si>
    <t>AUTOTRASPORTILENZOPRINCIOTTO@PEC.IT</t>
  </si>
  <si>
    <t>02554280848</t>
  </si>
  <si>
    <t>VIA S.QUASIMODO PORTO EMPEDOCLE 2</t>
  </si>
  <si>
    <t>92014</t>
  </si>
  <si>
    <t>PORTO EMPEDOCLE</t>
  </si>
  <si>
    <t>POLIKESOSRL@LEGALMAIL.IT</t>
  </si>
  <si>
    <t>GALLO CASSARINO</t>
  </si>
  <si>
    <t>VIALE VIALE MLANO 38</t>
  </si>
  <si>
    <t>PIAZZA UMBRIA JAZZ 1</t>
  </si>
  <si>
    <t>MINIMETROSPA@LEGALMAIL.IT</t>
  </si>
  <si>
    <t>PAIANO</t>
  </si>
  <si>
    <t>VIA NOLA 436</t>
  </si>
  <si>
    <t>80036</t>
  </si>
  <si>
    <t>PALMA CAMPANIA</t>
  </si>
  <si>
    <t>ROMANOBUS@PEC.IT</t>
  </si>
  <si>
    <t>ROMANO MASCIA</t>
  </si>
  <si>
    <t>VIA SS MARTIRI SALERNITANI VIA SS MARTIRI SALERNITANI SNC</t>
  </si>
  <si>
    <t>BUSITALIACAMPANIA@PEC.IT</t>
  </si>
  <si>
    <t>BARBARINO</t>
  </si>
  <si>
    <t>00059380816</t>
  </si>
  <si>
    <t>CALATA MARINAI D'ITALIA CALATA MARINAI D'ITALIA S.N.</t>
  </si>
  <si>
    <t>90133</t>
  </si>
  <si>
    <t>TRAGHETTIDELLEISOLE@PEC.IT</t>
  </si>
  <si>
    <t>FONTANA</t>
  </si>
  <si>
    <t>COTELLA</t>
  </si>
  <si>
    <t>CL0010</t>
  </si>
  <si>
    <t>SOCIETA' BELVEDERE DI GIAMBRA GIUSEPPA S.R.L.</t>
  </si>
  <si>
    <t>VIALE DELLA RINASCITA VIALE DELLA RINASCITA 88</t>
  </si>
  <si>
    <t>BA0029</t>
  </si>
  <si>
    <t>CORSO FEDERICO II DI SVEVIA 32</t>
  </si>
  <si>
    <t>ALTAMURA</t>
  </si>
  <si>
    <t>02695690426</t>
  </si>
  <si>
    <t>VIA VIA DEL DONATORE 11</t>
  </si>
  <si>
    <t>TPLOSIMO@LEGALMAIL.IT</t>
  </si>
  <si>
    <t>QUATTRINI</t>
  </si>
  <si>
    <t>VIA S. ANTONIO ABATE 19</t>
  </si>
  <si>
    <t>81040</t>
  </si>
  <si>
    <t>PIETRAVAIRANO</t>
  </si>
  <si>
    <t>AUTOLINEEEREDIFERNANDES@LEGALMAIL.IT</t>
  </si>
  <si>
    <t>CADUTO</t>
  </si>
  <si>
    <t>VIA MARTIRI 119/B</t>
  </si>
  <si>
    <t>10075</t>
  </si>
  <si>
    <t>MATHI</t>
  </si>
  <si>
    <t>AUTOSERVIZIMARIETTA@EMAILCERTIFICATAPEC.IT</t>
  </si>
  <si>
    <t>MARIETTA</t>
  </si>
  <si>
    <t>PZZA C. A. DALLA CHIESA 5</t>
  </si>
  <si>
    <t xml:space="preserve">10034          </t>
  </si>
  <si>
    <t>CHIVASSO</t>
  </si>
  <si>
    <t>PZZA GEN. C.A. DALLA CHIESA 8</t>
  </si>
  <si>
    <t>10034</t>
  </si>
  <si>
    <t>PROTOCOLLO@PEC.COMUNE.CHIVASSO.TO.IT</t>
  </si>
  <si>
    <t>COLAVITTO</t>
  </si>
  <si>
    <t>00075790774</t>
  </si>
  <si>
    <t>VIA SANTA LUCIA 25</t>
  </si>
  <si>
    <t>75024</t>
  </si>
  <si>
    <t>MONTESCAGLIOSO</t>
  </si>
  <si>
    <t>LUIGIOLIVA@PEC.IT</t>
  </si>
  <si>
    <t>VIA ROMA 185</t>
  </si>
  <si>
    <t>85047</t>
  </si>
  <si>
    <t>MOLITERNO</t>
  </si>
  <si>
    <t>DIBIASE.AUTOLINEE@PEC.IT</t>
  </si>
  <si>
    <t>00905120762</t>
  </si>
  <si>
    <t>VIA GRAMSCI 37</t>
  </si>
  <si>
    <t>85055</t>
  </si>
  <si>
    <t>PICERNO</t>
  </si>
  <si>
    <t>AUTOLINEECAIVANO@PEC.IT</t>
  </si>
  <si>
    <t>LARGO F. SAVERIO NITTI 67</t>
  </si>
  <si>
    <t>70022</t>
  </si>
  <si>
    <t>MARINOMICHELESRL@LEGALMAIL.IT</t>
  </si>
  <si>
    <t>CAGGIANO</t>
  </si>
  <si>
    <t>03208920714</t>
  </si>
  <si>
    <t>VIA CAMILLO OLIVETTI VIA CAMILLO OLIVETTI 1</t>
  </si>
  <si>
    <t>71043</t>
  </si>
  <si>
    <t>MANFREDONIA</t>
  </si>
  <si>
    <t xml:space="preserve">CONSORZIOREMANFREDI@LEGALMAIL.IT </t>
  </si>
  <si>
    <t>CASSA</t>
  </si>
  <si>
    <t>VIA VIA VALLETTA SAN CRISTOFORO 3 R</t>
  </si>
  <si>
    <t>17100</t>
  </si>
  <si>
    <t>TPLLINEA@LEGALMAIL.IT</t>
  </si>
  <si>
    <t>30027</t>
  </si>
  <si>
    <t>SEGRETERIA@PEC.ATVO.IT</t>
  </si>
  <si>
    <t>CERCHIER</t>
  </si>
  <si>
    <t>VIA DON MILANI 10/A</t>
  </si>
  <si>
    <t>71030</t>
  </si>
  <si>
    <t>MATTINATA</t>
  </si>
  <si>
    <t>TROMBETTAVIAGGISRL@LEGAL.EMAIL.IT</t>
  </si>
  <si>
    <t>SOFIA</t>
  </si>
  <si>
    <t>S.P. STRADA PROVINCIALE 231 VIA MARIOTTO 6</t>
  </si>
  <si>
    <t>70038</t>
  </si>
  <si>
    <t>TERLIZZI</t>
  </si>
  <si>
    <t>FIOREVIAGGISRL@PEC.IT</t>
  </si>
  <si>
    <t>FIORE</t>
  </si>
  <si>
    <t>VILLAGGIO SANT'AGATA ZONA B 140</t>
  </si>
  <si>
    <t>95030</t>
  </si>
  <si>
    <t>DAMICOSAS@ARUBAPEC.IT</t>
  </si>
  <si>
    <t>NICOSIA</t>
  </si>
  <si>
    <t>C.SO F.TURATI 19/6</t>
  </si>
  <si>
    <t xml:space="preserve">10100          </t>
  </si>
  <si>
    <t>10100</t>
  </si>
  <si>
    <t>GTT@PEC.GTT.TO.IT</t>
  </si>
  <si>
    <t>CORSO C.SO GIOVANNI SPANO 102</t>
  </si>
  <si>
    <t>07017</t>
  </si>
  <si>
    <t>PLOAGHE</t>
  </si>
  <si>
    <t>FARAEDOARDOEREDISNC@PECIMPRESE.IT</t>
  </si>
  <si>
    <t>NUOVO STADIO N. 7 VIA NUOVO STADIO N. 7</t>
  </si>
  <si>
    <t>INFO@PEC.CAREDDUAUTOSERVIZI.COM</t>
  </si>
  <si>
    <t>VIALE TRIESTE 159/3 VIALE TRIESTE 159/3</t>
  </si>
  <si>
    <t>09123</t>
  </si>
  <si>
    <t>CTMSPA@LEGALMAIL.IT</t>
  </si>
  <si>
    <t>ARBA</t>
  </si>
  <si>
    <t>LUNGOMARE COLOMBO 43</t>
  </si>
  <si>
    <t>09017</t>
  </si>
  <si>
    <t>SANT'ANTIOCO</t>
  </si>
  <si>
    <t>AUTOSERVIZISENIS@PEC.IT</t>
  </si>
  <si>
    <t>SENIS</t>
  </si>
  <si>
    <t>AMAGMOBILITA@LEGALMAIL.IT</t>
  </si>
  <si>
    <t>ASTORI</t>
  </si>
  <si>
    <t>VIA TEMPIETTO 76</t>
  </si>
  <si>
    <t>DOLOMITITRAVELS@PEC.IT</t>
  </si>
  <si>
    <t>SCARTON</t>
  </si>
  <si>
    <t>02274170402</t>
  </si>
  <si>
    <t>VIA DEI CILIEGI 5</t>
  </si>
  <si>
    <t>47833</t>
  </si>
  <si>
    <t>MORCIANO DI ROMAGNA</t>
  </si>
  <si>
    <t>GAMGIORGI@PEC.IT</t>
  </si>
  <si>
    <t>00748450871</t>
  </si>
  <si>
    <t>VIA SIPIONI 11</t>
  </si>
  <si>
    <t>AUTOLINEEBUDA@MESSAGGIPEC.IT</t>
  </si>
  <si>
    <t>VIA HEIDECK - FRAZIONE MOSO 24</t>
  </si>
  <si>
    <t>SESTO-SEXTEN</t>
  </si>
  <si>
    <t>HOLZERBUSSE@PEC.ROLMAIL.NET</t>
  </si>
  <si>
    <t>HACKHOFER</t>
  </si>
  <si>
    <t>01310050792</t>
  </si>
  <si>
    <t>VIA DEI CONTI RUFFO 22</t>
  </si>
  <si>
    <t>PIAZZA ADUA 3</t>
  </si>
  <si>
    <t>00130150212</t>
  </si>
  <si>
    <t>GATTEREROHG@LEG-MAIL.IT</t>
  </si>
  <si>
    <t>02287610212</t>
  </si>
  <si>
    <t>VIA KIRCHDORF-MARETA 2</t>
  </si>
  <si>
    <t>RACINES-RATSCHINGS</t>
  </si>
  <si>
    <t>VOLGGERGMBH@LEG-MAIL.IT</t>
  </si>
  <si>
    <t>VIA TELVES DI SOPRA-TELVES 6</t>
  </si>
  <si>
    <t>AUTORAINER@LEG-MAIL.IT</t>
  </si>
  <si>
    <t>01327960769</t>
  </si>
  <si>
    <t>SPU</t>
  </si>
  <si>
    <t>CONTRADA MOLINELLO 26</t>
  </si>
  <si>
    <t>85058</t>
  </si>
  <si>
    <t>VIETRI DI POTENZA</t>
  </si>
  <si>
    <t>FARUOLOMARIATERESA@PEC.IT</t>
  </si>
  <si>
    <t>VIA S.ANTONIO, 09 VIA S.ANTONIO 9</t>
  </si>
  <si>
    <t>AUTOLINEEFRAUSRL@PECIMPRESE.IT</t>
  </si>
  <si>
    <t>VIA CONSOLARE LATINA I TRAV. 55</t>
  </si>
  <si>
    <t>00037</t>
  </si>
  <si>
    <t>SEGNI</t>
  </si>
  <si>
    <t>AUTOSERVIZICOLELLASRL@PEC.IT</t>
  </si>
  <si>
    <t>COLELLA</t>
  </si>
  <si>
    <t xml:space="preserve"> 5 L.GDE GALTAROSSA </t>
  </si>
  <si>
    <t>37100</t>
  </si>
  <si>
    <t>PROTOCOLLO.ATV@PEC.IT</t>
  </si>
  <si>
    <t>MAZZA</t>
  </si>
  <si>
    <t>PC0005</t>
  </si>
  <si>
    <t>TRASPORTO PERSONE E SERVIZI PIACENZA SOCIETA' CONSORTILE A R.L.</t>
  </si>
  <si>
    <t>01569850330</t>
  </si>
  <si>
    <t>VIA COPPALATI 10</t>
  </si>
  <si>
    <t>PC0006</t>
  </si>
  <si>
    <t>VIA SAN DONINO 30</t>
  </si>
  <si>
    <t xml:space="preserve">25128          </t>
  </si>
  <si>
    <t>25128</t>
  </si>
  <si>
    <t>BRESCIATRASPORTI@LEGALMAIL.IT</t>
  </si>
  <si>
    <t>MEDEGHINI</t>
  </si>
  <si>
    <t>VIA MAGNOLINI 3</t>
  </si>
  <si>
    <t xml:space="preserve">25135          </t>
  </si>
  <si>
    <t>VIA LEONIDA MAGNOLINI 3</t>
  </si>
  <si>
    <t>25135</t>
  </si>
  <si>
    <t>BRESCIAMOBILITA@LEGALMAIL.IT</t>
  </si>
  <si>
    <t>VIA VERDESCA  N. 12 VIA VERDESCA  N.12 VIA VERDES</t>
  </si>
  <si>
    <t>81010</t>
  </si>
  <si>
    <t>CIORLANO</t>
  </si>
  <si>
    <t>GIUSEPPINAMARINO@PEC.IT</t>
  </si>
  <si>
    <t>GIANFRANCESCO</t>
  </si>
  <si>
    <t>VIA ISTONIA 31</t>
  </si>
  <si>
    <t>66051</t>
  </si>
  <si>
    <t>CUPELLO</t>
  </si>
  <si>
    <t>FERNANDO.BOSCHETTI@PEC.IT</t>
  </si>
  <si>
    <t>BOSCHETTI</t>
  </si>
  <si>
    <t>VIA ROCCAZZO 77</t>
  </si>
  <si>
    <t>90121</t>
  </si>
  <si>
    <t>AMAT.SEGRGEN@PEC.IT</t>
  </si>
  <si>
    <t xml:space="preserve">52100          </t>
  </si>
  <si>
    <t>TRASPORTOFERROVIARIOTOSCANO@CERTIFICAZIONEPOSTA.IT</t>
  </si>
  <si>
    <t>BA0031</t>
  </si>
  <si>
    <t>EREDI CHIARELLI DOMENICO</t>
  </si>
  <si>
    <t>07880700724</t>
  </si>
  <si>
    <t>VIA CESARE BATTISTI, 19 VIA CESARE BATTISTI 19</t>
  </si>
  <si>
    <t>VIALE ITALIA 122</t>
  </si>
  <si>
    <t>81057</t>
  </si>
  <si>
    <t>TEANO</t>
  </si>
  <si>
    <t>AUTSARDELLASRL@LEGALMAIL.IT</t>
  </si>
  <si>
    <t>PISCITELLI</t>
  </si>
  <si>
    <t>PZ0049</t>
  </si>
  <si>
    <t>MANIERI LINES</t>
  </si>
  <si>
    <t>01936150760</t>
  </si>
  <si>
    <t>VIA MELFI 125</t>
  </si>
  <si>
    <t>PZ0050</t>
  </si>
  <si>
    <t>VIA GUGLIELMO MARCONI 26</t>
  </si>
  <si>
    <t>21009</t>
  </si>
  <si>
    <t>BARDELLO MALGESSO BRE.</t>
  </si>
  <si>
    <t>POSTA@PEC.AUTOLINEEVARESINE.IT</t>
  </si>
  <si>
    <t>COLLADON</t>
  </si>
  <si>
    <t>VIA ASCOLETANA SNC</t>
  </si>
  <si>
    <t>01010</t>
  </si>
  <si>
    <t>BLERA</t>
  </si>
  <si>
    <t>LUIGIEMILIANO.SERRA@LEGALMAIL.IT</t>
  </si>
  <si>
    <t>TRENORD@LEGALMAIL.IT</t>
  </si>
  <si>
    <t>SEVERINI</t>
  </si>
  <si>
    <t>VIA PRINCIPE DI PATERNO' 74/B</t>
  </si>
  <si>
    <t>90144</t>
  </si>
  <si>
    <t>SAISAUTOLINEE@PEC.IT</t>
  </si>
  <si>
    <t>VISICCHIO</t>
  </si>
  <si>
    <t>VIA OMMARO 17</t>
  </si>
  <si>
    <t>86071</t>
  </si>
  <si>
    <t>DICRISTOFANO.SRL@PEC.IT</t>
  </si>
  <si>
    <t>CORE</t>
  </si>
  <si>
    <t>VIA VIA CASALI IV°TRATTO SNC</t>
  </si>
  <si>
    <t>04018</t>
  </si>
  <si>
    <t>SEZZE</t>
  </si>
  <si>
    <t>BARATTAENRICOSRL@PEC.IT</t>
  </si>
  <si>
    <t>BARATTA</t>
  </si>
  <si>
    <t>01569570631</t>
  </si>
  <si>
    <t>CORSO SALVATORE D'AMATO 51</t>
  </si>
  <si>
    <t>80022</t>
  </si>
  <si>
    <t>ARZANO</t>
  </si>
  <si>
    <t>PROTOCOLLO-CTP@PEC.IT</t>
  </si>
  <si>
    <t>CRACCO</t>
  </si>
  <si>
    <t>04581060656</t>
  </si>
  <si>
    <t>VIA VITTORIO VENETO VIA VITTORIO VENETO 34</t>
  </si>
  <si>
    <t xml:space="preserve">ATECSRL1@PEC.IT  </t>
  </si>
  <si>
    <t>MICELI</t>
  </si>
  <si>
    <t>VIA CORSA 7</t>
  </si>
  <si>
    <t>80045</t>
  </si>
  <si>
    <t>POMPEI</t>
  </si>
  <si>
    <t>EREDIDAPICE@PEC.CGN.IT</t>
  </si>
  <si>
    <t>D'APICE</t>
  </si>
  <si>
    <t xml:space="preserve">               </t>
  </si>
  <si>
    <t>NORDESTTRASPORTI@ATMPEC.IT</t>
  </si>
  <si>
    <t>MANZULLI</t>
  </si>
  <si>
    <t>00041480864</t>
  </si>
  <si>
    <t>VIA UMBERTO 104</t>
  </si>
  <si>
    <t>94010</t>
  </si>
  <si>
    <t>CENTURIPE</t>
  </si>
  <si>
    <t>CALATINABUSSRL@CGN.LEGALMAIL.IT</t>
  </si>
  <si>
    <t>LEANZA</t>
  </si>
  <si>
    <t>FM0006</t>
  </si>
  <si>
    <t>SIRIO S.C. A R.L.</t>
  </si>
  <si>
    <t>01866770447</t>
  </si>
  <si>
    <t>09571031005</t>
  </si>
  <si>
    <t>VIA DELLE V MIGLIA VIA DELLE V MIGLIA 19</t>
  </si>
  <si>
    <t>ANZIO</t>
  </si>
  <si>
    <t>SACMOBILITASRL@PEC.IT</t>
  </si>
  <si>
    <t>VIA GIULIO PASTORE 17</t>
  </si>
  <si>
    <t>84131</t>
  </si>
  <si>
    <t>COSAT@PEC.CGN.IT</t>
  </si>
  <si>
    <t>VITOLO</t>
  </si>
  <si>
    <t>VIA PER CARONA 2</t>
  </si>
  <si>
    <t>23036</t>
  </si>
  <si>
    <t>TEGLIO</t>
  </si>
  <si>
    <t>RAINOLDI@PEC.RAINOLDIBUS.COM</t>
  </si>
  <si>
    <t>RAINOLDI</t>
  </si>
  <si>
    <t>VIA G.CAPRIGLIONE 1</t>
  </si>
  <si>
    <t>84010</t>
  </si>
  <si>
    <t>PRAIANO</t>
  </si>
  <si>
    <t>MOBILITYAMALFICOAST@LEGALMAIL.IT</t>
  </si>
  <si>
    <t>RIANNA</t>
  </si>
  <si>
    <t>CORSO VITTORIO EMANUELE 96</t>
  </si>
  <si>
    <t xml:space="preserve">96017          </t>
  </si>
  <si>
    <t>NOTO</t>
  </si>
  <si>
    <t>SIRACUSA</t>
  </si>
  <si>
    <t>96017</t>
  </si>
  <si>
    <t>AUTOSERVIZICARUSOMIDOLOPAOLO@PEC.IT</t>
  </si>
  <si>
    <t>CARUSO MIDOLO</t>
  </si>
  <si>
    <t>VIA RISORGIMENTO 85</t>
  </si>
  <si>
    <t>45010</t>
  </si>
  <si>
    <t>ROSOLINA</t>
  </si>
  <si>
    <t>TIENGOALDO.SNC@PEC.IT</t>
  </si>
  <si>
    <t>TIENGO</t>
  </si>
  <si>
    <t>EPR</t>
  </si>
  <si>
    <t>VIA E. MONTALE 5</t>
  </si>
  <si>
    <t>ATPNUORO@PEC.IT</t>
  </si>
  <si>
    <t>PIRAS</t>
  </si>
  <si>
    <t>VIA STRADA PILATA 4</t>
  </si>
  <si>
    <t>95045</t>
  </si>
  <si>
    <t>MISTERBIANCO</t>
  </si>
  <si>
    <t>ISEA.AUTOLINEE@PEC.IT</t>
  </si>
  <si>
    <t>VIA LOC. COLONIA ELISABETTA SAN MARTINO SNC</t>
  </si>
  <si>
    <t>01016</t>
  </si>
  <si>
    <t>TARQUINIA</t>
  </si>
  <si>
    <t>EUSEPITRASPORTI@PEC.IT</t>
  </si>
  <si>
    <t>EUSEPI</t>
  </si>
  <si>
    <t>VIA VIA SALARIA 1531</t>
  </si>
  <si>
    <t>00138</t>
  </si>
  <si>
    <t>BEEBUSSPA@PEC.IT</t>
  </si>
  <si>
    <t>STRADA B, ZONA INDUSTRIALE, C.P. 42 SNC</t>
  </si>
  <si>
    <t>FE0005</t>
  </si>
  <si>
    <t>SST SOCIETA PER I SERVIZI DI TRASPORTO</t>
  </si>
  <si>
    <t>01439560382</t>
  </si>
  <si>
    <t>VIA S. TRENTI 35</t>
  </si>
  <si>
    <t>VIA DOMENICO SORDILLI 6</t>
  </si>
  <si>
    <t>SORDILLITOURS@PEC.IT</t>
  </si>
  <si>
    <t>VIA TORRE 10</t>
  </si>
  <si>
    <t>MALONNO</t>
  </si>
  <si>
    <t>GELMI-BUS@PEC.IT</t>
  </si>
  <si>
    <t>GELMI</t>
  </si>
  <si>
    <t>00191100072</t>
  </si>
  <si>
    <t>STRADA PONT SUAZ 6</t>
  </si>
  <si>
    <t>01828940518</t>
  </si>
  <si>
    <t>ETRURIAMOBILITA@CERTIFICAZIONEPOSTA.IT</t>
  </si>
  <si>
    <t>01142800521</t>
  </si>
  <si>
    <t>STRADA STATALE LEVANTE 73 23</t>
  </si>
  <si>
    <t>53100</t>
  </si>
  <si>
    <t>SIENAMOBILITA@BOXPEC.IT</t>
  </si>
  <si>
    <t>RONCUCCI</t>
  </si>
  <si>
    <t>00234600823</t>
  </si>
  <si>
    <t>VIA L. DA VINCI SNC</t>
  </si>
  <si>
    <t>90018</t>
  </si>
  <si>
    <t>TERMINI IMERESE</t>
  </si>
  <si>
    <t>NANCINIESASOSNC83@PEC.IT</t>
  </si>
  <si>
    <t>NANCINI</t>
  </si>
  <si>
    <t>VIALE REGINA MARGHERITA 15/G</t>
  </si>
  <si>
    <t>LORENZI@PEC.LORENZIVIAGGI.IT</t>
  </si>
  <si>
    <t>VIALE ITALIA 100 LODI VIALE ITALIA 100</t>
  </si>
  <si>
    <t>00865780068</t>
  </si>
  <si>
    <t>VIALE MILITE IGNOTO 26/28</t>
  </si>
  <si>
    <t>ARFEA@LEGALMAIL.IT</t>
  </si>
  <si>
    <t>VIA CAGLIARI 46</t>
  </si>
  <si>
    <t>09038</t>
  </si>
  <si>
    <t>SERRAMANNA</t>
  </si>
  <si>
    <t>ASPPANI@PEC.IT</t>
  </si>
  <si>
    <t>PANI</t>
  </si>
  <si>
    <t>01324651007</t>
  </si>
  <si>
    <t>VIA AMEDEO NAZZARI,1 VIA AMEDEO NAZZARI 1</t>
  </si>
  <si>
    <t>00042</t>
  </si>
  <si>
    <t>GIOIABUSSRL@PEC.IT</t>
  </si>
  <si>
    <t>01441540596</t>
  </si>
  <si>
    <t>PIAZZA RISORGIMENTO 5</t>
  </si>
  <si>
    <t>04023</t>
  </si>
  <si>
    <t>FORMIA</t>
  </si>
  <si>
    <t>ATPTRASPORTIPERSONE@LEGALMAIL.IT</t>
  </si>
  <si>
    <t>DE MEO</t>
  </si>
  <si>
    <t>VIA GARIBALDI 9</t>
  </si>
  <si>
    <t>PROTOCOLLO@PEC.COMUNE.MARSALA.TP.IT</t>
  </si>
  <si>
    <t>GRILLO</t>
  </si>
  <si>
    <t>02237920646</t>
  </si>
  <si>
    <t>VIA FASANO SNC</t>
  </si>
  <si>
    <t>83100</t>
  </si>
  <si>
    <t>AIR-SPA@PEC.IT</t>
  </si>
  <si>
    <t>ACCONCIA</t>
  </si>
  <si>
    <t>VIA VITTORIO EMANUELE 372</t>
  </si>
  <si>
    <t>94011</t>
  </si>
  <si>
    <t>AGIRA</t>
  </si>
  <si>
    <t>PROTOCOLLO_COMUNE_AGIRA@LEGALMAIL.IT</t>
  </si>
  <si>
    <t>RUGNONE</t>
  </si>
  <si>
    <t>VIA DON L. STURZO 8</t>
  </si>
  <si>
    <t xml:space="preserve">92025          </t>
  </si>
  <si>
    <t>CUFFAROAUTOLINEE@PEC.IT</t>
  </si>
  <si>
    <t>VIA DEI MILLE 20</t>
  </si>
  <si>
    <t>98057</t>
  </si>
  <si>
    <t>MILAZZO</t>
  </si>
  <si>
    <t>CTISOLEMINORI@PEC.IT</t>
  </si>
  <si>
    <t>FAMIANI</t>
  </si>
  <si>
    <t>INFO@PEC.STECAV.IT</t>
  </si>
  <si>
    <t>VIA CALVANI 21</t>
  </si>
  <si>
    <t>AUTOSERVIZISAQUELLA@PEC.CGN.IT</t>
  </si>
  <si>
    <t>DA SILVA</t>
  </si>
  <si>
    <t>VIA CONTE DI CASTELMOLA 14</t>
  </si>
  <si>
    <t xml:space="preserve">80133          </t>
  </si>
  <si>
    <t>VIA CONTE CARLO DI CASTELMOLA 14</t>
  </si>
  <si>
    <t>CAREMARSPA@LEGALMAIL.IT</t>
  </si>
  <si>
    <t>LIGUORI</t>
  </si>
  <si>
    <t>VIA PETRIERA, SNC VIA PETRIERA SNC</t>
  </si>
  <si>
    <t>90010</t>
  </si>
  <si>
    <t>USTICA</t>
  </si>
  <si>
    <t>COMUNE@PEC.COMUNE.USTICA.PA.IT</t>
  </si>
  <si>
    <t>AN0013</t>
  </si>
  <si>
    <t>COMUNE DI JESI</t>
  </si>
  <si>
    <t>00135880425</t>
  </si>
  <si>
    <t>PIAZZA INDIPENDENZA 1</t>
  </si>
  <si>
    <t>VIA ROMAGNA MANOJA 24</t>
  </si>
  <si>
    <t>RIPANISNCDIRIPANIGEG@PCERT.POSTECERT.IT</t>
  </si>
  <si>
    <t>RIPANI</t>
  </si>
  <si>
    <t>01755110648</t>
  </si>
  <si>
    <t>FASANO VIA FASANO Z.I. LOCALITÀ PIANODARDINE N.C.</t>
  </si>
  <si>
    <t>DE SIO</t>
  </si>
  <si>
    <t>02490390818</t>
  </si>
  <si>
    <t>VIA MARINELLA 33/B</t>
  </si>
  <si>
    <t>MARSALATRAVELBUS@PEC.IT</t>
  </si>
  <si>
    <t>BASILE</t>
  </si>
  <si>
    <t>01972160830</t>
  </si>
  <si>
    <t>VIA G.  LA FARINA 336</t>
  </si>
  <si>
    <t>98124</t>
  </si>
  <si>
    <t>SEGRETERIA.GENERALE@PEC.ATMMESSINA.IT</t>
  </si>
  <si>
    <t>LARGO ROSCIANO SNC</t>
  </si>
  <si>
    <t>64046</t>
  </si>
  <si>
    <t>MONTORIO AL VOMANO</t>
  </si>
  <si>
    <t>MARCOZZISRL@PCERT.POSTECERT.IT</t>
  </si>
  <si>
    <t>VIA MICHELE CARBONE SNC</t>
  </si>
  <si>
    <t>MONTAQUILA</t>
  </si>
  <si>
    <t>STAFFIERIBUS@PEC.IT</t>
  </si>
  <si>
    <t>PIAZZA PIAZZA PLEBISCITO 20</t>
  </si>
  <si>
    <t>76125</t>
  </si>
  <si>
    <t>AMMINISTRATIVO@PEC.AMETSPA.IT</t>
  </si>
  <si>
    <t>DE MARINIS</t>
  </si>
  <si>
    <t>FUNIVIA ERICE (VIA I.POMA, 2) PIAZZA DELLA LOGGIA 3</t>
  </si>
  <si>
    <t>ERICE</t>
  </si>
  <si>
    <t>FUNIERICESERVICESRL@PEC.IT</t>
  </si>
  <si>
    <t>ROMANO</t>
  </si>
  <si>
    <t>01834580845</t>
  </si>
  <si>
    <t>TUA@PEC.IT</t>
  </si>
  <si>
    <t>00806650255</t>
  </si>
  <si>
    <t>LOCALITA' SACUS 4</t>
  </si>
  <si>
    <t>32043</t>
  </si>
  <si>
    <t>CORTINA D'AMPEZZO</t>
  </si>
  <si>
    <t>SEAM@PEC.SERVIZIAMPEZZO.IT</t>
  </si>
  <si>
    <t>01675740607</t>
  </si>
  <si>
    <t>VIA CIAMPIELLO 28</t>
  </si>
  <si>
    <t>03034</t>
  </si>
  <si>
    <t>CASALVIERI</t>
  </si>
  <si>
    <t>SAC.SNC@ARUBAPEC.IT</t>
  </si>
  <si>
    <t>TORTI</t>
  </si>
  <si>
    <t>PRO</t>
  </si>
  <si>
    <t>C.SO UMBERTO I,31 C.SO UMBERTO I, 31</t>
  </si>
  <si>
    <t>90024</t>
  </si>
  <si>
    <t>GANGI</t>
  </si>
  <si>
    <t>MIGLIAZZOVIAGGI@PEC.IT</t>
  </si>
  <si>
    <t>MIGLIAZZO</t>
  </si>
  <si>
    <t>01927740876</t>
  </si>
  <si>
    <t>MUNICIPIO 1 PIAZZA MUNICIPIO 1</t>
  </si>
  <si>
    <t>95043</t>
  </si>
  <si>
    <t>DUCA.SNC@PEC.IT</t>
  </si>
  <si>
    <t>CONTRADA SAN NICOLA CONTRADA SAN NICOLA SNC</t>
  </si>
  <si>
    <t>AUTOLINEEGLORIOSO@PEC.IT</t>
  </si>
  <si>
    <t>GLORIOSO</t>
  </si>
  <si>
    <t>VIA GRANARO 7</t>
  </si>
  <si>
    <t>92028</t>
  </si>
  <si>
    <t>NARO</t>
  </si>
  <si>
    <t>AUTOLINEECAVALERI@PEC.IT</t>
  </si>
  <si>
    <t>VIA DANDOLO 43</t>
  </si>
  <si>
    <t>97100</t>
  </si>
  <si>
    <t>AUTOTRASPORTITUMINO@PEC.IT</t>
  </si>
  <si>
    <t>TUMINO</t>
  </si>
  <si>
    <t>VIA XX SETTEMBRE VIA XX SETTEMBRE 76 VIA XX SET</t>
  </si>
  <si>
    <t>93015</t>
  </si>
  <si>
    <t>NISCEMI</t>
  </si>
  <si>
    <t>SOCCOOPTRAVELBUS@LEGALMAIL.IT</t>
  </si>
  <si>
    <t>CIRRONE</t>
  </si>
  <si>
    <t>00280830043</t>
  </si>
  <si>
    <t>VIA BENI COMUNALI 7</t>
  </si>
  <si>
    <t xml:space="preserve">12020          </t>
  </si>
  <si>
    <t>VILLAFALLETTO</t>
  </si>
  <si>
    <t>SAVGROUP@PEC.IT</t>
  </si>
  <si>
    <t>ZULIANI</t>
  </si>
  <si>
    <t>VIA ALESSANDRO FLEMING 17</t>
  </si>
  <si>
    <t>960102</t>
  </si>
  <si>
    <t>AVOLA</t>
  </si>
  <si>
    <t>96012</t>
  </si>
  <si>
    <t>AUTOLINEASCADI@PEC.IT</t>
  </si>
  <si>
    <t>PIAZZA DOTTOR ILARDI 15</t>
  </si>
  <si>
    <t>CERDA</t>
  </si>
  <si>
    <t>MACALUSOSRL@NAMIRIALPEC.IT</t>
  </si>
  <si>
    <t>CASCIO</t>
  </si>
  <si>
    <t>VIA CAPPUCCINI 17</t>
  </si>
  <si>
    <t>86035</t>
  </si>
  <si>
    <t>LARINO</t>
  </si>
  <si>
    <t>DITTALANCIERISNC@PEC.IT</t>
  </si>
  <si>
    <t>VIA PASSILLO VIA PASSILLO SNC</t>
  </si>
  <si>
    <t>MICONE</t>
  </si>
  <si>
    <t>VIA SAN GIOVANNI IN GOLFO 249</t>
  </si>
  <si>
    <t>AUTOLINEEBAGNOLI@PEC.IT</t>
  </si>
  <si>
    <t>BAGNOLI</t>
  </si>
  <si>
    <t>VIA ENNA 6 VIA ENNA 6</t>
  </si>
  <si>
    <t>94016</t>
  </si>
  <si>
    <t>PIETRAPERZIA</t>
  </si>
  <si>
    <t>ZUCCALAGIOVANNI@LEGALLETTER.IT</t>
  </si>
  <si>
    <t>LA PERGOLA</t>
  </si>
  <si>
    <t>03409050824</t>
  </si>
  <si>
    <t>VIA GIOVANNI VERGA 3</t>
  </si>
  <si>
    <t>90040</t>
  </si>
  <si>
    <t>CAPACI</t>
  </si>
  <si>
    <t>CIPRIANOVINCENZA@PEC.IT</t>
  </si>
  <si>
    <t>CIPRIANO</t>
  </si>
  <si>
    <t>VIA PONTE VEZZOLA 168</t>
  </si>
  <si>
    <t>AUTOLINEEGASPARI@PEC.IT</t>
  </si>
  <si>
    <t>VICO TRE DITA 05</t>
  </si>
  <si>
    <t>ATMAPPALTI@PEC.IT</t>
  </si>
  <si>
    <t>PERRELLA</t>
  </si>
  <si>
    <t>LOC. CAMPO DI PILE SNC</t>
  </si>
  <si>
    <t>AMA.AQ@LEGALMAIL.IT</t>
  </si>
  <si>
    <t>01937800835</t>
  </si>
  <si>
    <t>CDA PIANO SPINICELLA (VULCANO) SN</t>
  </si>
  <si>
    <t xml:space="preserve">98055          </t>
  </si>
  <si>
    <t>VULCANIATOUR@PEC.IT</t>
  </si>
  <si>
    <t>SCAFFIDI</t>
  </si>
  <si>
    <t>VIA GELA 14</t>
  </si>
  <si>
    <t>MIRABELLA IMBACCARI</t>
  </si>
  <si>
    <t>AUTOSERVIZIMAKARASNC@PEC.IT</t>
  </si>
  <si>
    <t>BONURA</t>
  </si>
  <si>
    <t>00634410864</t>
  </si>
  <si>
    <t>VIA VENTICINQUE VIA VENTICINQUE 27</t>
  </si>
  <si>
    <t>SCARDILLAAUTOSERVIZI@PEC.IT</t>
  </si>
  <si>
    <t>SCARDILLA</t>
  </si>
  <si>
    <t>05310620488</t>
  </si>
  <si>
    <t>VIA SCIALOIA 46</t>
  </si>
  <si>
    <t>50136</t>
  </si>
  <si>
    <t>PUCCIONIBUS@ARTERAPEC.IT</t>
  </si>
  <si>
    <t>CAMMILLI</t>
  </si>
  <si>
    <t>CORSO UMBERTO PR.PAL.C SNC</t>
  </si>
  <si>
    <t xml:space="preserve">98039          </t>
  </si>
  <si>
    <t>TAORMINA</t>
  </si>
  <si>
    <t>98039</t>
  </si>
  <si>
    <t>ASMTAORMINA@GIGAPEC.IT</t>
  </si>
  <si>
    <t>ZACCONE</t>
  </si>
  <si>
    <t>01958280842</t>
  </si>
  <si>
    <t>VIA REGIONE SICILIANA TRAV. A. 20</t>
  </si>
  <si>
    <t>CANICATTI'</t>
  </si>
  <si>
    <t>BENITOLUPOAUTOSERVIZI@CGN.LEGALMAIL.IT</t>
  </si>
  <si>
    <t>VIA S.ANTONIO 2</t>
  </si>
  <si>
    <t>TUSA</t>
  </si>
  <si>
    <t>LEVANTOPIETRO@PEC.IT</t>
  </si>
  <si>
    <t xml:space="preserve">74121          </t>
  </si>
  <si>
    <t>74121</t>
  </si>
  <si>
    <t>KYMAMOBILITA@PEC.KYMAMOBILITA.IT</t>
  </si>
  <si>
    <t>D'AMBROSIO</t>
  </si>
  <si>
    <t>VIA ARCHIMEDE 14</t>
  </si>
  <si>
    <t xml:space="preserve">90044          </t>
  </si>
  <si>
    <t>CARINI</t>
  </si>
  <si>
    <t>90044</t>
  </si>
  <si>
    <t>AUTOSERVIZITAORMINASRL@PEC.IT</t>
  </si>
  <si>
    <t>VIA RAPELLA 78</t>
  </si>
  <si>
    <t>SPIGNO SATURNIA</t>
  </si>
  <si>
    <t>AUTOSERVIZISATURNIASNCDICARDILLOZ@CGN.LEGALMAIL.IT</t>
  </si>
  <si>
    <t>04302030657</t>
  </si>
  <si>
    <t>VIA TALETE 16</t>
  </si>
  <si>
    <t xml:space="preserve">TPLSERVIZI@LEGALMAIL.IT </t>
  </si>
  <si>
    <t>03115440830</t>
  </si>
  <si>
    <t>VIA CONSOLARE ANTICA 332</t>
  </si>
  <si>
    <t xml:space="preserve">98071          </t>
  </si>
  <si>
    <t>CAPO D'ORLANDO</t>
  </si>
  <si>
    <t>VIA CONSOLARE ANTICA, 332 VIA CONSOLARE ANTICA 332</t>
  </si>
  <si>
    <t>CAPOVERDESRL@CGN.LEGALMAIL.IT</t>
  </si>
  <si>
    <t>MERLINO</t>
  </si>
  <si>
    <t>STRADA STATALE FLAMINIA KM 127,700 SNC</t>
  </si>
  <si>
    <t>06049</t>
  </si>
  <si>
    <t>SPOLETO</t>
  </si>
  <si>
    <t>TPLMOBILITASCARL@PEC.IT</t>
  </si>
  <si>
    <t>TO0032</t>
  </si>
  <si>
    <t>AUTONOLEGGI SAVINO SRL</t>
  </si>
  <si>
    <t>04206210017</t>
  </si>
  <si>
    <t>VIA MAESTRA 18</t>
  </si>
  <si>
    <t>AUTONOLEGGISAVINO@LEGALMAIL.IT</t>
  </si>
  <si>
    <t>BERNARDO</t>
  </si>
  <si>
    <t>01690050602</t>
  </si>
  <si>
    <t>VIA LUDOVICO LEONE 1</t>
  </si>
  <si>
    <t>01187970478</t>
  </si>
  <si>
    <t>VIA MARTIRI DEL PADULE 155</t>
  </si>
  <si>
    <t>51035</t>
  </si>
  <si>
    <t>LAMPORECCHIO</t>
  </si>
  <si>
    <t>ANCILLOTTIBUS@PEC.IT</t>
  </si>
  <si>
    <t>ANCILLOTTI</t>
  </si>
  <si>
    <t>00703760603</t>
  </si>
  <si>
    <t>VIA COLLE S. GIOVANNI, 44 VIA COLLE S. GIOVANNI 44</t>
  </si>
  <si>
    <t>PATRICA</t>
  </si>
  <si>
    <t>VIA CAMPELLO VIA CAMPELLO 19/A</t>
  </si>
  <si>
    <t>ISE</t>
  </si>
  <si>
    <t>CORSO ATTILIO MONETA 40</t>
  </si>
  <si>
    <t>28845</t>
  </si>
  <si>
    <t>DOMODOSSOLA</t>
  </si>
  <si>
    <t>PERSONENMOBILITAET@BLS.CH</t>
  </si>
  <si>
    <t>BRUSTIA</t>
  </si>
  <si>
    <t>VIA TERME DI TRAIANO 42</t>
  </si>
  <si>
    <t>00053</t>
  </si>
  <si>
    <t>CIVITAVECCHIA</t>
  </si>
  <si>
    <t>CIVITAVECCHIASERVIZIPUBBLICISRL@LEGALMAIL.IT</t>
  </si>
  <si>
    <t>TOMASELLI</t>
  </si>
  <si>
    <t>VIA DELLA ROCCA 98</t>
  </si>
  <si>
    <t>ROCCA PRIORA</t>
  </si>
  <si>
    <t>AUTOSERVIZILZSRL@PEC.IT</t>
  </si>
  <si>
    <t>ZARATTI</t>
  </si>
  <si>
    <t>CORSO DELLA REPUBBLICA 21 VIA CORSO DELLA REPUBBLICA 21</t>
  </si>
  <si>
    <t>00185560604</t>
  </si>
  <si>
    <t>VIA MARCONI 45</t>
  </si>
  <si>
    <t xml:space="preserve">03017          </t>
  </si>
  <si>
    <t>TURISMOFIASCHETTI@LEGALMAIL.IT</t>
  </si>
  <si>
    <t>LOCALITA' OLMO 115/C LOCALITA' OLMO 115/C 115/C</t>
  </si>
  <si>
    <t>50066</t>
  </si>
  <si>
    <t>FRATELLIALTERINI@LEGALMAIL.IT</t>
  </si>
  <si>
    <t>00150440766</t>
  </si>
  <si>
    <t>VIA VITTORIO EMANUELE III 142</t>
  </si>
  <si>
    <t>85011</t>
  </si>
  <si>
    <t>ACERENZA</t>
  </si>
  <si>
    <t>AUTOLINEERUTILO@LEGALMAIL.IT</t>
  </si>
  <si>
    <t>VICO STRETTOLO DELLA CUPA VICO STRETTOLO DELLA CUPA 5</t>
  </si>
  <si>
    <t>SCASRL2016@PEC.IT</t>
  </si>
  <si>
    <t>PIAZZA AUTOLINEE 36</t>
  </si>
  <si>
    <t>CONSORZIO2MARI@PEC.IT</t>
  </si>
  <si>
    <t>01340730660</t>
  </si>
  <si>
    <t xml:space="preserve"> P.ZZA GRAN SASSO 17</t>
  </si>
  <si>
    <t>67054</t>
  </si>
  <si>
    <t>CIVITELLA ROVETO</t>
  </si>
  <si>
    <t>DIPASSIOTOURSRL@PEC.IT</t>
  </si>
  <si>
    <t>DAOUANE</t>
  </si>
  <si>
    <t>CONTRADA S.S. 613 CONTRADA PICCOLI Z.I. 246</t>
  </si>
  <si>
    <t>72100</t>
  </si>
  <si>
    <t>AMMINISTRAZIONE@PEC.STPBRINDISI.IT</t>
  </si>
  <si>
    <t>DEVEGLIA</t>
  </si>
  <si>
    <t>00937910503</t>
  </si>
  <si>
    <t>LA FONTINA VIA CARDUCCI 64C</t>
  </si>
  <si>
    <t>02382110183</t>
  </si>
  <si>
    <t>VIA DONEGANI 7</t>
  </si>
  <si>
    <t>27100</t>
  </si>
  <si>
    <t>PMT.SRL@LEGALMAIL.IT</t>
  </si>
  <si>
    <t>P.ZZA DEL COMUNE 7</t>
  </si>
  <si>
    <t>GRAFFIGNANO</t>
  </si>
  <si>
    <t>01280770437</t>
  </si>
  <si>
    <t>VIA SANDRO PERTINI 5</t>
  </si>
  <si>
    <t>EUROPABUS.SRL@PEC.IT</t>
  </si>
  <si>
    <t>PAGLIARINI</t>
  </si>
  <si>
    <t>01200140216</t>
  </si>
  <si>
    <t>VIA DEGLI ARTIGIANI 27</t>
  </si>
  <si>
    <t>INFO.LIBUSS@LEGALMAIL.IT</t>
  </si>
  <si>
    <t>03165520655</t>
  </si>
  <si>
    <t>SALITA SOPRAMURO SALITA SOPRAMURO 2</t>
  </si>
  <si>
    <t>84011</t>
  </si>
  <si>
    <t>ALICOST.SPA@LEGALMAIL.IT</t>
  </si>
  <si>
    <t>LAURO</t>
  </si>
  <si>
    <t>04453331219</t>
  </si>
  <si>
    <t>STAZIONE MARITTIMA DI NAPOLI MOLO ANGIOINO 0</t>
  </si>
  <si>
    <t>ALILAUROSPA@PEC.IT</t>
  </si>
  <si>
    <t>VIA VIA NUOVA 3</t>
  </si>
  <si>
    <t>FRMANSI@PECIMPRESE.IT</t>
  </si>
  <si>
    <t>RA0005</t>
  </si>
  <si>
    <t>RM0056</t>
  </si>
  <si>
    <t>BUSITALIA SIMET</t>
  </si>
  <si>
    <t>14215241002</t>
  </si>
  <si>
    <t>RE0007</t>
  </si>
  <si>
    <t>GASPARI VIAGGI DI GASPARI GIULIANO &amp; C S.A.S</t>
  </si>
  <si>
    <t>01338570359</t>
  </si>
  <si>
    <t>VIA FERMI 63</t>
  </si>
  <si>
    <t>VIA LE MOSSE 19/21</t>
  </si>
  <si>
    <t>CAMERINO</t>
  </si>
  <si>
    <t xml:space="preserve">CONTRAM@LEGALMAIL.IT </t>
  </si>
  <si>
    <t>VIA F.LLI MAGNI 13</t>
  </si>
  <si>
    <t>29017</t>
  </si>
  <si>
    <t>FIORENZUOLA D'ARDA</t>
  </si>
  <si>
    <t>INFO@PEC.SAILINGTOUR.IT</t>
  </si>
  <si>
    <t>NICASSIO</t>
  </si>
  <si>
    <t>VIA DELLE MAMMOLE 26</t>
  </si>
  <si>
    <t>05174320654</t>
  </si>
  <si>
    <t>CORSO ITALIA 7 BIS</t>
  </si>
  <si>
    <t>21052</t>
  </si>
  <si>
    <t>BUSTO ARSIZIO</t>
  </si>
  <si>
    <t>AUTOLINEEBUONOTOURIST@PEC.IT</t>
  </si>
  <si>
    <t>VARANO</t>
  </si>
  <si>
    <t>VIALE DEL PROGRESSO 6</t>
  </si>
  <si>
    <t>AUTOLINEETOSCANE@PEC.IT</t>
  </si>
  <si>
    <t>10202781000</t>
  </si>
  <si>
    <t>VIA BRACCIANTE CLAUDIA 6/8</t>
  </si>
  <si>
    <t>HCS-CIVITAVECCHIA@REGISTERPEC.IT</t>
  </si>
  <si>
    <t>MICCHI</t>
  </si>
  <si>
    <t>SI0009</t>
  </si>
  <si>
    <t>CAPITAL CHAUFFEUR SERVICE DI DEL SEGATO LUCA, NUTARELLI IURI &amp; SABATINI STEFANO</t>
  </si>
  <si>
    <t>02148500560</t>
  </si>
  <si>
    <t>PODERE PIAN DEL RIGO 252</t>
  </si>
  <si>
    <t>SI0010</t>
  </si>
  <si>
    <t>NUOVA SAP SRL IMPRESA UNINOMINALE</t>
  </si>
  <si>
    <t>01461530527</t>
  </si>
  <si>
    <t>VIA TORRICELLA CARACCIOLO 430</t>
  </si>
  <si>
    <t>AUTOLINEE.PALMENTIERI@LEGALMAIL.IT</t>
  </si>
  <si>
    <t>02723960908</t>
  </si>
  <si>
    <t>VIA LA MARMORA 9</t>
  </si>
  <si>
    <t>07024</t>
  </si>
  <si>
    <t>LA MADDALENA</t>
  </si>
  <si>
    <t>NOTTURNO@PEC.NET</t>
  </si>
  <si>
    <t>DEL GIUDICE</t>
  </si>
  <si>
    <t>SP0007</t>
  </si>
  <si>
    <t>G.I.V.I.</t>
  </si>
  <si>
    <t>01109500114</t>
  </si>
  <si>
    <t>VIA PRIVATA 8</t>
  </si>
  <si>
    <t>05482680484</t>
  </si>
  <si>
    <t>ACVBUS@PEC.IT</t>
  </si>
  <si>
    <t>VIA SALARIA 1039</t>
  </si>
  <si>
    <t>PISAMOVER@LEGALMAIL.IT</t>
  </si>
  <si>
    <t>RM0017</t>
  </si>
  <si>
    <t>ASSTRA ASSOCIAZIONE TRASPORTI IN PERS.PRES.PRO-TEMPORE</t>
  </si>
  <si>
    <t>12312321312</t>
  </si>
  <si>
    <t>PIAZZA COLA DI RIENZO 80</t>
  </si>
  <si>
    <t>MARCO.VITA@DXC.COM</t>
  </si>
  <si>
    <t>BORGO BORGO DEGLI ALBIZI 16</t>
  </si>
  <si>
    <t>50122</t>
  </si>
  <si>
    <t>TRAMDIFIRENZE@PEC.TRAMDIFIRENZE.IT</t>
  </si>
  <si>
    <t>BA0033</t>
  </si>
  <si>
    <t>AUTOLINEE CHIARELLI VIAGGI S.R.L.</t>
  </si>
  <si>
    <t>07046090721</t>
  </si>
  <si>
    <t>01996840854</t>
  </si>
  <si>
    <t>VIA CALABRIA 7</t>
  </si>
  <si>
    <t>TIEMME1@PEC.IT</t>
  </si>
  <si>
    <t>CANTELLA</t>
  </si>
  <si>
    <t>01435670763</t>
  </si>
  <si>
    <t>VIA MODENA 38</t>
  </si>
  <si>
    <t xml:space="preserve">87050          </t>
  </si>
  <si>
    <t>BELLA</t>
  </si>
  <si>
    <t>87050</t>
  </si>
  <si>
    <t>TRASPORTO2000@GIGAPEC.IT</t>
  </si>
  <si>
    <t>02527680603</t>
  </si>
  <si>
    <t>VIA AGNONE MAGGIORE 21</t>
  </si>
  <si>
    <t>03039</t>
  </si>
  <si>
    <t>SORA</t>
  </si>
  <si>
    <t>RISVEGLIOSRL@PEC.IT</t>
  </si>
  <si>
    <t>VIA MILANO 28 VIA MILANO 28</t>
  </si>
  <si>
    <t>PEC@PEC.COMETRASCARL.IT</t>
  </si>
  <si>
    <t>04029970821</t>
  </si>
  <si>
    <t>BIVIO MADONUZZA SN</t>
  </si>
  <si>
    <t>90026</t>
  </si>
  <si>
    <t>PETRALIA SOPRANA</t>
  </si>
  <si>
    <t>PIAZZABUS@PEC.IT</t>
  </si>
  <si>
    <t>PIAZZA</t>
  </si>
  <si>
    <t>VIA VIGANO' 5</t>
  </si>
  <si>
    <t>VIA ROSSINI 12</t>
  </si>
  <si>
    <t>BUSAWAY@PEC.IT</t>
  </si>
  <si>
    <t>PELLITTERI</t>
  </si>
  <si>
    <t>PLE EUROPA 5/6</t>
  </si>
  <si>
    <t xml:space="preserve">30015          </t>
  </si>
  <si>
    <t>PIAZZ EUROPA 5/6</t>
  </si>
  <si>
    <t>30015</t>
  </si>
  <si>
    <t>ARRIVAVENETO@PEC.IT</t>
  </si>
  <si>
    <t>01807370224</t>
  </si>
  <si>
    <t>PEC@PEC.TRENTINOTRASPORTI.IT</t>
  </si>
  <si>
    <t>SALVATORE</t>
  </si>
  <si>
    <t xml:space="preserve"> CENTRO DIREZIONALE IS. G1 SCALA C INT. 104 SNC</t>
  </si>
  <si>
    <t>AIR@PEC.AIRCAMPANIA.IT</t>
  </si>
  <si>
    <t>92017440030</t>
  </si>
  <si>
    <t>VIA BAGNI 20</t>
  </si>
  <si>
    <t>28862</t>
  </si>
  <si>
    <t>CRODO</t>
  </si>
  <si>
    <t>UNIONEANTIGORIODIVEDROFORMAZZA@LEGALMAIL.IT</t>
  </si>
  <si>
    <t>SCC</t>
  </si>
  <si>
    <t>VIA MATTEOTTI VIA MATTEOTTI 28B</t>
  </si>
  <si>
    <t>47030</t>
  </si>
  <si>
    <t>FORLIMPOPOLI</t>
  </si>
  <si>
    <t>CR-BUS@LEGALMAIL.IT</t>
  </si>
  <si>
    <t>ZAMBELLI</t>
  </si>
  <si>
    <t>VIA GIUA - Z.I. CACIP SN</t>
  </si>
  <si>
    <t>DEDONISARDINIA@LEGALMAIL.IT</t>
  </si>
  <si>
    <t>PREDD ZONA INDUSTRIALE STRADA</t>
  </si>
  <si>
    <t>DIGITURSRL@PEC.IT</t>
  </si>
  <si>
    <t>06787250486</t>
  </si>
  <si>
    <t>SCARLONE@LEGALMAIL.IT</t>
  </si>
  <si>
    <t>VIA MATTEOTTI 12</t>
  </si>
  <si>
    <t>GASPARILINES@PEC.IT</t>
  </si>
  <si>
    <t>CORSO ROMITA 9</t>
  </si>
  <si>
    <t>12022</t>
  </si>
  <si>
    <t>DUTTOVIAGGI@LEGALMAIL.IT</t>
  </si>
  <si>
    <t>DUTTO</t>
  </si>
  <si>
    <t>06162270638</t>
  </si>
  <si>
    <t>VIA VITTORIA COLONNA 108/A</t>
  </si>
  <si>
    <t>80077</t>
  </si>
  <si>
    <t>ISCHIA</t>
  </si>
  <si>
    <t>LAURO.ITSPA@LEGALMAIL.IT</t>
  </si>
  <si>
    <t>00372270447</t>
  </si>
  <si>
    <t>PIAZZA MAZZINI 1</t>
  </si>
  <si>
    <t>MONTEGRANARO</t>
  </si>
  <si>
    <t>VIA GAUDI' 31</t>
  </si>
  <si>
    <t>CARUCCIO.MICHELE.AUTOSERVIZI@LEGALMAIL.IT</t>
  </si>
  <si>
    <t>VIA PELLANDA 56</t>
  </si>
  <si>
    <t xml:space="preserve">28862          </t>
  </si>
  <si>
    <t>COMUNE.CRODO.VB@CERT.LEGALMAIL.IT</t>
  </si>
  <si>
    <t>MARZOLI</t>
  </si>
  <si>
    <t>VB0009</t>
  </si>
  <si>
    <t>STV</t>
  </si>
  <si>
    <t>02465110035</t>
  </si>
  <si>
    <t>VIA CRINO 21</t>
  </si>
  <si>
    <t>BACENO</t>
  </si>
  <si>
    <t>STVTRASPORTI@PEC.IT</t>
  </si>
  <si>
    <t>00187960562</t>
  </si>
  <si>
    <t>VIA MADONNA DELLA STRADELLA 35</t>
  </si>
  <si>
    <t>01034</t>
  </si>
  <si>
    <t>FABRICA DI ROMA</t>
  </si>
  <si>
    <t>CECCARELLITRAVEL@PEC.IT</t>
  </si>
  <si>
    <t>VIA VIA CORNELIA LOVATO 8</t>
  </si>
  <si>
    <t>ZANCONATO@LEGALMAIL.IT</t>
  </si>
  <si>
    <t>ZANCONATO</t>
  </si>
  <si>
    <t>FORO BUONAPARTE 61</t>
  </si>
  <si>
    <t>ZORZAN</t>
  </si>
  <si>
    <t>CS0018</t>
  </si>
  <si>
    <t>CONSORZIO AUTOLINEE TPL SRL</t>
  </si>
  <si>
    <t>03539130785</t>
  </si>
  <si>
    <t>VIA A.BOCCONI 35</t>
  </si>
  <si>
    <t>ATMA.PEC@LEGALMAIL.IT</t>
  </si>
  <si>
    <t>PAPAVERI</t>
  </si>
  <si>
    <t>PV0011</t>
  </si>
  <si>
    <t>AUTOSERVIZI MIGLIAVACCA S.R.L.</t>
  </si>
  <si>
    <t>00642120182</t>
  </si>
  <si>
    <t>BO0013</t>
  </si>
  <si>
    <t>NUOVA MOBILITA' S.C.A.R.L</t>
  </si>
  <si>
    <t>02885410361</t>
  </si>
  <si>
    <t>RE0008</t>
  </si>
  <si>
    <t>CONSORZIO TEA</t>
  </si>
  <si>
    <t>02059070355</t>
  </si>
  <si>
    <t>VIA AMERICA 57</t>
  </si>
  <si>
    <t>ROVETANATOURS@PEC.IT</t>
  </si>
  <si>
    <t>02670140603</t>
  </si>
  <si>
    <t>VIA ROMA 108</t>
  </si>
  <si>
    <t>BECTOURS@PEC.IT</t>
  </si>
  <si>
    <t>VIA G. DI VITTORIO 5</t>
  </si>
  <si>
    <t>CORI</t>
  </si>
  <si>
    <t>CALICIOTTIBUS@PEC.IT</t>
  </si>
  <si>
    <t>RN0017</t>
  </si>
  <si>
    <t>AUTOLINEE BENEDETTINI SAN LEO S.R.L.</t>
  </si>
  <si>
    <t>04450910403</t>
  </si>
  <si>
    <t>VIA LEONTINA 149/A</t>
  </si>
  <si>
    <t>01221270596</t>
  </si>
  <si>
    <t>VIA MAIANO 19 CASTELFORTE VIA MAIANO 19</t>
  </si>
  <si>
    <t>04021</t>
  </si>
  <si>
    <t>CASTELFORTE</t>
  </si>
  <si>
    <t>AUTOSERVIZICINQUANTASRL@LEGALMAIL.IT</t>
  </si>
  <si>
    <t>CINQUANTA</t>
  </si>
  <si>
    <t>02856950841</t>
  </si>
  <si>
    <t>VIA DEI MARSI 03</t>
  </si>
  <si>
    <t>66032</t>
  </si>
  <si>
    <t>CASTEL FRENTANO</t>
  </si>
  <si>
    <t>VIA DEI MARSI 3</t>
  </si>
  <si>
    <t>ESSEBUSLINES@PEC.IT</t>
  </si>
  <si>
    <t>SPECIALE</t>
  </si>
  <si>
    <t>CDA CARBOCISI SS 88 SNC</t>
  </si>
  <si>
    <t xml:space="preserve">83011          </t>
  </si>
  <si>
    <t>ALTAVILLA IRPINA</t>
  </si>
  <si>
    <t>83011</t>
  </si>
  <si>
    <t>AMMINISTRAZIONESRL@PEC.BARTOLINITURISMO.IT</t>
  </si>
  <si>
    <t>BIANCO</t>
  </si>
  <si>
    <t>VIA KENNEDY 25</t>
  </si>
  <si>
    <t>81027</t>
  </si>
  <si>
    <t>SAN FELICE A CANCELLO</t>
  </si>
  <si>
    <t>AUTOLINEEVERDICCHIO@LEGALMAIL.IT</t>
  </si>
  <si>
    <t>VERDICCHIO</t>
  </si>
  <si>
    <t>BTS@PECSUD.BERGAMOTRASPORTI.IT</t>
  </si>
  <si>
    <t>BTO@PECOVEST.BERGAMOTRASPORTI.IT</t>
  </si>
  <si>
    <t>BG0026</t>
  </si>
  <si>
    <t>LA PIAZZALUNGA SRL</t>
  </si>
  <si>
    <t>02053360166</t>
  </si>
  <si>
    <t>VIA PIAZZALUNGA 80 B</t>
  </si>
  <si>
    <t>SAN GIOVANNI BIANCO</t>
  </si>
  <si>
    <t>BG0027</t>
  </si>
  <si>
    <t>AUTOSERVIZI RENATO SONZOGNI E C. SNC</t>
  </si>
  <si>
    <t>00897160164</t>
  </si>
  <si>
    <t>VIA ROMACOLO 43</t>
  </si>
  <si>
    <t>02007950849</t>
  </si>
  <si>
    <t>VIA CELLINI 6</t>
  </si>
  <si>
    <t>AUTOLINEESCERRA@PEC.IT</t>
  </si>
  <si>
    <t>SCERRA</t>
  </si>
  <si>
    <t>LC0011</t>
  </si>
  <si>
    <t>COLOMBO AUTOSERVIZI S.A.S</t>
  </si>
  <si>
    <t>01519710139</t>
  </si>
  <si>
    <t>VIA RIVA 19</t>
  </si>
  <si>
    <t>00597210863</t>
  </si>
  <si>
    <t>C.DA PIANO DELLA CORTE SNC</t>
  </si>
  <si>
    <t>ASSORO</t>
  </si>
  <si>
    <t>AUTOSERVIZIGUARRERA@OPEN.LEGALMAIL.IT</t>
  </si>
  <si>
    <t>GUARRERA</t>
  </si>
  <si>
    <t>VIA MONTENERO, 20 VIA MONTENERO 20</t>
  </si>
  <si>
    <t>20098</t>
  </si>
  <si>
    <t>SAN GIULIANO MILANESE</t>
  </si>
  <si>
    <t>VIAGGIGRANTURISMOSRL@LAMIAPEC.IT</t>
  </si>
  <si>
    <t>CELLA</t>
  </si>
  <si>
    <t>03586290797</t>
  </si>
  <si>
    <t>LOCALITA' CHIUSA GRANDE SNC</t>
  </si>
  <si>
    <t>89822</t>
  </si>
  <si>
    <t>SERRA SAN BRUNO</t>
  </si>
  <si>
    <t>POSTA@PEC.GIGISERVICE.IT</t>
  </si>
  <si>
    <t>NARDI</t>
  </si>
  <si>
    <t>01847330048</t>
  </si>
  <si>
    <t>VIA CUNEO 52/I</t>
  </si>
  <si>
    <t>AUTONOLEGGIATORICUNEESI@LEGALMAIL.IT</t>
  </si>
  <si>
    <t>BORGOGNO</t>
  </si>
  <si>
    <t>VIA MOIACHINA 2</t>
  </si>
  <si>
    <t>28885</t>
  </si>
  <si>
    <t>PIEDIMULERA</t>
  </si>
  <si>
    <t>PIEDIMULERA@POSTEMAILCERTIFICATA.IT</t>
  </si>
  <si>
    <t>LANA</t>
  </si>
  <si>
    <t>83001910039</t>
  </si>
  <si>
    <t>FRAZ. CRESTI 68</t>
  </si>
  <si>
    <t xml:space="preserve">28843          </t>
  </si>
  <si>
    <t>MONTESCHENO</t>
  </si>
  <si>
    <t>00561740036</t>
  </si>
  <si>
    <t>FRAZ CRESTI 68</t>
  </si>
  <si>
    <t>COMUNE.MONTESCHENO.VB@LEGALMAIL.IT</t>
  </si>
  <si>
    <t>NUOVASUNTRAVELSRL@PEC.IT</t>
  </si>
  <si>
    <t>MOREDDU</t>
  </si>
  <si>
    <t>VIA G.S. VULPITTA 5</t>
  </si>
  <si>
    <t>SOCIETANAVIGAZIONESICILIANA@PEC.IT</t>
  </si>
  <si>
    <t>FRANZA</t>
  </si>
  <si>
    <t xml:space="preserve">00155          </t>
  </si>
  <si>
    <t>VIA RINA MONTI 99</t>
  </si>
  <si>
    <t>BIS-SRL@PEC.NET</t>
  </si>
  <si>
    <t>VIA SESTA STRADA POGGILUPI 353</t>
  </si>
  <si>
    <t>52028</t>
  </si>
  <si>
    <t>TERRANUOVA BRACCIOL.</t>
  </si>
  <si>
    <t>CENTROPLURISERVIZISPA@LAMIAPEC.IT</t>
  </si>
  <si>
    <t>VENTURI</t>
  </si>
  <si>
    <t>VIA ALCIDE DE GASPERI 55</t>
  </si>
  <si>
    <t xml:space="preserve">80132          </t>
  </si>
  <si>
    <t>80132</t>
  </si>
  <si>
    <t>MEDMARNAVI@LEGALMAIL.IT</t>
  </si>
  <si>
    <t>TRENITALIATPER@CERT.TRENITALIATPER.IT</t>
  </si>
  <si>
    <t>VIALE CESARE BATTISTI 6</t>
  </si>
  <si>
    <t>66041</t>
  </si>
  <si>
    <t>ATESSA</t>
  </si>
  <si>
    <t>PASSUCCIVIAGGI@LEGALMAIL.IT</t>
  </si>
  <si>
    <t>PASSUCCI</t>
  </si>
  <si>
    <t>01451180010</t>
  </si>
  <si>
    <t>P.ZA ROMA 1</t>
  </si>
  <si>
    <t xml:space="preserve">10060          </t>
  </si>
  <si>
    <t>ANGROGNA</t>
  </si>
  <si>
    <t>10060</t>
  </si>
  <si>
    <t>ANGROGNA@CERT.RUPARPIEMONTE.IT</t>
  </si>
  <si>
    <t>FALCO</t>
  </si>
  <si>
    <t>VIA ROMA, 36 VIA ROMA 36</t>
  </si>
  <si>
    <t>TOLENTINO</t>
  </si>
  <si>
    <t>VIA LOMBARDIA 1</t>
  </si>
  <si>
    <t>14049</t>
  </si>
  <si>
    <t>NIZZA MONFERRATO</t>
  </si>
  <si>
    <t>M.T.AUTOSERVIZI@PEC.IT</t>
  </si>
  <si>
    <t>00554450049</t>
  </si>
  <si>
    <t>PIAZZA XX SETTEMBRE 1</t>
  </si>
  <si>
    <t>12056</t>
  </si>
  <si>
    <t>MANGO</t>
  </si>
  <si>
    <t>PROTOCOLLO@PEC.COMUNE.MANGO.CN.IT</t>
  </si>
  <si>
    <t>MARELLO</t>
  </si>
  <si>
    <t>PIAZZA UMBERTO I 1</t>
  </si>
  <si>
    <t>14026</t>
  </si>
  <si>
    <t>MONTIGLIO MONFERRATO</t>
  </si>
  <si>
    <t>COMUNE.MONTIGLIOMONFERRATO.AT@CERT.LEGALMAIL.IT</t>
  </si>
  <si>
    <t>VIA AL BERSAGLIO - REGIONE GIARE SN</t>
  </si>
  <si>
    <t>13019</t>
  </si>
  <si>
    <t>VARALLO</t>
  </si>
  <si>
    <t xml:space="preserve">STUDIOCURRISAS@PEC.IT </t>
  </si>
  <si>
    <t>ANDREOLI</t>
  </si>
  <si>
    <t>FRZIN BONDA 19</t>
  </si>
  <si>
    <t xml:space="preserve">13021          </t>
  </si>
  <si>
    <t>ALAGNA VALSESIA</t>
  </si>
  <si>
    <t>13021</t>
  </si>
  <si>
    <t>MONTEROSA2000@PEC.IT</t>
  </si>
  <si>
    <t>COLLA</t>
  </si>
  <si>
    <t>FRZIN CAPOLUOGO 43</t>
  </si>
  <si>
    <t xml:space="preserve">10070          </t>
  </si>
  <si>
    <t>MONASTERO DI LANZO</t>
  </si>
  <si>
    <t>FRAZ CAPOLUOGO 43</t>
  </si>
  <si>
    <t>MONASTERO.DI.LANZO@CERT.RUPARPIEMONTE.IT</t>
  </si>
  <si>
    <t>TOGLIATTI</t>
  </si>
  <si>
    <t>TO0035</t>
  </si>
  <si>
    <t>BOBBA ROBERTO</t>
  </si>
  <si>
    <t>06525930019</t>
  </si>
  <si>
    <t>VIA SALUZZO 127</t>
  </si>
  <si>
    <t>PINEROLO</t>
  </si>
  <si>
    <t>BOBBAROBERTO@PEC.IT</t>
  </si>
  <si>
    <t>PZZA MUNICIPIO 3</t>
  </si>
  <si>
    <t xml:space="preserve">28853          </t>
  </si>
  <si>
    <t>DRUOGNO</t>
  </si>
  <si>
    <t>P.ZZA MUNICIPIO 3</t>
  </si>
  <si>
    <t>28853</t>
  </si>
  <si>
    <t>DRUOGNO@ANUTELPEC.IT</t>
  </si>
  <si>
    <t>ZANOLETTI</t>
  </si>
  <si>
    <t>VIA GIUSEPPE MAZZINI 11</t>
  </si>
  <si>
    <t>ARAMENGO</t>
  </si>
  <si>
    <t>ARAMENGO@CERT.RUPARPIEMONTE.IT</t>
  </si>
  <si>
    <t>80005260056</t>
  </si>
  <si>
    <t>CORT. DEL COLLEGIO 3</t>
  </si>
  <si>
    <t xml:space="preserve">14023          </t>
  </si>
  <si>
    <t>14023</t>
  </si>
  <si>
    <t>COMUNE.COCCONATO.AT@CERT.LEGALMAIL.IT</t>
  </si>
  <si>
    <t>FRACCHIA</t>
  </si>
  <si>
    <t>PIAZZA CALVARIO 2</t>
  </si>
  <si>
    <t>89824</t>
  </si>
  <si>
    <t>NARDODIPACE</t>
  </si>
  <si>
    <t>AURORAVIAGGI@PEC.IT</t>
  </si>
  <si>
    <t>VIA DR. G CICOLETTI 35</t>
  </si>
  <si>
    <t>28886</t>
  </si>
  <si>
    <t>PIEVE VERGONTE</t>
  </si>
  <si>
    <t>PIEVEVERGONTE@PEC.IT</t>
  </si>
  <si>
    <t>MEDALI</t>
  </si>
  <si>
    <t>TO0036</t>
  </si>
  <si>
    <t>COMUNE PRALI</t>
  </si>
  <si>
    <t>03043330012</t>
  </si>
  <si>
    <t>FRAZIONE GHIGO 16</t>
  </si>
  <si>
    <t>PRALI</t>
  </si>
  <si>
    <t>00181820663</t>
  </si>
  <si>
    <t>VIA MAZARA 21</t>
  </si>
  <si>
    <t>67039</t>
  </si>
  <si>
    <t>SULMONA</t>
  </si>
  <si>
    <t>PROTOCOLLO@PEC.COMUNE.SULMONA.AQ.IT</t>
  </si>
  <si>
    <t>PIAZZA GRAN SASSO SNC</t>
  </si>
  <si>
    <t>VIAGGIETURISMODIPASSIO@POSTE-CERTIFICATE.IT</t>
  </si>
  <si>
    <t>DI PASSIO</t>
  </si>
  <si>
    <t>LARGO AUGUSTO 8</t>
  </si>
  <si>
    <t>20122</t>
  </si>
  <si>
    <t xml:space="preserve">DIREZIONE@PEC.MOBY.IT	</t>
  </si>
  <si>
    <t>VIA F.LLI BANDIERA VIA F.LLI BANDIERA 8</t>
  </si>
  <si>
    <t>AUTOLINEECOSTANTINISRL@PEC.IT</t>
  </si>
  <si>
    <t>ZINNI</t>
  </si>
  <si>
    <t>62029</t>
  </si>
  <si>
    <t>SEGRETERIA.ASSM@LEGALMAIL.IT</t>
  </si>
  <si>
    <t>MESCHINI</t>
  </si>
  <si>
    <t>LI0009</t>
  </si>
  <si>
    <t>TOSCANA MINI CROCIERE SRL</t>
  </si>
  <si>
    <t>01658610496</t>
  </si>
  <si>
    <t>VIA DELL'INDIPENDENZA 41</t>
  </si>
  <si>
    <t>INFO@PEC.CONSORZIO-CAL.IT</t>
  </si>
  <si>
    <t>00460570062</t>
  </si>
  <si>
    <t>VIA MIOGLIA 24</t>
  </si>
  <si>
    <t>PARETO</t>
  </si>
  <si>
    <t>PARETO@CERT.RUPARPIEMONTE.IT</t>
  </si>
  <si>
    <t>BA0034</t>
  </si>
  <si>
    <t>LOVANIO VITO PAOLO</t>
  </si>
  <si>
    <t>00575280722</t>
  </si>
  <si>
    <t>VIA DEL GELSO,26 VIA DEL GELSO 26</t>
  </si>
  <si>
    <t>RUTIGLIANO</t>
  </si>
  <si>
    <t>02498630041</t>
  </si>
  <si>
    <t>VIA DELLA BATTAGLIA 211 BIS VIA DELLA BATTAGLIA 211 BIS</t>
  </si>
  <si>
    <t>MERLOVIAGGI@PEC.IT</t>
  </si>
  <si>
    <t>MERLO</t>
  </si>
  <si>
    <t>MC0014</t>
  </si>
  <si>
    <t>CROGNALETTI SRL</t>
  </si>
  <si>
    <t>01990070433</t>
  </si>
  <si>
    <t>VIA SAN PIETRO 61</t>
  </si>
  <si>
    <t>MONGARDINO</t>
  </si>
  <si>
    <t>HOLLIBUS@PEC.IT</t>
  </si>
  <si>
    <t>OLLINO</t>
  </si>
  <si>
    <t>VIA DEI PENTRI 1</t>
  </si>
  <si>
    <t>86090</t>
  </si>
  <si>
    <t>CASTELPETROSO</t>
  </si>
  <si>
    <t>ARCAROAGOSTINO@PEC.IT</t>
  </si>
  <si>
    <t>SA0060</t>
  </si>
  <si>
    <t>PELUSO TPL S.R.L.</t>
  </si>
  <si>
    <t>05839870655</t>
  </si>
  <si>
    <t>VIA FUONTI 200</t>
  </si>
  <si>
    <t>04922550019</t>
  </si>
  <si>
    <t>STRADALE PRAMOLLO 56</t>
  </si>
  <si>
    <t>10065</t>
  </si>
  <si>
    <t>SAN GERMANO CHISONE</t>
  </si>
  <si>
    <t>BOUCHARDSNC@PEC.IT</t>
  </si>
  <si>
    <t>BOUCHARD</t>
  </si>
  <si>
    <t>02064790500</t>
  </si>
  <si>
    <t xml:space="preserve">59100          </t>
  </si>
  <si>
    <t>INFRAMOB@LEGALMAIL.IT</t>
  </si>
  <si>
    <t>VIA ROMA 22 VIA ROMA 22</t>
  </si>
  <si>
    <t>1063</t>
  </si>
  <si>
    <t>PEROSA ARGENTINA</t>
  </si>
  <si>
    <t>INFO@PEC.UNIONEVALLICHISONEGERMANASCA.IT</t>
  </si>
  <si>
    <t>BREUSA</t>
  </si>
  <si>
    <t>VIA TIZIANO,32 VIA TIZIANO 32</t>
  </si>
  <si>
    <t>CTP2003@CONFARTIGIANATOAR.IT</t>
  </si>
  <si>
    <t>06181450484</t>
  </si>
  <si>
    <t>VIA G. CARDUCCI 39</t>
  </si>
  <si>
    <t>56017</t>
  </si>
  <si>
    <t>SAN GIULIANO TERME</t>
  </si>
  <si>
    <t>CTM@CERT.CNA.IT</t>
  </si>
  <si>
    <t>VIALE REPUBBLICA 6/E</t>
  </si>
  <si>
    <t>44012</t>
  </si>
  <si>
    <t>BONDENO</t>
  </si>
  <si>
    <t>BRENZANSRLS@PEC.IT</t>
  </si>
  <si>
    <t>C.DA PIANA DI SCIARRA 9</t>
  </si>
  <si>
    <t>PIETRACUPA</t>
  </si>
  <si>
    <t>AUTOSERVIZI.SCARANO@PEC.IT</t>
  </si>
  <si>
    <t>PIAZZA MAESTRI DEL LAVORO 12</t>
  </si>
  <si>
    <t>RICCIAUTONOLEGGI.SIENA@LEGALMAIL.IT</t>
  </si>
  <si>
    <t>03573940834</t>
  </si>
  <si>
    <t>VIA LA FARINA 336</t>
  </si>
  <si>
    <t xml:space="preserve">98124          </t>
  </si>
  <si>
    <t>ATM.MESSINA@PEC.IT</t>
  </si>
  <si>
    <t>08332971210</t>
  </si>
  <si>
    <t>VIA SOLCHIARO 16 BIS</t>
  </si>
  <si>
    <t>80079</t>
  </si>
  <si>
    <t>PROCIDA</t>
  </si>
  <si>
    <t>IPPOCAMPO1@PEC.IT</t>
  </si>
  <si>
    <t>VIA FORNACI 6</t>
  </si>
  <si>
    <t>ABCDMOBILITA@PEC.IT</t>
  </si>
  <si>
    <t>VIA MARCO EMILIO LEPIDO 182/2</t>
  </si>
  <si>
    <t>40132</t>
  </si>
  <si>
    <t>MARCONIEXPRESSSPA@PEC.POSTAIMPRESE.IT</t>
  </si>
  <si>
    <t>CUDIA</t>
  </si>
  <si>
    <t>PROTOCOLLO@CERT.TPLFVG.IT</t>
  </si>
  <si>
    <t>TO0038</t>
  </si>
  <si>
    <t>GHI.ME SRL</t>
  </si>
  <si>
    <t>03089970010</t>
  </si>
  <si>
    <t>VIA PIOSSASCO 12</t>
  </si>
  <si>
    <t>CUMIANA</t>
  </si>
  <si>
    <t>CN0040</t>
  </si>
  <si>
    <t>ARCHE' SOCIETA' COOPERATIVA SOCIALE</t>
  </si>
  <si>
    <t>96033550045</t>
  </si>
  <si>
    <t>VIA DONAUDI 33</t>
  </si>
  <si>
    <t>TO0039</t>
  </si>
  <si>
    <t>LONG NADIR</t>
  </si>
  <si>
    <t>09342460012</t>
  </si>
  <si>
    <t>BORGATA PORTE 2</t>
  </si>
  <si>
    <t>MASSELLO</t>
  </si>
  <si>
    <t>VIA D'ARAGONA LUDOVICO 11</t>
  </si>
  <si>
    <t>VIA TREBAZIO 1</t>
  </si>
  <si>
    <t>20145</t>
  </si>
  <si>
    <t>VIA DEI CONCIAPELLI VIA DEI CONCIAPELLI 60</t>
  </si>
  <si>
    <t>STA@PEC.BZ.IT</t>
  </si>
  <si>
    <t>DEJACO</t>
  </si>
  <si>
    <t>00132330879</t>
  </si>
  <si>
    <t>VIA CARONDA 352/A</t>
  </si>
  <si>
    <t xml:space="preserve">95128          </t>
  </si>
  <si>
    <t>00145</t>
  </si>
  <si>
    <t>SEGRETERIA@CIRCUMETNEA.IT</t>
  </si>
  <si>
    <t>VIA MIZZOCCOLA 9</t>
  </si>
  <si>
    <t>SOCSUBALPINA@LEGALMAIL.IT</t>
  </si>
  <si>
    <t>MIN</t>
  </si>
  <si>
    <t>VIA ARIOSTO 21</t>
  </si>
  <si>
    <t>NAVIGES@NAVIGAZIONELAGHI.IT</t>
  </si>
  <si>
    <t>VIA CAMALDOLI 2 VISCIANO VIA CAMALDOLI 2</t>
  </si>
  <si>
    <t>80030</t>
  </si>
  <si>
    <t>VISCIANO</t>
  </si>
  <si>
    <t>EREDILAMANNA@PEC.IT</t>
  </si>
  <si>
    <t>LA MANNA</t>
  </si>
  <si>
    <t>VIA ANDREOLI 8</t>
  </si>
  <si>
    <t>06021</t>
  </si>
  <si>
    <t>COSTACCIARO</t>
  </si>
  <si>
    <t>CARDONI.GIUSEPPE@PEC.IT</t>
  </si>
  <si>
    <t>FRZIN ROCCAFORTE 1</t>
  </si>
  <si>
    <t xml:space="preserve">10050          </t>
  </si>
  <si>
    <t>CHIANOCCO</t>
  </si>
  <si>
    <t>VIA FRAZ.ROCCAFORTE 1</t>
  </si>
  <si>
    <t>10050</t>
  </si>
  <si>
    <t>SEGRETERIA@PEC.COMUNE.CHIANOCCO.TO.IT</t>
  </si>
  <si>
    <t>P.ZA COST.CHIARI 15</t>
  </si>
  <si>
    <t>BROSSASCO</t>
  </si>
  <si>
    <t>PROTOCOLLO.BROSSASCO@PEC.IT</t>
  </si>
  <si>
    <t xml:space="preserve"> P.ZZA GARIBALDI 45</t>
  </si>
  <si>
    <t>36045</t>
  </si>
  <si>
    <t>LONIGO</t>
  </si>
  <si>
    <t>INFO@PEC.BETTINIBUS.COM</t>
  </si>
  <si>
    <t>BETTINI</t>
  </si>
  <si>
    <t>11221100966</t>
  </si>
  <si>
    <t>LARGO GUIDO DONEGANI 2</t>
  </si>
  <si>
    <t>OBBITALIA@LEGALMAIL.IT</t>
  </si>
  <si>
    <t>KELLERMANN</t>
  </si>
  <si>
    <t>02028870034</t>
  </si>
  <si>
    <t>LOCALITA' LOCALITA' CASE SPARSE MONTEPIANO 18</t>
  </si>
  <si>
    <t>28863</t>
  </si>
  <si>
    <t>SCFMONTEROSA@PEC.IT</t>
  </si>
  <si>
    <t>SAMONINI</t>
  </si>
  <si>
    <t>NA0030</t>
  </si>
  <si>
    <t>FUNICOLARE DI CAPRI</t>
  </si>
  <si>
    <t>KSM@SECURE-PEC.IT</t>
  </si>
  <si>
    <t>DAPRA'</t>
  </si>
  <si>
    <t>RE0009</t>
  </si>
  <si>
    <t>AUTOSERVIZI FONTANA SRL</t>
  </si>
  <si>
    <t>01742420357</t>
  </si>
  <si>
    <t>VIA F.LLI CERVI 28A</t>
  </si>
  <si>
    <t>SAN POLO D'ENZA</t>
  </si>
  <si>
    <t>RE0010</t>
  </si>
  <si>
    <t>BORGHI ARNALDO</t>
  </si>
  <si>
    <t>02358560353</t>
  </si>
  <si>
    <t>VIA PINETO 20</t>
  </si>
  <si>
    <t>VETTO</t>
  </si>
  <si>
    <t>RE0011</t>
  </si>
  <si>
    <t>C.N.E.L. BUS CONSORZIO NOLEGGIATORI EMILIANO LOMBARDI</t>
  </si>
  <si>
    <t>01882440355</t>
  </si>
  <si>
    <t>VIA CONVENTINO 7</t>
  </si>
  <si>
    <t>CORREGGIO</t>
  </si>
  <si>
    <t>RE0012</t>
  </si>
  <si>
    <t>AGUZZOLI CLAUDIO AUTOSERVIZI</t>
  </si>
  <si>
    <t>01633520356</t>
  </si>
  <si>
    <t>VIA XX SETTEMBRE 18</t>
  </si>
  <si>
    <t>MONTECCHIO EMILIA</t>
  </si>
  <si>
    <t>01587640515</t>
  </si>
  <si>
    <t>VIALE DUCCIO DI BUONISEGNA 8</t>
  </si>
  <si>
    <t>BETA@PEC.COOPBETA.IT</t>
  </si>
  <si>
    <t>FG0014</t>
  </si>
  <si>
    <t>AUTOSERVIZI TOMMASULO S.R.L.</t>
  </si>
  <si>
    <t>VIA FONTANA N.80 VIA FONTANA 80</t>
  </si>
  <si>
    <t>VR0009</t>
  </si>
  <si>
    <t>PESCHIERA VIAGGI SRL</t>
  </si>
  <si>
    <t>00545410235</t>
  </si>
  <si>
    <t>VIA MARCO BIAGI 27</t>
  </si>
  <si>
    <t>PESCHIERA DEL GARDA</t>
  </si>
  <si>
    <t>BG0028</t>
  </si>
  <si>
    <t>AUTOSERVIZI GUIZZETTI S.R.L.</t>
  </si>
  <si>
    <t>00594610164</t>
  </si>
  <si>
    <t>VIA GUGLIELMO MARCONI 12</t>
  </si>
  <si>
    <t>SOVERE</t>
  </si>
  <si>
    <t>23900</t>
  </si>
  <si>
    <t>LT@PEC.LECCOTRASPORTI.IT</t>
  </si>
  <si>
    <t>VT0016</t>
  </si>
  <si>
    <t>S.A.V. SERVIZI AUTOMOBILISTICI VASANELLO S.R.L.</t>
  </si>
  <si>
    <t>SAV.GRUPPOTOMASSORRI@ARUBAPEC.IT</t>
  </si>
  <si>
    <t>05346940637</t>
  </si>
  <si>
    <t>VIA S.ROCCO 118</t>
  </si>
  <si>
    <t xml:space="preserve">80016          </t>
  </si>
  <si>
    <t>MARANO DI NAPOLI</t>
  </si>
  <si>
    <t>INIBUS@LEGALMAIL.IT</t>
  </si>
  <si>
    <t>SA0062</t>
  </si>
  <si>
    <t>M.G.E. FRASCA TRASPORTI S.R.L.</t>
  </si>
  <si>
    <t>05888660650</t>
  </si>
  <si>
    <t>C.DA VALLESECCO C.DA VALLESECCO SNC</t>
  </si>
  <si>
    <t>MARRONEPULLMAN@PEC.IT</t>
  </si>
  <si>
    <t>MARRONE</t>
  </si>
  <si>
    <t>VIA CIBRARIO 76</t>
  </si>
  <si>
    <t>10143</t>
  </si>
  <si>
    <t>APL.SRL@LEGALMAIL.IT</t>
  </si>
  <si>
    <t>SALOMONE</t>
  </si>
  <si>
    <t>02937110605</t>
  </si>
  <si>
    <t>VIA SAN GIOVANNI 49</t>
  </si>
  <si>
    <t>RIPI</t>
  </si>
  <si>
    <t>VIA ANDREA VICI VIA ANDREA VICI 13</t>
  </si>
  <si>
    <t>06034</t>
  </si>
  <si>
    <t>FOLIGNO</t>
  </si>
  <si>
    <t>CAVSBUS@PEC.IT</t>
  </si>
  <si>
    <t>P.ZZA DELLA LIBERTA' 1</t>
  </si>
  <si>
    <t xml:space="preserve">61049          </t>
  </si>
  <si>
    <t>URBANIA</t>
  </si>
  <si>
    <t>COMUNE.URBANIA@EMARCHE.IT</t>
  </si>
  <si>
    <t>PIAZZA CASTELLO 3</t>
  </si>
  <si>
    <t>20134</t>
  </si>
  <si>
    <t>LINEAM4@LEGALMAIL.IT</t>
  </si>
  <si>
    <t>LAMBERTI</t>
  </si>
  <si>
    <t xml:space="preserve">07030          </t>
  </si>
  <si>
    <t>SARDABUSSERVIZI@PEC.IT</t>
  </si>
  <si>
    <t>SORO</t>
  </si>
  <si>
    <t>VICO CAPPUCCINI VICO CAPPUCCINI 8</t>
  </si>
  <si>
    <t>ATZENISNC@PEC.IT</t>
  </si>
  <si>
    <t>02341000565</t>
  </si>
  <si>
    <t>PIAZZA UMBERTO I 12</t>
  </si>
  <si>
    <t>01038</t>
  </si>
  <si>
    <t>SORIANO NEL CIMINO</t>
  </si>
  <si>
    <t>SORIANOAMBIENTEMOBILITA@PEC.IT</t>
  </si>
  <si>
    <t>VIA A. RAVINA 4</t>
  </si>
  <si>
    <t xml:space="preserve">12070          </t>
  </si>
  <si>
    <t>GOTTASECCA</t>
  </si>
  <si>
    <t>GOTTASECCA@CERT.RUPARPIEMONTE.IT</t>
  </si>
  <si>
    <t>MANFREDI</t>
  </si>
  <si>
    <t>PZZA MICHELE FERRERO 1</t>
  </si>
  <si>
    <t>12070</t>
  </si>
  <si>
    <t>PERLETTO</t>
  </si>
  <si>
    <t>PERLETTO@CERT.RUPARPIEMONTE.IT</t>
  </si>
  <si>
    <t>TEALDO</t>
  </si>
  <si>
    <t>VIA DELL'INDUSTRIA 3</t>
  </si>
  <si>
    <t>FABIANO@PILOTTOVIAGGI.COM</t>
  </si>
  <si>
    <t>VIA MUTUO SOCORSO 13</t>
  </si>
  <si>
    <t>12038</t>
  </si>
  <si>
    <t>SAVIGLIANO</t>
  </si>
  <si>
    <t>ALLASIAAUTOLINEE@ETICERT.IT</t>
  </si>
  <si>
    <t>ALLASIA</t>
  </si>
  <si>
    <t>VIA FIESCHI 1/20</t>
  </si>
  <si>
    <t xml:space="preserve">16121          </t>
  </si>
  <si>
    <t>14047</t>
  </si>
  <si>
    <t>SQUILLARIBUS@PEC.IT</t>
  </si>
  <si>
    <t>SQUILLARI</t>
  </si>
  <si>
    <t>AUTOLINEEMARCARELLIGIUSEPPESRL@PEC.IT</t>
  </si>
  <si>
    <t>VELTRO</t>
  </si>
  <si>
    <t>03022620607</t>
  </si>
  <si>
    <t>VIA VALVARINA 1</t>
  </si>
  <si>
    <t>INFO@PEC.CSCMOBILITA.COM</t>
  </si>
  <si>
    <t>96090650043</t>
  </si>
  <si>
    <t>VIA ROMA 44</t>
  </si>
  <si>
    <t>VALGRANA</t>
  </si>
  <si>
    <t>03620890040</t>
  </si>
  <si>
    <t>UNIONEVALLEGRANA@PEC.IT</t>
  </si>
  <si>
    <t>RUBIOLO</t>
  </si>
  <si>
    <t>VIA VIA VITTORIO EMANUELE II 4</t>
  </si>
  <si>
    <t>PERRERO</t>
  </si>
  <si>
    <t>AUTOSERVIZISESTRIERE@LEGALMAIL.IT</t>
  </si>
  <si>
    <t>VIA VIALE DANTE 3</t>
  </si>
  <si>
    <t>CONSORZIOSCIA@LEGALMAIL.IT</t>
  </si>
  <si>
    <t>FERRALIS</t>
  </si>
  <si>
    <t>VIA TRAV. S. LER SNC</t>
  </si>
  <si>
    <t>84095</t>
  </si>
  <si>
    <t>EREDIDALESSIO@PEC.IT</t>
  </si>
  <si>
    <t>MACELLARO</t>
  </si>
  <si>
    <t>VIA DEL PESCACCIO 96/98</t>
  </si>
  <si>
    <t>00166</t>
  </si>
  <si>
    <t>PROTOCOLLOASTRAL@PEC.ASTRALSPA.IT</t>
  </si>
  <si>
    <t>CECCONI</t>
  </si>
  <si>
    <t>MO0008</t>
  </si>
  <si>
    <t>POP TOURS AUTONOLEGGI DI UMBERTO VERZOLA</t>
  </si>
  <si>
    <t>02644640365</t>
  </si>
  <si>
    <t>VIA F.LLI CERVI 2</t>
  </si>
  <si>
    <t>CAMPOSANTO</t>
  </si>
  <si>
    <t>PR0003</t>
  </si>
  <si>
    <t>D.A. TRASPORTI S.R.L</t>
  </si>
  <si>
    <t>02253080341</t>
  </si>
  <si>
    <t>STRADA CASE FONTECHIARI 8/B</t>
  </si>
  <si>
    <t>PALANZANO</t>
  </si>
  <si>
    <t>VIA NAZIONALE APPIA 188 VIA NAZIONALE APPIA 188</t>
  </si>
  <si>
    <t>81022</t>
  </si>
  <si>
    <t>CASAGIOVE</t>
  </si>
  <si>
    <t>MEZZULLOSRL@PEC.IT</t>
  </si>
  <si>
    <t>BG0029</t>
  </si>
  <si>
    <t>AUTOSERVIZI LINO SRL</t>
  </si>
  <si>
    <t>02324790167</t>
  </si>
  <si>
    <t>VIA EUROPA 47</t>
  </si>
  <si>
    <t>CASNIGO</t>
  </si>
  <si>
    <t>BG0030</t>
  </si>
  <si>
    <t>AUTOSERVIZI MACETTI SRL</t>
  </si>
  <si>
    <t>03743390167</t>
  </si>
  <si>
    <t>VIA GALILEO GALILEI sn</t>
  </si>
  <si>
    <t>PALOSCO</t>
  </si>
  <si>
    <t>BG0031</t>
  </si>
  <si>
    <t>MABB SRL</t>
  </si>
  <si>
    <t>02562580403</t>
  </si>
  <si>
    <t>VIA COSTITUZIONE 17</t>
  </si>
  <si>
    <t>BG0032</t>
  </si>
  <si>
    <t>FRACASSETTI ALBERTO</t>
  </si>
  <si>
    <t>01394240160</t>
  </si>
  <si>
    <t>VIA GIARDINO 13</t>
  </si>
  <si>
    <t>ZANDOBBIO</t>
  </si>
  <si>
    <t>BG0033</t>
  </si>
  <si>
    <t>SALVETTIBUS SRL</t>
  </si>
  <si>
    <t>02818260164</t>
  </si>
  <si>
    <t>VIA REDORTA 71</t>
  </si>
  <si>
    <t>URGNANO</t>
  </si>
  <si>
    <t>BG0034</t>
  </si>
  <si>
    <t>MIDALI UGO</t>
  </si>
  <si>
    <t>02975210168</t>
  </si>
  <si>
    <t>VIA LUMISERA 15A</t>
  </si>
  <si>
    <t>BRANZI</t>
  </si>
  <si>
    <t>BG0035</t>
  </si>
  <si>
    <t>AUTOSERVIZI SONZOGNI MARIO SRL</t>
  </si>
  <si>
    <t>01793820166</t>
  </si>
  <si>
    <t>VIA LOCATELLI 137</t>
  </si>
  <si>
    <t xml:space="preserve">FH </t>
  </si>
  <si>
    <t>FRAZ. PLAN FELINAZ FRAZ. PLAN FELINAZ 5</t>
  </si>
  <si>
    <t>SVAPSRL@PEC.IT</t>
  </si>
  <si>
    <t>FUSINAZ</t>
  </si>
  <si>
    <t>MI0029</t>
  </si>
  <si>
    <t>RAIL CARGO CARRIER ITALY</t>
  </si>
  <si>
    <t>02132110061</t>
  </si>
  <si>
    <t>VIA FILIPPO DA DESIO 81</t>
  </si>
  <si>
    <t>DESIO</t>
  </si>
  <si>
    <t>MI0030</t>
  </si>
  <si>
    <t>02896161201</t>
  </si>
  <si>
    <t>VIA MONTANARA NORD 237/B</t>
  </si>
  <si>
    <t>40022</t>
  </si>
  <si>
    <t>CASTEL DEL RIO</t>
  </si>
  <si>
    <t>INFO@PEC.SANTERNOBUS.IT</t>
  </si>
  <si>
    <t>RONCHINI</t>
  </si>
  <si>
    <t>VR0010</t>
  </si>
  <si>
    <t>TURAZZA TRASPORTI SRL</t>
  </si>
  <si>
    <t>03047040237</t>
  </si>
  <si>
    <t>VIA VIA FRASSINELLI 6</t>
  </si>
  <si>
    <t>GAZZO VERONESE</t>
  </si>
  <si>
    <t>VR0011</t>
  </si>
  <si>
    <t>AUTOSERVIZI ISACCHINI SNC</t>
  </si>
  <si>
    <t>02413110236</t>
  </si>
  <si>
    <t>VIA DON CESARE SCALA 2</t>
  </si>
  <si>
    <t>BRENTINO BELLUNO</t>
  </si>
  <si>
    <t>VR0012</t>
  </si>
  <si>
    <t>AUTOSERVIZI OLIBONI S.A.S</t>
  </si>
  <si>
    <t>02833970235</t>
  </si>
  <si>
    <t>VIA VITTORIO AVESANI PARTIGIANO 5</t>
  </si>
  <si>
    <t>SA0064</t>
  </si>
  <si>
    <t>PAZZANESE TPL S.R.L.</t>
  </si>
  <si>
    <t>06055380650</t>
  </si>
  <si>
    <t>VIA TERZERIE 33</t>
  </si>
  <si>
    <t>00907820518</t>
  </si>
  <si>
    <t>VIA DELLA TECNICA LEVANELLA 17</t>
  </si>
  <si>
    <t xml:space="preserve">52025          </t>
  </si>
  <si>
    <t>MONTEVARCHI</t>
  </si>
  <si>
    <t>BRANDISAS@PEC.IT</t>
  </si>
  <si>
    <t>CORSO VITTORIO VENETO 196</t>
  </si>
  <si>
    <t xml:space="preserve">92026          </t>
  </si>
  <si>
    <t>PATTITOUR@PEC.IT</t>
  </si>
  <si>
    <t>DI NOLFO</t>
  </si>
  <si>
    <t>VIA IL PRATO 71</t>
  </si>
  <si>
    <t xml:space="preserve">50123          </t>
  </si>
  <si>
    <t>50123</t>
  </si>
  <si>
    <t>FLORENTIABUS@LEGALMAIL.IT</t>
  </si>
  <si>
    <t>MADDII</t>
  </si>
  <si>
    <t>01448480838</t>
  </si>
  <si>
    <t>VIA GARIBALDI 83</t>
  </si>
  <si>
    <t>VIA 9/1 185</t>
  </si>
  <si>
    <t xml:space="preserve">82028          </t>
  </si>
  <si>
    <t>S.BARTOLOMEO IN GALDO</t>
  </si>
  <si>
    <t>FANCYTOUR@LEGALMAIL.IT</t>
  </si>
  <si>
    <t>VIA FUNIVIA 10</t>
  </si>
  <si>
    <t>KM@PEC.BZ.IT</t>
  </si>
  <si>
    <t>DORFMANN</t>
  </si>
  <si>
    <t>TO0042</t>
  </si>
  <si>
    <t>11745050010</t>
  </si>
  <si>
    <t>CORSO GUGLIEMO MARCONI 10</t>
  </si>
  <si>
    <t>ZONA INDUSTRIALE LOC PENTUMA SNC</t>
  </si>
  <si>
    <t>ANGLONA.TOUR@PEC.IT</t>
  </si>
  <si>
    <t>SS 80 COLLERANESCO SN</t>
  </si>
  <si>
    <t>SERGIOGASPARI@PEC.IT</t>
  </si>
  <si>
    <t>VIA VIA LA VIACCIA - S.ANNA - LUCCA 140</t>
  </si>
  <si>
    <t>CLUBLUCCA@PEC.IT</t>
  </si>
  <si>
    <t>VIA DEGLI SCALPELLINI 34</t>
  </si>
  <si>
    <t>70010</t>
  </si>
  <si>
    <t>LOCOROTONDO</t>
  </si>
  <si>
    <t>AUTOLINEELORUSSO@PEC.IT</t>
  </si>
  <si>
    <t>LORUSSO</t>
  </si>
  <si>
    <t>VA0010</t>
  </si>
  <si>
    <t>A.V.T. - AZIENDA VARESINA TRASPORTI E MOBILITÀ S.R.L.</t>
  </si>
  <si>
    <t>02244850125</t>
  </si>
  <si>
    <t>VIA VIA ASTICO 47</t>
  </si>
  <si>
    <t xml:space="preserve">RI </t>
  </si>
  <si>
    <t>CONTRADA PIANA DI SCIARRA 9</t>
  </si>
  <si>
    <t>GALLOG.GIOVANNI@PEC.IT</t>
  </si>
  <si>
    <t>MO0009</t>
  </si>
  <si>
    <t>IMPIANTISTICA FANANESE DI PELLEGRINI RUGGERO E C. S.N.C</t>
  </si>
  <si>
    <t>02589370366</t>
  </si>
  <si>
    <t>VIALE LIBERTÀ 103</t>
  </si>
  <si>
    <t>FANANO</t>
  </si>
  <si>
    <t>PR0004</t>
  </si>
  <si>
    <t>ROSSI MORA VIAGGI SRL</t>
  </si>
  <si>
    <t>01759160342</t>
  </si>
  <si>
    <t>VIA DEI PARTIGIANI D'ITALIA 12</t>
  </si>
  <si>
    <t>CALESTANO</t>
  </si>
  <si>
    <t>RE0013</t>
  </si>
  <si>
    <t>LVL INTERLINES SRL</t>
  </si>
  <si>
    <t>02493480780</t>
  </si>
  <si>
    <t>VIA G. GUICCIARDI 9</t>
  </si>
  <si>
    <t>VIA NUOVA PROVINCIALE CHIUNZI 1</t>
  </si>
  <si>
    <t xml:space="preserve">84010          </t>
  </si>
  <si>
    <t>MAIORI</t>
  </si>
  <si>
    <t>VIA NUOVA PROV.LE CHIUNZI 183/D</t>
  </si>
  <si>
    <t>GENA2000SNC@PEC.IT</t>
  </si>
  <si>
    <t>CS0019</t>
  </si>
  <si>
    <t>SPEZZANO VIAGGI</t>
  </si>
  <si>
    <t>03421850789</t>
  </si>
  <si>
    <t>VIA ETTORE MAJORANA 5</t>
  </si>
  <si>
    <t>CS0020</t>
  </si>
  <si>
    <t>VR0013</t>
  </si>
  <si>
    <t>AUTOSERVIZI FURRI S.R.L.</t>
  </si>
  <si>
    <t>02368960239</t>
  </si>
  <si>
    <t>STRADA DEL TIONE 41</t>
  </si>
  <si>
    <t>LAZISE</t>
  </si>
  <si>
    <t>TN0004</t>
  </si>
  <si>
    <t>SRT S.R.L.</t>
  </si>
  <si>
    <t>02669780229</t>
  </si>
  <si>
    <t>VIA GIUSEPPE MAZZINI 14/A</t>
  </si>
  <si>
    <t>DRO</t>
  </si>
  <si>
    <t>RM0064</t>
  </si>
  <si>
    <t>FC MOBILITY SRL</t>
  </si>
  <si>
    <t>13960411000</t>
  </si>
  <si>
    <t>VIA DELLA BASILICA ROMANA VIA DELLA BASILICA ROMANA 11</t>
  </si>
  <si>
    <t>FO0006</t>
  </si>
  <si>
    <t>MANCINI FABRIZIO</t>
  </si>
  <si>
    <t>02407660402</t>
  </si>
  <si>
    <t>VIA CERRETE MONTEGROSSO 3</t>
  </si>
  <si>
    <t>GALEATA</t>
  </si>
  <si>
    <t>FO0007</t>
  </si>
  <si>
    <t>BASSINI MASSIMO MARIO &amp; C.</t>
  </si>
  <si>
    <t>02468510405</t>
  </si>
  <si>
    <t>VIA MARTIRI PARTIGIANI 9</t>
  </si>
  <si>
    <t>CIVITELLA DI ROMAGNA</t>
  </si>
  <si>
    <t>03106220605</t>
  </si>
  <si>
    <t>VIA FICORONE 2</t>
  </si>
  <si>
    <t>FORTEVIAGGI@PEC.IT</t>
  </si>
  <si>
    <t>VIA SS 7 APPIA 43</t>
  </si>
  <si>
    <t>CS0021</t>
  </si>
  <si>
    <t>EREDI ZANFINI SALVATORE DI CONDORTI CARMELA E FIGLI SOC. SEMPL.</t>
  </si>
  <si>
    <t>03650990785</t>
  </si>
  <si>
    <t>C.DA C.DA MARULLO 58</t>
  </si>
  <si>
    <t>VIA CAMPOLONGO SNC</t>
  </si>
  <si>
    <t>FM0008</t>
  </si>
  <si>
    <t>S.A.M. SERVIZIO AUTOMOBILISTICO MONTEGRANARO S.R.L.</t>
  </si>
  <si>
    <t>01421350446</t>
  </si>
  <si>
    <t>VIA ERMETE DI BATTISTA 28</t>
  </si>
  <si>
    <t>FM0009</t>
  </si>
  <si>
    <t>AUTOSERVIZI PIERGALLINI S.N.C.</t>
  </si>
  <si>
    <t>00177030442</t>
  </si>
  <si>
    <t>VIA PIAVE 6</t>
  </si>
  <si>
    <t>MONTERUBBIANO</t>
  </si>
  <si>
    <t>FM0010</t>
  </si>
  <si>
    <t>AUTOLINEE CIUCCARELLI ELMORE E ITALO S.N.C.</t>
  </si>
  <si>
    <t>00724220447</t>
  </si>
  <si>
    <t>VIA ALCIDE DE GASPERI 19</t>
  </si>
  <si>
    <t>GROTTAZZOLINA</t>
  </si>
  <si>
    <t>FM0011</t>
  </si>
  <si>
    <t>AUTOLINEE VIRGILIO S.R.L.</t>
  </si>
  <si>
    <t>02226220446</t>
  </si>
  <si>
    <t>VIA VITTORIO VENETO 20</t>
  </si>
  <si>
    <t>FM0012</t>
  </si>
  <si>
    <t>SENESI FILIPPO</t>
  </si>
  <si>
    <t>00324540442</t>
  </si>
  <si>
    <t>VIA GIRARDI 73</t>
  </si>
  <si>
    <t>01812681003</t>
  </si>
  <si>
    <t>CIRCONVALLAZIONE CLODIA 163/167</t>
  </si>
  <si>
    <t>SAP@PEC.IT</t>
  </si>
  <si>
    <t>PD0006</t>
  </si>
  <si>
    <t>F.LLI RIGATO S.R.L.</t>
  </si>
  <si>
    <t>00276780285</t>
  </si>
  <si>
    <t>VIALE DELLA REGIONE VENETO 10</t>
  </si>
  <si>
    <t>VE0018</t>
  </si>
  <si>
    <t>MARIVE TRANSPORT SRL</t>
  </si>
  <si>
    <t>04318760271</t>
  </si>
  <si>
    <t>VIA VIA SAN GIULIANO 88</t>
  </si>
  <si>
    <t>VE0019</t>
  </si>
  <si>
    <t>VENETIANA SRL</t>
  </si>
  <si>
    <t>03760980270</t>
  </si>
  <si>
    <t xml:space="preserve"> SESTIERE SANTA CROCE 504</t>
  </si>
  <si>
    <t>VE0020</t>
  </si>
  <si>
    <t>MARTINI BUS SRL</t>
  </si>
  <si>
    <t>01638590271</t>
  </si>
  <si>
    <t xml:space="preserve"> VIA F. MUTINELLI 11</t>
  </si>
  <si>
    <t>VE0021</t>
  </si>
  <si>
    <t>BO0017</t>
  </si>
  <si>
    <t>CANÈ CLAUDIO AUTOSERVIZI</t>
  </si>
  <si>
    <t>00085511202</t>
  </si>
  <si>
    <t>VIA PALMIRO TOGLIATTI 48</t>
  </si>
  <si>
    <t>IMOLA</t>
  </si>
  <si>
    <t>RA0006</t>
  </si>
  <si>
    <t>RICCI BUS SRL</t>
  </si>
  <si>
    <t>02038920399</t>
  </si>
  <si>
    <t>VIALE MATTEOTTI 19</t>
  </si>
  <si>
    <t>BAGNARA DI ROMAGNA</t>
  </si>
  <si>
    <t>BO0018</t>
  </si>
  <si>
    <t>EUROPA BUS DI SPADA AURO E C.</t>
  </si>
  <si>
    <t>01780031207</t>
  </si>
  <si>
    <t>VIA CURIEL 8</t>
  </si>
  <si>
    <t>RA0007</t>
  </si>
  <si>
    <t>ZAGANELLI GROUP SRL</t>
  </si>
  <si>
    <t>02324590393</t>
  </si>
  <si>
    <t>VIA BEDAZZO 30</t>
  </si>
  <si>
    <t>RA0008</t>
  </si>
  <si>
    <t>POLLINI STEFANO E GIUSEPPE AUTOSERVIZI</t>
  </si>
  <si>
    <t>00735160392</t>
  </si>
  <si>
    <t>VIA TRANVIA 54</t>
  </si>
  <si>
    <t>ALFONSINE</t>
  </si>
  <si>
    <t>RA0009</t>
  </si>
  <si>
    <t>FRATELLI POLLINI SRL</t>
  </si>
  <si>
    <t>02208520391</t>
  </si>
  <si>
    <t>VIA GAGLIAZZONA 53</t>
  </si>
  <si>
    <t>CONSELICE</t>
  </si>
  <si>
    <t>RA0010</t>
  </si>
  <si>
    <t>GINO TOUR</t>
  </si>
  <si>
    <t>01145280390</t>
  </si>
  <si>
    <t>VIA COPERNICO 12/a</t>
  </si>
  <si>
    <t>RA0011</t>
  </si>
  <si>
    <t>GAMBERINI GIOVANNI E C.</t>
  </si>
  <si>
    <t>00070730395</t>
  </si>
  <si>
    <t>VIA FRATELLI LUMIERE 48</t>
  </si>
  <si>
    <t>AV0019</t>
  </si>
  <si>
    <t>AUTOLINEE E NOLEGGI ALTO SELE SRL</t>
  </si>
  <si>
    <t>SA0066</t>
  </si>
  <si>
    <t>EREDI ALMERICO STROMILLO SNC</t>
  </si>
  <si>
    <t>VIA M.STROMILLO 16</t>
  </si>
  <si>
    <t>SA0067</t>
  </si>
  <si>
    <t>EREDI PECORARO SNC</t>
  </si>
  <si>
    <t>VIA V EMANUELE III 4</t>
  </si>
  <si>
    <t>FE0007</t>
  </si>
  <si>
    <t>LA VALLE TRASPORTI</t>
  </si>
  <si>
    <t>01737200384</t>
  </si>
  <si>
    <t>VIA MARCONI 47/49</t>
  </si>
  <si>
    <t>FE0008</t>
  </si>
  <si>
    <t>AUTONOLEGGI CORNACCHINI</t>
  </si>
  <si>
    <t>00340320381</t>
  </si>
  <si>
    <t>VIA FARINI 30/a</t>
  </si>
  <si>
    <t>FE0009</t>
  </si>
  <si>
    <t>CORBUS</t>
  </si>
  <si>
    <t>00114540388</t>
  </si>
  <si>
    <t>VIA FARINI 51</t>
  </si>
  <si>
    <t>FE0010</t>
  </si>
  <si>
    <t>AUTOSERVIZI SARASINI</t>
  </si>
  <si>
    <t>00133820381</t>
  </si>
  <si>
    <t>VIALE MATTEOTTI 28</t>
  </si>
  <si>
    <t>FE0011</t>
  </si>
  <si>
    <t>LUPPI ANDREA</t>
  </si>
  <si>
    <t>01256450386</t>
  </si>
  <si>
    <t>VIA NINO BIXIO 2</t>
  </si>
  <si>
    <t>CENTO</t>
  </si>
  <si>
    <t>SA0068</t>
  </si>
  <si>
    <t>PECORARO VIAGGI S.R.L.</t>
  </si>
  <si>
    <t>05756850656</t>
  </si>
  <si>
    <t>VIA V EMANUELE III 22</t>
  </si>
  <si>
    <t>PZ0052</t>
  </si>
  <si>
    <t>MAVIBUS SRL</t>
  </si>
  <si>
    <t>01397230762</t>
  </si>
  <si>
    <t>VIA EMILIA 12</t>
  </si>
  <si>
    <t>BO0019</t>
  </si>
  <si>
    <t>GO BUS SRL</t>
  </si>
  <si>
    <t>03742691201</t>
  </si>
  <si>
    <t>VIA MATTEOTTI 35</t>
  </si>
  <si>
    <t>BO0020</t>
  </si>
  <si>
    <t>A F DI ALPINO FRANCO E C.</t>
  </si>
  <si>
    <t>04172740377</t>
  </si>
  <si>
    <t>VIA BASSA 9</t>
  </si>
  <si>
    <t>SAN GIORGIO DI PIANO</t>
  </si>
  <si>
    <t>BL0007</t>
  </si>
  <si>
    <t>FLY BUS</t>
  </si>
  <si>
    <t>01903921201</t>
  </si>
  <si>
    <t>LARGO POSTE 57</t>
  </si>
  <si>
    <t>BO0021</t>
  </si>
  <si>
    <t>LUCA ZANFORLINI</t>
  </si>
  <si>
    <t>00485561203</t>
  </si>
  <si>
    <t>VIA FERRARI 1</t>
  </si>
  <si>
    <t>CASTELLO D'ARGILE</t>
  </si>
  <si>
    <t>BO0022</t>
  </si>
  <si>
    <t>VIAGGIA DI FANTASIA</t>
  </si>
  <si>
    <t>03161211200</t>
  </si>
  <si>
    <t>BO0023</t>
  </si>
  <si>
    <t>PANZACCHI SANTO CIRO</t>
  </si>
  <si>
    <t>04144410372</t>
  </si>
  <si>
    <t>VIA S.APPOLONIA 3</t>
  </si>
  <si>
    <t>BO0024</t>
  </si>
  <si>
    <t>B&amp;B DI RIGHI GIUSEPPE E CESARI GIACOMO</t>
  </si>
  <si>
    <t>04265780371</t>
  </si>
  <si>
    <t>VIA GESSO 51</t>
  </si>
  <si>
    <t>ZOLA PREDOSA</t>
  </si>
  <si>
    <t>BO0025</t>
  </si>
  <si>
    <t>CAAP DI CESARI GIACOMO E C.</t>
  </si>
  <si>
    <t>01811801206</t>
  </si>
  <si>
    <t>BO0026</t>
  </si>
  <si>
    <t>BLESCIA ROCCO</t>
  </si>
  <si>
    <t>02121791202</t>
  </si>
  <si>
    <t>VIA TRIBBIOLI 2</t>
  </si>
  <si>
    <t>BO0027</t>
  </si>
  <si>
    <t>SANI BUS</t>
  </si>
  <si>
    <t>03664361205</t>
  </si>
  <si>
    <t>VIA RISTORI 9</t>
  </si>
  <si>
    <t>BO0028</t>
  </si>
  <si>
    <t>BASSINI MARCO</t>
  </si>
  <si>
    <t>03721220378</t>
  </si>
  <si>
    <t>VIA CADRIANO 22</t>
  </si>
  <si>
    <t>BO0029</t>
  </si>
  <si>
    <t>ROSSI AUTOSERVIZI</t>
  </si>
  <si>
    <t>02226481204</t>
  </si>
  <si>
    <t>VIA FRATELLI BASTIA 43</t>
  </si>
  <si>
    <t>SALA BOLOGNESE</t>
  </si>
  <si>
    <t>BO0030</t>
  </si>
  <si>
    <t>01382290359</t>
  </si>
  <si>
    <t>VIA LEVI 35/a</t>
  </si>
  <si>
    <t>CREVALCORE</t>
  </si>
  <si>
    <t>PZ0053</t>
  </si>
  <si>
    <t>MANIERI SERVICE</t>
  </si>
  <si>
    <t>02004410763</t>
  </si>
  <si>
    <t>VIA DEI LONGOBARDI 7/b</t>
  </si>
  <si>
    <t>BO0031</t>
  </si>
  <si>
    <t>FEBA LINES</t>
  </si>
  <si>
    <t>01904521208</t>
  </si>
  <si>
    <t>VIA DONATO CRETI 22</t>
  </si>
  <si>
    <t>MC0015</t>
  </si>
  <si>
    <t>PAGLIARINI BUS</t>
  </si>
  <si>
    <t>00931220438</t>
  </si>
  <si>
    <t>VIA DE AMICIS 35</t>
  </si>
  <si>
    <t>FM0013</t>
  </si>
  <si>
    <t>FRANCESCO REALI</t>
  </si>
  <si>
    <t>01595200443</t>
  </si>
  <si>
    <t>VIA CESARE BATTISTI 14</t>
  </si>
  <si>
    <t>PORTO SAN GIORGIO</t>
  </si>
  <si>
    <t>PZ0054</t>
  </si>
  <si>
    <t>FEBA SRL</t>
  </si>
  <si>
    <t>VIA MAESTRI ARTIGIANI 47</t>
  </si>
  <si>
    <t>BO0032</t>
  </si>
  <si>
    <t>AUTOSERVIZI VIVIANI</t>
  </si>
  <si>
    <t>04295110375</t>
  </si>
  <si>
    <t>VIA INDIPENDENZA 73</t>
  </si>
  <si>
    <t>BO0033</t>
  </si>
  <si>
    <t>DATTILO VIAGGI</t>
  </si>
  <si>
    <t>03421280797</t>
  </si>
  <si>
    <t>VIA BORGO 4</t>
  </si>
  <si>
    <t>MINERBIO</t>
  </si>
  <si>
    <t>MO0010</t>
  </si>
  <si>
    <t>DEAL SRL</t>
  </si>
  <si>
    <t>02158310363</t>
  </si>
  <si>
    <t>PIAZZA BRASILE 45</t>
  </si>
  <si>
    <t>MONTESE</t>
  </si>
  <si>
    <t>BO0034</t>
  </si>
  <si>
    <t>DINI ANDREA</t>
  </si>
  <si>
    <t>03307611206</t>
  </si>
  <si>
    <t>VIA VITTORIO EMANUELE II 25</t>
  </si>
  <si>
    <t>MONGHIDORO</t>
  </si>
  <si>
    <t>BO0035</t>
  </si>
  <si>
    <t>FERRON ERICA</t>
  </si>
  <si>
    <t>03521381206</t>
  </si>
  <si>
    <t>VIA SALETTO 10/6</t>
  </si>
  <si>
    <t>BENTIVOGLIO</t>
  </si>
  <si>
    <t>BO0036</t>
  </si>
  <si>
    <t>FREE TOUR</t>
  </si>
  <si>
    <t>02051221204</t>
  </si>
  <si>
    <t>VIA NUOVA 11</t>
  </si>
  <si>
    <t>BO0037</t>
  </si>
  <si>
    <t>FUTURE INTERLINEES BUS</t>
  </si>
  <si>
    <t>03733511202</t>
  </si>
  <si>
    <t>VIA SEVERINO 74</t>
  </si>
  <si>
    <t>MOLINELLA</t>
  </si>
  <si>
    <t>BO0038</t>
  </si>
  <si>
    <t>G.B.M. SRL</t>
  </si>
  <si>
    <t>01701731208</t>
  </si>
  <si>
    <t>LOCALITÀ CAMPANO 63/a</t>
  </si>
  <si>
    <t>CAMUGNANO</t>
  </si>
  <si>
    <t>BO0039</t>
  </si>
  <si>
    <t>LENZI LUIGI</t>
  </si>
  <si>
    <t>00235661204</t>
  </si>
  <si>
    <t>VIA CÀ PIROLINO 142</t>
  </si>
  <si>
    <t>PORRETTA TERME</t>
  </si>
  <si>
    <t>BO0040</t>
  </si>
  <si>
    <t>LINEA BUS SRL</t>
  </si>
  <si>
    <t>02183441209</t>
  </si>
  <si>
    <t>BO0041</t>
  </si>
  <si>
    <t>LINO E SERE</t>
  </si>
  <si>
    <t>02429701200</t>
  </si>
  <si>
    <t>VIA DOSSETTI 1</t>
  </si>
  <si>
    <t>CASTEL MAGGIORE</t>
  </si>
  <si>
    <t>BO0042</t>
  </si>
  <si>
    <t>P.D.L.D. DI CINELLI E C.</t>
  </si>
  <si>
    <t>02007221209</t>
  </si>
  <si>
    <t>VIA BIZZARRI 27/d</t>
  </si>
  <si>
    <t>BO0043</t>
  </si>
  <si>
    <t>STAR SRL</t>
  </si>
  <si>
    <t>01700051202</t>
  </si>
  <si>
    <t>VIA PONTE LIMENTRA 23/h</t>
  </si>
  <si>
    <t>GRIZZANA MORANDI</t>
  </si>
  <si>
    <t>FE0012</t>
  </si>
  <si>
    <t>VIAGGIARTE SNC</t>
  </si>
  <si>
    <t>02474911209</t>
  </si>
  <si>
    <t>VIA RIGONE 5/4</t>
  </si>
  <si>
    <t>BO0044</t>
  </si>
  <si>
    <t>VZ AUTONOLEGGIO SRL</t>
  </si>
  <si>
    <t>03083811202</t>
  </si>
  <si>
    <t>VIA DELLA PACE 7</t>
  </si>
  <si>
    <t>CASTEL DI CASIO</t>
  </si>
  <si>
    <t>BO0045</t>
  </si>
  <si>
    <t>ZWAY SRL</t>
  </si>
  <si>
    <t>02238081208</t>
  </si>
  <si>
    <t>CS0022</t>
  </si>
  <si>
    <t>AUTOSERVIZI CARNEVALE SRL</t>
  </si>
  <si>
    <t>03569780780</t>
  </si>
  <si>
    <t>VIA KENNEDY 57</t>
  </si>
  <si>
    <t>RENDE</t>
  </si>
  <si>
    <t xml:space="preserve">VIA PROVINCIALE SNC VIA PROVINCIALE SNC AGROMONTE MILEO </t>
  </si>
  <si>
    <t>MT0008</t>
  </si>
  <si>
    <t>AUTOLINEE SMALDONE SRL</t>
  </si>
  <si>
    <t>01221110776</t>
  </si>
  <si>
    <t>VIA FAUSTO COPPOI 1/1</t>
  </si>
  <si>
    <t>75022</t>
  </si>
  <si>
    <t>IRSINA</t>
  </si>
  <si>
    <t>AUTOLINEESMALDONE@GIGAPEC.IT</t>
  </si>
  <si>
    <t>PIAZZA ADRIANO 12</t>
  </si>
  <si>
    <t>LONGITUDE.HOLDING@PEC.IT</t>
  </si>
  <si>
    <t>CS0023</t>
  </si>
  <si>
    <t>AMACO S.P.A.</t>
  </si>
  <si>
    <t>00179160783</t>
  </si>
  <si>
    <t>VIA TORREVECCHIA snc</t>
  </si>
  <si>
    <t>CZ0005</t>
  </si>
  <si>
    <t>LAMEZIA MULTISERVIZI S.P.A.</t>
  </si>
  <si>
    <t>02126380795</t>
  </si>
  <si>
    <t>VIA DELLA VITTORIA snc</t>
  </si>
  <si>
    <t>VV0004</t>
  </si>
  <si>
    <t>NICOLA BROSIO &amp; FRATELLI</t>
  </si>
  <si>
    <t>00103570792</t>
  </si>
  <si>
    <t>VIA DEL RIPOSO 28</t>
  </si>
  <si>
    <t>SAN CALOGERO</t>
  </si>
  <si>
    <t>CS0024</t>
  </si>
  <si>
    <t>FERLOC SRL UNIPERSONALE</t>
  </si>
  <si>
    <t>02749920795</t>
  </si>
  <si>
    <t>VIALE FEG. FALCONE 22</t>
  </si>
  <si>
    <t>VV0005</t>
  </si>
  <si>
    <t>GBV SRL</t>
  </si>
  <si>
    <t>02750340792</t>
  </si>
  <si>
    <t>VIA LACQUARI snc</t>
  </si>
  <si>
    <t>CZ0006</t>
  </si>
  <si>
    <t>AZIENDA PER LA MOBILITÀ DELLA CITTÀ DI CATANZARO S.P.A. (AMC)</t>
  </si>
  <si>
    <t>02161810797</t>
  </si>
  <si>
    <t>VIALE MAGNA GRECIA snc</t>
  </si>
  <si>
    <t>VIA DELLA PIANA 126</t>
  </si>
  <si>
    <t>01471360527</t>
  </si>
  <si>
    <t>VIA LAZIO 117</t>
  </si>
  <si>
    <t>SA0070</t>
  </si>
  <si>
    <t>AUTOLINEE PEDUTO LUIGI SRL</t>
  </si>
  <si>
    <t>VIA INSERTONE 1 1</t>
  </si>
  <si>
    <t>SA0071</t>
  </si>
  <si>
    <t>AUTOSERVIZI TAI S.A.S.</t>
  </si>
  <si>
    <t>VIA SAN MARCO 6</t>
  </si>
  <si>
    <t>SA0072</t>
  </si>
  <si>
    <t>AUTOSERVIZI STELLATO SRL</t>
  </si>
  <si>
    <t>05421130658</t>
  </si>
  <si>
    <t>VIA M COMUNALE 3</t>
  </si>
  <si>
    <t>TRENTINARA</t>
  </si>
  <si>
    <t>SURIANOTRASPORTI@PECIMPRESE.IT</t>
  </si>
  <si>
    <t>VIA S.S. FORMIA- CASSINO KM29,300 snc</t>
  </si>
  <si>
    <t>CONTRAMMOBILITA@LEGALMAIL.IT</t>
  </si>
  <si>
    <t>VIA DI TOR CERVARA 279</t>
  </si>
  <si>
    <t>ATRSRL24@PEC.IT</t>
  </si>
  <si>
    <t>VIA FIRMATURI 4</t>
  </si>
  <si>
    <t>RM0066</t>
  </si>
  <si>
    <t>AUTOSERVIZI TUSCIA SRL</t>
  </si>
  <si>
    <t>02022080564</t>
  </si>
  <si>
    <t>VIA DELLA MAGLIANELLA 136</t>
  </si>
  <si>
    <t>RO0005</t>
  </si>
  <si>
    <t>AUTOSERVIZI DI MAZZALI DANIELE</t>
  </si>
  <si>
    <t>01620200293</t>
  </si>
  <si>
    <t>VIA A. VOLTA 4</t>
  </si>
  <si>
    <t>VR0014</t>
  </si>
  <si>
    <t>CATTAZZO PULLMAN SRL</t>
  </si>
  <si>
    <t>04523320234</t>
  </si>
  <si>
    <t>VIA CARLO CIPOLLA 32</t>
  </si>
  <si>
    <t>TREGNAGO</t>
  </si>
  <si>
    <t>VR0015</t>
  </si>
  <si>
    <t>VE0022</t>
  </si>
  <si>
    <t>LA LINEA 80</t>
  </si>
  <si>
    <t>01191700259</t>
  </si>
  <si>
    <t>VIA DELLA FISICA 27</t>
  </si>
  <si>
    <t>VR0016</t>
  </si>
  <si>
    <t>UNIONE RADIOTAXI VERONA</t>
  </si>
  <si>
    <t>00497570234</t>
  </si>
  <si>
    <t>VIA GALILEO GALILEI 9/A</t>
  </si>
  <si>
    <t>PIAZZA PIAVE 39</t>
  </si>
  <si>
    <t>COMUNE.CASTELSANNICCOLO@POSTACERT.TOSCANA.IT</t>
  </si>
  <si>
    <t>FANI</t>
  </si>
  <si>
    <t>Impresa</t>
  </si>
  <si>
    <t>Selezionare l'ID Impresa:</t>
  </si>
  <si>
    <t>Sezioni “SOGGETTO" e "LEGALE RAPPRESENTANTE PRO TEMPORE”</t>
  </si>
  <si>
    <t>Territorio:</t>
  </si>
  <si>
    <r>
      <t xml:space="preserve">In questa sezione è necessario selezionare dai relativi menu prima la tipologia e poi il territorio (regione o provincia autonoma) in cui si svolge il servizio; nel caso in cui il soggetto compilatore sia una Gestione Commissariale Governativa o Ferrovia in concessione, nella cella </t>
    </r>
    <r>
      <rPr>
        <b/>
        <i/>
        <sz val="12"/>
        <rFont val="Arial"/>
        <family val="2"/>
      </rPr>
      <t>B19</t>
    </r>
    <r>
      <rPr>
        <sz val="12"/>
        <rFont val="Arial"/>
        <family val="2"/>
      </rPr>
      <t xml:space="preserve"> è necessario selezionare il valore "</t>
    </r>
    <r>
      <rPr>
        <b/>
        <sz val="12"/>
        <rFont val="Arial"/>
        <family val="2"/>
      </rPr>
      <t>Lazio</t>
    </r>
    <r>
      <rPr>
        <sz val="12"/>
        <rFont val="Arial"/>
        <family val="2"/>
      </rPr>
      <t xml:space="preserve">".
È inoltre richiesta la mappatura dettagliata del ruolo svolto nella gestione dei Contratti di Servizio (CdS), specificando per ciascuna categoria applicabile (Titolare di contratto, Membro di soggetto aggregato, Subaffidatario, Altro) l'esatto numero di CdS cui i servizi gestiti afferiscono. Occorre selezionare e quantificare tutti i ruoli simultaneamente ricoperti.
A titolo esemplificativo, un'impresa che operi contemporaneamente come titolare di due CdS e come subaffidataria di 4 ulteriori CdS, dovrà dapprima selezionare (nella riga </t>
    </r>
    <r>
      <rPr>
        <b/>
        <i/>
        <sz val="12"/>
        <rFont val="Arial"/>
        <family val="2"/>
      </rPr>
      <t>20</t>
    </r>
    <r>
      <rPr>
        <sz val="12"/>
        <rFont val="Arial"/>
        <family val="2"/>
      </rPr>
      <t xml:space="preserve">) ognuna delle caselle relative ai due ruoli, ed esplicitare poi (nella riga </t>
    </r>
    <r>
      <rPr>
        <b/>
        <i/>
        <sz val="12"/>
        <rFont val="Arial"/>
        <family val="2"/>
      </rPr>
      <t>21</t>
    </r>
    <r>
      <rPr>
        <sz val="12"/>
        <rFont val="Arial"/>
        <family val="2"/>
      </rPr>
      <t>) la rispettiva quantità dei CdS gestiti nelle celle attivate.</t>
    </r>
  </si>
  <si>
    <t>Ruolo:</t>
  </si>
  <si>
    <t>Emilia-Romagna</t>
  </si>
  <si>
    <t>Friuli-Venezia Giulia</t>
  </si>
  <si>
    <t>IMPRESA SUBAFFIDATARIA n. 11</t>
  </si>
  <si>
    <t>IMPRESA SUBAFFIDATARIA n. 12</t>
  </si>
  <si>
    <t>IMPRESA SUBAFFIDATARIA n. 13</t>
  </si>
  <si>
    <t>IMPRESA SUBAFFIDATARIA n. 14</t>
  </si>
  <si>
    <t>IMPRESA SUBAFFIDATARIA n. 15</t>
  </si>
  <si>
    <r>
      <t xml:space="preserve">La compilazione di questa sezione richiede la quantificazione dettagliata dei maggiori oneri retributivi. È necessario inserire l'Importo stimato (a preventivo) in relazione ai maggiori costi del personale (come sopra individuato) derivanti dall'accordo di rinnovo del CCNL al netto degli oneri sociali e riflessi. 
Successivamente, nella riga immediatamente sottostante, identificata come di cui una tantum al netto degli oneri sociali e riflessi, è necessario estrarre e riportare la sola porzione del suddetto Importo Totale che è specificamente attribuibile alla liquidazione dell'elemento economico una tantum previsto dal Contratto Collettivo Nazionale di Lavoro (500,00 € per dipendente al parametro medio 175 da riproporzionare in base al parametro medio aziendale). Si evidenzia che, anche questa cifra parziale, deve essere depurata di ogni onere sociale e riflesso.
Le formule presenti nella colonna </t>
    </r>
    <r>
      <rPr>
        <b/>
        <i/>
        <sz val="12"/>
        <rFont val="Arial"/>
        <family val="2"/>
      </rPr>
      <t>F</t>
    </r>
    <r>
      <rPr>
        <sz val="12"/>
        <rFont val="Arial"/>
        <family val="2"/>
      </rPr>
      <t xml:space="preserve"> non hanno alcun impatto sui dati inseriti: serviranno agli organi di controllo per le verifiche.</t>
    </r>
  </si>
  <si>
    <r>
      <t xml:space="preserve">In questa sezione l'utente deve riportare gli importi stimati derivanti dagli aumenti retributivi stabiliti con l’accordo di rinnovo CCNL 2024-2026 relativi a INPS, contributo Fondo bilaterale, INAIL, TFR, Fondo Priamo (previdenza integrativa), lavoro straordinario normale, festivo e notturno.
Le formule presenti nella colonna </t>
    </r>
    <r>
      <rPr>
        <b/>
        <i/>
        <sz val="12"/>
        <rFont val="Arial"/>
        <family val="2"/>
      </rPr>
      <t>F</t>
    </r>
    <r>
      <rPr>
        <sz val="12"/>
        <rFont val="Arial"/>
        <family val="2"/>
      </rPr>
      <t xml:space="preserve"> non hanno alcun impatto sui dati inseriti: serviranno agli organi di controllo per le verifiche.</t>
    </r>
  </si>
  <si>
    <t>IMPRESA SUBAFFIDATARIA n. 16</t>
  </si>
  <si>
    <t>IMPRESA SUBAFFIDATARIA n. 17</t>
  </si>
  <si>
    <t>IMPRESA SUBAFFIDATARIA n. 18</t>
  </si>
  <si>
    <t>IMPRESA SUBAFFIDATARIA n. 19</t>
  </si>
  <si>
    <t>IMPRESA SUBAFFIDATARIA n. 20</t>
  </si>
  <si>
    <r>
      <t xml:space="preserve">Si forniscono di seguito le istruzioni operative per la compilazione del prospetto relativo all'incremento retributivo stimato per l’anno 2025 (dati a preventivo) relativo al rinnovo del Contratto Collettivo Nazionale di Lavoro per Autoferrotranvieri – Internavigatori (Mobilità/TPL) del triennio 2024-2026. 
Sono tenute alla compilazione tutte le aziende che applicano il CCNL Autoferrotranvieri-Internavigatori e svolgono servizi di trasporto pubblico locale (TPL) soggetti ad obblighi di servizio pubblico (OSP) e/o attività connesse alla produzione del servizio di TPL, incluse le aziende titolari di Contratto di Servizio (CdS), le aziende componenti di soggetti aggregati (ATI, RTI, consorzi, società consortili), le aziende subaffidatarie di servizi TPL soggetti ad OSP, nonché gli ulteriori soggetti, ad esempio le holding, le agenzie TPL e le società patrimoniali, aventi diritto al rimborso degli oneri. 
Nel caso in cui un soggetto svolga servizio di TPL su più territori regionali, è richiesta la compilazione di una scheda distinta per ciascuna regione in cui l’azienda opera, distinguendo così dati economici e occupazionali per territorio.
Qualora il personale svolga anche attività diverse da quelle relative al TPL soggetto ad OSP e/o strettamente connesse, il prospetto dovrà considerare esclusivamente i costi del personale proporzionati alla percentuale di utilizzo nelle attività riconducibili all’espletamento dei servizi di TPL OSP, attraverso il criterio di ripartizione basato sul Full Time Equivalent; non vanno quindi considerate le attività del personale concernenti l’espletamento di servizi di trasporto diversi dal trasporto pubblico OSP (es. servizi navetta per gli aeroporti e/o di trasporto scolastico non considerati nel CdS, servizi di noleggio autobus con conducente, servizi di linea di competenza statale nazionali o internazionali ex d.lgs. n. 285/2005).
</t>
    </r>
    <r>
      <rPr>
        <u/>
        <sz val="12"/>
        <rFont val="Arial"/>
        <family val="2"/>
      </rPr>
      <t xml:space="preserve">E' severamente vietato manomettere l'impaginazione e/o le impostazioni del presente modulo.
</t>
    </r>
    <r>
      <rPr>
        <sz val="12"/>
        <rFont val="Arial"/>
        <family val="2"/>
      </rPr>
      <t xml:space="preserve">Si invita l'utente a compilare, foglio per foglio, tutti i campi evidenziati in grigio; è importante notare che alcuni di questi campi diventeranno obbligatori assumendo la tonalità grigia solo al verificarsi di specifiche condizioni di compilazione.
Per facilitare la verifica dei dati e prevenire eventuali errori, il file utilizza un sistema di segnalazione visiva basato sui colori: se in uno o più campi vengono inseriti valori incongruenti il sistema colorerà di rosso le sezioni da essi dipendenti fino a quando l'utente non provvederà a rettificarne il contenuto. Il colore arancione, invece, costituisce un semplice warning o avviso, e suggerusce all'utente di accertarsi di aver correttamente compilato alcuni campi.
Per consultare le anagrafiche archiviate è possibile utilizzare i filtri già impostati alle colonne dei fogli </t>
    </r>
    <r>
      <rPr>
        <b/>
        <sz val="12"/>
        <rFont val="Arial"/>
        <family val="2"/>
      </rPr>
      <t>CONTRATTI</t>
    </r>
    <r>
      <rPr>
        <sz val="12"/>
        <rFont val="Arial"/>
        <family val="2"/>
      </rPr>
      <t xml:space="preserve"> e </t>
    </r>
    <r>
      <rPr>
        <b/>
        <sz val="12"/>
        <rFont val="Arial"/>
        <family val="2"/>
      </rPr>
      <t>IMPRESE</t>
    </r>
    <r>
      <rPr>
        <sz val="12"/>
        <rFont val="Arial"/>
        <family val="2"/>
      </rPr>
      <t>; nel solo caso in cui non fossero presenti in archivio i dati corretti è possibile lasciare in bianco i campi attivati coinvolti e segnalare quanto necessario nella nota di trasmissione.
Una volta completata la compilazione e risolti tutti gli eventuali errori segnalati in rosso, salvare il file digitale rinominandone il nome nel formato "</t>
    </r>
    <r>
      <rPr>
        <i/>
        <sz val="12"/>
        <rFont val="Arial"/>
        <family val="2"/>
      </rPr>
      <t>REGIONE - Ragione sociale</t>
    </r>
    <r>
      <rPr>
        <sz val="12"/>
        <rFont val="Arial"/>
        <family val="2"/>
      </rPr>
      <t xml:space="preserve">".
Per perfezionare la partecipazione alla rilevazione, è infine necessario inviare tramite pec alla Regione di riferimento entro le ore </t>
    </r>
    <r>
      <rPr>
        <b/>
        <sz val="12"/>
        <rFont val="Arial"/>
        <family val="2"/>
      </rPr>
      <t>12:00</t>
    </r>
    <r>
      <rPr>
        <sz val="12"/>
        <rFont val="Arial"/>
        <family val="2"/>
      </rPr>
      <t xml:space="preserve"> di </t>
    </r>
    <r>
      <rPr>
        <b/>
        <sz val="12"/>
        <rFont val="Arial"/>
        <family val="2"/>
      </rPr>
      <t>Lunedì 1 Dicembre 2025</t>
    </r>
    <r>
      <rPr>
        <sz val="12"/>
        <rFont val="Arial"/>
        <family val="2"/>
      </rPr>
      <t xml:space="preserve"> il presente modulo in formato xlsx, compilato in ogni suo foglio, unitamente al documento di certificazione: si suggerisce di utilizzare il comando "stampa in pdf" nel solo foglio “</t>
    </r>
    <r>
      <rPr>
        <b/>
        <sz val="12"/>
        <rFont val="Arial"/>
        <family val="2"/>
      </rPr>
      <t>CERTIFICAZIONE</t>
    </r>
    <r>
      <rPr>
        <sz val="12"/>
        <rFont val="Arial"/>
        <family val="2"/>
      </rPr>
      <t>” e provvedere alla firma (cartacea o elettronica), allegando al file anche un documento d'indentità valido del firmatario.</t>
    </r>
  </si>
  <si>
    <r>
      <t xml:space="preserve">Se alla cella </t>
    </r>
    <r>
      <rPr>
        <b/>
        <i/>
        <sz val="12"/>
        <rFont val="Arial"/>
        <family val="2"/>
      </rPr>
      <t>C21</t>
    </r>
    <r>
      <rPr>
        <sz val="12"/>
        <rFont val="Arial"/>
        <family val="2"/>
      </rPr>
      <t xml:space="preserve"> del foglio </t>
    </r>
    <r>
      <rPr>
        <b/>
        <sz val="12"/>
        <rFont val="Arial"/>
        <family val="2"/>
      </rPr>
      <t xml:space="preserve">RILEVAZIONE DATI </t>
    </r>
    <r>
      <rPr>
        <sz val="12"/>
        <rFont val="Arial"/>
        <family val="2"/>
      </rPr>
      <t xml:space="preserve">l'utente ha indicato che il soggetto risulta subaffidatario di almeno un contratto, dovrà in questo foglio esplicitare selezionando dal menu a tendina delle celle evidenziate in grigio il progressivo di ognuno dei contratti coinvolti: il sistema provvederà a mostrare automaticamente sia l'ente committente del contratto che l'impresa subaffidante così da evitare che l'utente commetta errori di selezione.
Si coloreranno di rosso le celle valorizzate con progressivi di contratti il cui ente committente non afferisce al territorio regionale esplicitato alla cella </t>
    </r>
    <r>
      <rPr>
        <b/>
        <i/>
        <sz val="12"/>
        <rFont val="Arial"/>
        <family val="2"/>
      </rPr>
      <t>B19</t>
    </r>
    <r>
      <rPr>
        <sz val="12"/>
        <rFont val="Arial"/>
        <family val="2"/>
      </rPr>
      <t xml:space="preserve"> del foglio </t>
    </r>
    <r>
      <rPr>
        <b/>
        <sz val="12"/>
        <rFont val="Arial"/>
        <family val="2"/>
      </rPr>
      <t>RILEVAZIONE DATI</t>
    </r>
    <r>
      <rPr>
        <sz val="12"/>
        <rFont val="Arial"/>
        <family val="2"/>
      </rPr>
      <t>: in tal caso provvedere alle opportune e doverose rettifiche.</t>
    </r>
  </si>
  <si>
    <r>
      <t xml:space="preserve">E' necessario compilare i campi di queste sezioni con le informazioni identificative del </t>
    </r>
    <r>
      <rPr>
        <u/>
        <sz val="12"/>
        <rFont val="Arial"/>
        <family val="2"/>
      </rPr>
      <t>soggetto compilatore</t>
    </r>
    <r>
      <rPr>
        <sz val="12"/>
        <rFont val="Arial"/>
        <family val="2"/>
      </rPr>
      <t>, quali ragione sociale, natura giuridica, codice fiscale/partita IVA (si ricorda che per inserire una stringa numerica che inizia con la cifra zero è necessario iniziare digitando il carattere " ' "), sede sociale (nel formato "</t>
    </r>
    <r>
      <rPr>
        <i/>
        <sz val="12"/>
        <rFont val="Arial"/>
        <family val="2"/>
      </rPr>
      <t>indirizzo - CAP Comune (provincia)</t>
    </r>
    <r>
      <rPr>
        <sz val="12"/>
        <rFont val="Arial"/>
        <family val="2"/>
      </rPr>
      <t xml:space="preserve">") e i recapiti, e quelle relative al </t>
    </r>
    <r>
      <rPr>
        <u/>
        <sz val="12"/>
        <rFont val="Arial"/>
        <family val="2"/>
      </rPr>
      <t>legale rappresentante pro-tempore</t>
    </r>
    <r>
      <rPr>
        <sz val="12"/>
        <rFont val="Arial"/>
        <family val="2"/>
      </rPr>
      <t xml:space="preserve">. All'attivarsi della cella </t>
    </r>
    <r>
      <rPr>
        <b/>
        <i/>
        <sz val="12"/>
        <rFont val="Arial"/>
        <family val="2"/>
      </rPr>
      <t>M1</t>
    </r>
    <r>
      <rPr>
        <sz val="12"/>
        <rFont val="Arial"/>
        <family val="2"/>
      </rPr>
      <t xml:space="preserve"> selezionare dal menu a tendina il codice identificativo dell'impresa: se non si conosce il codice consultare il foglio </t>
    </r>
    <r>
      <rPr>
        <b/>
        <sz val="12"/>
        <rFont val="Arial"/>
        <family val="2"/>
      </rPr>
      <t>IMPRESE</t>
    </r>
    <r>
      <rPr>
        <sz val="12"/>
        <rFont val="Arial"/>
        <family val="2"/>
      </rPr>
      <t xml:space="preserve">, utilizzando il filtro presente nella colonna </t>
    </r>
    <r>
      <rPr>
        <b/>
        <i/>
        <sz val="12"/>
        <rFont val="Arial"/>
        <family val="2"/>
      </rPr>
      <t>U</t>
    </r>
    <r>
      <rPr>
        <sz val="12"/>
        <rFont val="Arial"/>
        <family val="2"/>
      </rPr>
      <t xml:space="preserve">.
Attenzione: i dati presenti in archivio potrebbero essere assenti o non sufficientemente aggiornati; in tal caso ignorare la colorazione arancione e </t>
    </r>
    <r>
      <rPr>
        <u/>
        <sz val="12"/>
        <rFont val="Arial"/>
        <family val="2"/>
      </rPr>
      <t>segnalare le eventuali mancanze nella nota di trasmissione</t>
    </r>
    <r>
      <rPr>
        <sz val="12"/>
        <rFont val="Arial"/>
        <family val="2"/>
      </rPr>
      <t>.</t>
    </r>
  </si>
  <si>
    <r>
      <t xml:space="preserve">La compilazione di questo foglio è prevista </t>
    </r>
    <r>
      <rPr>
        <u/>
        <sz val="12"/>
        <rFont val="Arial"/>
        <family val="2"/>
      </rPr>
      <t xml:space="preserve">nel caso in cui l'utente abbia selezionato nella cella </t>
    </r>
    <r>
      <rPr>
        <b/>
        <i/>
        <u/>
        <sz val="12"/>
        <rFont val="Arial"/>
        <family val="2"/>
      </rPr>
      <t>B3</t>
    </r>
    <r>
      <rPr>
        <u/>
        <sz val="12"/>
        <rFont val="Arial"/>
        <family val="2"/>
      </rPr>
      <t xml:space="preserve"> del foglio </t>
    </r>
    <r>
      <rPr>
        <b/>
        <u/>
        <sz val="12"/>
        <rFont val="Arial"/>
        <family val="2"/>
      </rPr>
      <t>RILEVAZIONE DATI</t>
    </r>
    <r>
      <rPr>
        <u/>
        <sz val="12"/>
        <rFont val="Arial"/>
        <family val="2"/>
      </rPr>
      <t xml:space="preserve"> come natura giuridica uno dei soggetti aggregati</t>
    </r>
    <r>
      <rPr>
        <sz val="12"/>
        <rFont val="Arial"/>
        <family val="2"/>
      </rPr>
      <t xml:space="preserve">, come </t>
    </r>
    <r>
      <rPr>
        <u/>
        <sz val="12"/>
        <rFont val="Arial"/>
        <family val="2"/>
      </rPr>
      <t>consorzi</t>
    </r>
    <r>
      <rPr>
        <sz val="12"/>
        <rFont val="Arial"/>
        <family val="2"/>
      </rPr>
      <t xml:space="preserve">, </t>
    </r>
    <r>
      <rPr>
        <u/>
        <sz val="12"/>
        <rFont val="Arial"/>
        <family val="2"/>
      </rPr>
      <t>società consortili</t>
    </r>
    <r>
      <rPr>
        <sz val="12"/>
        <rFont val="Arial"/>
        <family val="2"/>
      </rPr>
      <t xml:space="preserve">, </t>
    </r>
    <r>
      <rPr>
        <u/>
        <sz val="12"/>
        <rFont val="Arial"/>
        <family val="2"/>
      </rPr>
      <t>associazioni temporanee di imprese</t>
    </r>
    <r>
      <rPr>
        <sz val="12"/>
        <rFont val="Arial"/>
        <family val="2"/>
      </rPr>
      <t xml:space="preserve"> (ATI) o </t>
    </r>
    <r>
      <rPr>
        <u/>
        <sz val="12"/>
        <rFont val="Arial"/>
        <family val="2"/>
      </rPr>
      <t>raggruppamenti temporanei di imprese</t>
    </r>
    <r>
      <rPr>
        <sz val="12"/>
        <rFont val="Arial"/>
        <family val="2"/>
      </rPr>
      <t xml:space="preserve"> (RTI). Ogni soggetto aggregato è tenuto ad indicare nella cella </t>
    </r>
    <r>
      <rPr>
        <b/>
        <i/>
        <sz val="12"/>
        <rFont val="Arial"/>
        <family val="2"/>
      </rPr>
      <t>C1</t>
    </r>
    <r>
      <rPr>
        <sz val="12"/>
        <rFont val="Arial"/>
        <family val="2"/>
      </rPr>
      <t xml:space="preserve"> la quantità di soggetti che lo compongono (minimo 0, massimo 80): per ciascuno di tali soggetti, è necessario compilare le relative informazioni anagrafiche. Occorre inoltre fornire la quota percentuale (minimo 0%, massimo 100%) dei servizi, in termini di km di produzione, che ogni singolo componente svolge effettivamente sul totale dei servizi gestiti dal soggetto aggregato; la somma di tali quote deve essere obbligatoriamente pari a 100%, in caso contrario la cella </t>
    </r>
    <r>
      <rPr>
        <b/>
        <i/>
        <sz val="12"/>
        <rFont val="Arial"/>
        <family val="2"/>
      </rPr>
      <t>A45</t>
    </r>
    <r>
      <rPr>
        <sz val="12"/>
        <rFont val="Arial"/>
        <family val="2"/>
      </rPr>
      <t xml:space="preserve"> assumerà il colore rosso fino a quando l'utente non rettificherà i dati.
Nel caso in cui il soggetto aggregato stesso partecipi con mezzi propri al servizio sarà necessario ripetere nella riga </t>
    </r>
    <r>
      <rPr>
        <b/>
        <sz val="12"/>
        <rFont val="Arial"/>
        <family val="2"/>
      </rPr>
      <t>5</t>
    </r>
    <r>
      <rPr>
        <sz val="12"/>
        <rFont val="Arial"/>
        <family val="2"/>
      </rPr>
      <t xml:space="preserve"> i dati anagrafici, esplicitando la quota percentuale.</t>
    </r>
  </si>
  <si>
    <r>
      <t xml:space="preserve">Questo foglio è riservato ai soggetti titolari di contratto o, nel caso in cui il titolare sia un soggetto aggregato, alle sue componenti: a partire dalla colonna </t>
    </r>
    <r>
      <rPr>
        <b/>
        <i/>
        <sz val="12"/>
        <rFont val="Arial"/>
        <family val="2"/>
      </rPr>
      <t>C</t>
    </r>
    <r>
      <rPr>
        <sz val="12"/>
        <rFont val="Arial"/>
        <family val="2"/>
      </rPr>
      <t xml:space="preserve"> è necessario compilare un numero di colonne pari alla somma dei valori inseriti nelle celle </t>
    </r>
    <r>
      <rPr>
        <b/>
        <i/>
        <sz val="12"/>
        <rFont val="Arial"/>
        <family val="2"/>
      </rPr>
      <t>B21</t>
    </r>
    <r>
      <rPr>
        <sz val="12"/>
        <rFont val="Arial"/>
        <family val="2"/>
      </rPr>
      <t xml:space="preserve"> e </t>
    </r>
    <r>
      <rPr>
        <b/>
        <i/>
        <sz val="12"/>
        <rFont val="Arial"/>
        <family val="2"/>
      </rPr>
      <t>D21</t>
    </r>
    <r>
      <rPr>
        <sz val="12"/>
        <rFont val="Arial"/>
        <family val="2"/>
      </rPr>
      <t xml:space="preserve"> del foglio </t>
    </r>
    <r>
      <rPr>
        <b/>
        <sz val="12"/>
        <rFont val="Arial"/>
        <family val="2"/>
      </rPr>
      <t>RILEVAZIONE DATI</t>
    </r>
    <r>
      <rPr>
        <sz val="12"/>
        <rFont val="Arial"/>
        <family val="2"/>
      </rPr>
      <t xml:space="preserve">; per ogni singolo contratto di servizio è necessario selezionare dal menu a tendina presente nelle celle grigie della riga </t>
    </r>
    <r>
      <rPr>
        <b/>
        <i/>
        <sz val="12"/>
        <rFont val="Arial"/>
        <family val="2"/>
      </rPr>
      <t>1</t>
    </r>
    <r>
      <rPr>
        <sz val="12"/>
        <rFont val="Arial"/>
        <family val="2"/>
      </rPr>
      <t xml:space="preserve"> il codice identificativo univoco del contratto; il sistema mostrerà gli estremi identificativi dell'ente committente e quelli dell'impresa affidataria: l'eventuale colore arancione segnala all'utente la non perfetta corrispondenza con quanto inserito nella cella </t>
    </r>
    <r>
      <rPr>
        <b/>
        <i/>
        <sz val="12"/>
        <rFont val="Arial"/>
        <family val="2"/>
      </rPr>
      <t>B2</t>
    </r>
    <r>
      <rPr>
        <sz val="12"/>
        <rFont val="Arial"/>
        <family val="2"/>
      </rPr>
      <t xml:space="preserve"> del foglio </t>
    </r>
    <r>
      <rPr>
        <b/>
        <sz val="12"/>
        <rFont val="Arial"/>
        <family val="2"/>
      </rPr>
      <t>RILEVAZIONE DATI</t>
    </r>
    <r>
      <rPr>
        <sz val="12"/>
        <rFont val="Arial"/>
        <family val="2"/>
      </rPr>
      <t xml:space="preserve">; ignorare la colorazione se tra i ruoli selezionati nella riga </t>
    </r>
    <r>
      <rPr>
        <b/>
        <sz val="12"/>
        <rFont val="Arial"/>
        <family val="2"/>
      </rPr>
      <t>20</t>
    </r>
    <r>
      <rPr>
        <sz val="12"/>
        <rFont val="Arial"/>
        <family val="2"/>
      </rPr>
      <t xml:space="preserve"> del foglio </t>
    </r>
    <r>
      <rPr>
        <b/>
        <sz val="12"/>
        <rFont val="Arial"/>
        <family val="2"/>
      </rPr>
      <t>RILEVAZIONE DATI</t>
    </r>
    <r>
      <rPr>
        <sz val="12"/>
        <rFont val="Arial"/>
        <family val="2"/>
      </rPr>
      <t xml:space="preserve"> sia presente anche "componente di un soggetto aggregato titolare di contratto".
Nel caso in cui una o più celle della riga </t>
    </r>
    <r>
      <rPr>
        <b/>
        <i/>
        <sz val="12"/>
        <rFont val="Arial"/>
        <family val="2"/>
      </rPr>
      <t>2</t>
    </r>
    <r>
      <rPr>
        <sz val="12"/>
        <rFont val="Arial"/>
        <family val="2"/>
      </rPr>
      <t xml:space="preserve"> diventassero rosse si invita l'utente a verificare i relativi codici dei contratti: non è possibile selezionare contratti che eserciscano servizi in territori differenti da quello indicato nella cella </t>
    </r>
    <r>
      <rPr>
        <b/>
        <i/>
        <sz val="12"/>
        <rFont val="Arial"/>
        <family val="2"/>
      </rPr>
      <t>B19</t>
    </r>
    <r>
      <rPr>
        <sz val="12"/>
        <rFont val="Arial"/>
        <family val="2"/>
      </rPr>
      <t xml:space="preserve"> del foglio </t>
    </r>
    <r>
      <rPr>
        <b/>
        <sz val="12"/>
        <rFont val="Arial"/>
        <family val="2"/>
      </rPr>
      <t>RILEVAZIONE DATI</t>
    </r>
    <r>
      <rPr>
        <sz val="12"/>
        <rFont val="Arial"/>
        <family val="2"/>
      </rPr>
      <t xml:space="preserve">.
Dopo aver selezionato il codice del contratto, inserire nella relativa cella della riga </t>
    </r>
    <r>
      <rPr>
        <b/>
        <i/>
        <sz val="12"/>
        <rFont val="Arial"/>
        <family val="2"/>
      </rPr>
      <t>5</t>
    </r>
    <r>
      <rPr>
        <sz val="12"/>
        <rFont val="Arial"/>
        <family val="2"/>
      </rPr>
      <t xml:space="preserve"> la quantità (minimo 0, massimo 20) di subaffidamenti previsti e completare la sezione con i dati anagrafici di ciascuna delle imprese subaffidatarie.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</si>
</sst>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F800]dddd\,\ mmmm\ dd\,\ yyyy"/>
    <numFmt numFmtId="166" formatCode="dd/mmm/yyyy\ hh:mm:ss\ AM/PM"/>
    <numFmt numFmtId="167" formatCode="#,##0.000"/>
  </numFmts>
  <fonts count="29" x14ac:knownFonts="1">
    <font>
      <sz val="10"/>
      <name val="Arial"/>
    </font>
    <font>
      <i/>
      <sz val="10"/>
      <name val="Arial"/>
      <family val="2"/>
    </font>
    <font>
      <b/>
      <sz val="12"/>
      <name val="Arial"/>
      <family val="2"/>
    </font>
    <font>
      <u/>
      <sz val="10"/>
      <color indexed="12"/>
      <name val="Arial"/>
      <family val="2"/>
    </font>
    <font>
      <sz val="10"/>
      <name val="Arial"/>
      <family val="2"/>
    </font>
    <font>
      <i/>
      <sz val="12"/>
      <name val="Arial"/>
      <family val="2"/>
    </font>
    <font>
      <sz val="12"/>
      <name val="Arial"/>
      <family val="2"/>
    </font>
    <font>
      <b/>
      <sz val="10"/>
      <name val="Arial"/>
      <family val="2"/>
    </font>
    <font>
      <b/>
      <sz val="11"/>
      <color theme="1"/>
      <name val="Calibri"/>
      <family val="2"/>
      <scheme val="minor"/>
    </font>
    <font>
      <b/>
      <i/>
      <sz val="12"/>
      <color rgb="FF0000FF"/>
      <name val="Arial"/>
      <family val="2"/>
    </font>
    <font>
      <b/>
      <sz val="12"/>
      <color rgb="FF0000FF"/>
      <name val="Arial"/>
      <family val="2"/>
    </font>
    <font>
      <b/>
      <i/>
      <sz val="12"/>
      <name val="Arial"/>
      <family val="2"/>
    </font>
    <font>
      <sz val="11"/>
      <color theme="1"/>
      <name val="Calibri"/>
      <family val="2"/>
    </font>
    <font>
      <b/>
      <i/>
      <sz val="11"/>
      <color theme="0"/>
      <name val="Calibri"/>
      <family val="2"/>
    </font>
    <font>
      <b/>
      <i/>
      <sz val="11"/>
      <name val="Calibri"/>
      <family val="2"/>
    </font>
    <font>
      <sz val="11"/>
      <name val="Calibri"/>
      <family val="2"/>
    </font>
    <font>
      <i/>
      <sz val="8"/>
      <name val="Arial"/>
      <family val="2"/>
    </font>
    <font>
      <sz val="8"/>
      <color rgb="FF000000"/>
      <name val="Segoe UI"/>
      <family val="2"/>
    </font>
    <font>
      <sz val="8"/>
      <name val="Arial"/>
      <family val="2"/>
    </font>
    <font>
      <b/>
      <sz val="14"/>
      <name val="Arial"/>
      <family val="2"/>
    </font>
    <font>
      <sz val="12"/>
      <color rgb="FF0000FF"/>
      <name val="Arial"/>
      <family val="2"/>
    </font>
    <font>
      <b/>
      <sz val="12"/>
      <color indexed="12"/>
      <name val="Arial"/>
      <family val="2"/>
    </font>
    <font>
      <b/>
      <u/>
      <sz val="12"/>
      <name val="Arial"/>
      <family val="2"/>
    </font>
    <font>
      <u/>
      <sz val="12"/>
      <name val="Arial"/>
      <family val="2"/>
    </font>
    <font>
      <sz val="11"/>
      <name val="Calibri"/>
      <family val="2"/>
      <scheme val="minor"/>
    </font>
    <font>
      <b/>
      <i/>
      <sz val="11"/>
      <color theme="1"/>
      <name val="Calibri"/>
      <family val="2"/>
      <scheme val="minor"/>
    </font>
    <font>
      <b/>
      <i/>
      <sz val="11"/>
      <name val="Calibri"/>
      <family val="2"/>
      <scheme val="minor"/>
    </font>
    <font>
      <b/>
      <sz val="12"/>
      <color theme="0"/>
      <name val="Arial"/>
      <family val="2"/>
    </font>
    <font>
      <b/>
      <i/>
      <u/>
      <sz val="12"/>
      <name val="Arial"/>
      <family val="2"/>
    </font>
  </fonts>
  <fills count="9">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theme="1" tint="0.34998626667073579"/>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auto="1"/>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4" fillId="0" borderId="0"/>
    <xf numFmtId="0" fontId="12" fillId="0" borderId="0"/>
  </cellStyleXfs>
  <cellXfs count="241">
    <xf numFmtId="0" fontId="0" fillId="0" borderId="0" xfId="0"/>
    <xf numFmtId="0" fontId="8" fillId="0" borderId="2" xfId="0" applyFont="1" applyBorder="1" applyAlignment="1">
      <alignment horizontal="center"/>
    </xf>
    <xf numFmtId="0" fontId="0" fillId="0" borderId="5" xfId="0" applyBorder="1"/>
    <xf numFmtId="0" fontId="0" fillId="0" borderId="6" xfId="0" applyBorder="1"/>
    <xf numFmtId="0" fontId="0" fillId="0" borderId="7" xfId="0" applyBorder="1"/>
    <xf numFmtId="0" fontId="0" fillId="0" borderId="8" xfId="0" applyBorder="1"/>
    <xf numFmtId="0" fontId="6" fillId="0" borderId="0" xfId="0" applyFont="1"/>
    <xf numFmtId="0" fontId="7" fillId="0" borderId="14" xfId="0" applyFont="1" applyBorder="1" applyAlignment="1">
      <alignment horizontal="center"/>
    </xf>
    <xf numFmtId="0" fontId="4" fillId="0" borderId="6" xfId="0" applyFont="1" applyBorder="1"/>
    <xf numFmtId="0" fontId="6" fillId="0" borderId="6" xfId="0" applyFont="1" applyBorder="1"/>
    <xf numFmtId="0" fontId="6" fillId="0" borderId="7" xfId="0" applyFont="1" applyBorder="1"/>
    <xf numFmtId="3" fontId="10" fillId="0" borderId="5" xfId="0" applyNumberFormat="1" applyFont="1" applyBorder="1" applyProtection="1">
      <protection locked="0"/>
    </xf>
    <xf numFmtId="0" fontId="11" fillId="0" borderId="2" xfId="0" applyFont="1" applyBorder="1" applyAlignment="1">
      <alignment horizontal="center"/>
    </xf>
    <xf numFmtId="0" fontId="11" fillId="0" borderId="15" xfId="0" applyFont="1" applyBorder="1" applyAlignment="1">
      <alignment horizontal="center"/>
    </xf>
    <xf numFmtId="10" fontId="2" fillId="0" borderId="0" xfId="0" applyNumberFormat="1" applyFont="1" applyAlignment="1">
      <alignment horizontal="center"/>
    </xf>
    <xf numFmtId="0" fontId="11" fillId="0" borderId="4" xfId="0" applyFont="1" applyBorder="1" applyAlignment="1">
      <alignment horizontal="center"/>
    </xf>
    <xf numFmtId="3" fontId="10" fillId="0" borderId="32" xfId="0" applyNumberFormat="1" applyFont="1" applyBorder="1" applyProtection="1">
      <protection locked="0"/>
    </xf>
    <xf numFmtId="0" fontId="2" fillId="0" borderId="12" xfId="0" applyFont="1" applyBorder="1" applyAlignment="1">
      <alignment horizontal="right"/>
    </xf>
    <xf numFmtId="0" fontId="2" fillId="0" borderId="10" xfId="0" applyFont="1" applyBorder="1" applyAlignment="1">
      <alignment horizontal="right"/>
    </xf>
    <xf numFmtId="0" fontId="2" fillId="0" borderId="11" xfId="0" applyFont="1" applyBorder="1" applyAlignment="1">
      <alignment horizontal="right"/>
    </xf>
    <xf numFmtId="0" fontId="2" fillId="0" borderId="0" xfId="0" applyFont="1" applyAlignment="1">
      <alignment horizontal="right"/>
    </xf>
    <xf numFmtId="0" fontId="9" fillId="0" borderId="0" xfId="0" applyFont="1" applyAlignment="1">
      <alignment horizontal="left"/>
    </xf>
    <xf numFmtId="0" fontId="6" fillId="0" borderId="0" xfId="0" applyFont="1" applyAlignment="1">
      <alignment horizontal="center" vertical="center" wrapText="1"/>
    </xf>
    <xf numFmtId="0" fontId="6" fillId="0" borderId="4" xfId="0" applyFont="1" applyBorder="1" applyAlignment="1">
      <alignment vertical="center"/>
    </xf>
    <xf numFmtId="0" fontId="6" fillId="0" borderId="0" xfId="0" applyFont="1" applyAlignment="1">
      <alignment vertical="center"/>
    </xf>
    <xf numFmtId="0" fontId="11" fillId="2" borderId="17" xfId="2" applyFont="1" applyFill="1" applyBorder="1" applyAlignment="1">
      <alignment horizontal="center"/>
    </xf>
    <xf numFmtId="10" fontId="1" fillId="0" borderId="0" xfId="0" applyNumberFormat="1" applyFont="1"/>
    <xf numFmtId="0" fontId="5" fillId="2" borderId="16" xfId="2" applyFont="1" applyFill="1" applyBorder="1" applyAlignment="1">
      <alignment horizontal="right"/>
    </xf>
    <xf numFmtId="0" fontId="1" fillId="0" borderId="0" xfId="0" applyFont="1"/>
    <xf numFmtId="0" fontId="2" fillId="2" borderId="16" xfId="2" applyFont="1" applyFill="1" applyBorder="1" applyAlignment="1">
      <alignment horizontal="center"/>
    </xf>
    <xf numFmtId="0" fontId="10" fillId="0" borderId="23" xfId="0" applyFont="1" applyBorder="1" applyAlignment="1" applyProtection="1">
      <alignment horizontal="right"/>
      <protection locked="0"/>
    </xf>
    <xf numFmtId="0" fontId="2" fillId="0" borderId="5" xfId="0" applyFont="1" applyBorder="1" applyAlignment="1">
      <alignment vertical="center"/>
    </xf>
    <xf numFmtId="0" fontId="2" fillId="0" borderId="6" xfId="0" applyFont="1" applyBorder="1" applyAlignment="1">
      <alignment vertical="center"/>
    </xf>
    <xf numFmtId="0" fontId="6" fillId="0" borderId="33" xfId="0" applyFont="1" applyBorder="1"/>
    <xf numFmtId="0" fontId="2" fillId="0" borderId="7" xfId="0" applyFont="1" applyBorder="1" applyAlignment="1">
      <alignment vertical="center"/>
    </xf>
    <xf numFmtId="0" fontId="2" fillId="0" borderId="5" xfId="0" applyFont="1" applyBorder="1" applyAlignment="1">
      <alignment horizontal="left"/>
    </xf>
    <xf numFmtId="0" fontId="2" fillId="0" borderId="6" xfId="0" applyFont="1" applyBorder="1" applyAlignment="1">
      <alignment horizontal="left"/>
    </xf>
    <xf numFmtId="0" fontId="2" fillId="0" borderId="40"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10" fillId="0" borderId="9" xfId="0" applyFont="1" applyBorder="1" applyProtection="1">
      <protection locked="0"/>
    </xf>
    <xf numFmtId="0" fontId="10" fillId="0" borderId="5" xfId="0" applyFont="1" applyBorder="1" applyProtection="1">
      <protection locked="0"/>
    </xf>
    <xf numFmtId="0" fontId="10" fillId="0" borderId="32" xfId="0" applyFont="1" applyBorder="1" applyProtection="1">
      <protection locked="0"/>
    </xf>
    <xf numFmtId="0" fontId="10" fillId="0" borderId="10" xfId="0" applyFont="1" applyBorder="1" applyProtection="1">
      <protection locked="0"/>
    </xf>
    <xf numFmtId="0" fontId="10" fillId="0" borderId="6" xfId="0" applyFont="1" applyBorder="1" applyProtection="1">
      <protection locked="0"/>
    </xf>
    <xf numFmtId="0" fontId="10" fillId="0" borderId="33" xfId="0" applyFont="1" applyBorder="1" applyProtection="1">
      <protection locked="0"/>
    </xf>
    <xf numFmtId="0" fontId="10" fillId="0" borderId="39" xfId="0" applyFont="1" applyBorder="1" applyProtection="1">
      <protection locked="0"/>
    </xf>
    <xf numFmtId="0" fontId="10" fillId="0" borderId="40" xfId="0" applyFont="1" applyBorder="1" applyProtection="1">
      <protection locked="0"/>
    </xf>
    <xf numFmtId="0" fontId="10" fillId="0" borderId="41" xfId="0" applyFont="1" applyBorder="1" applyProtection="1">
      <protection locked="0"/>
    </xf>
    <xf numFmtId="0" fontId="10" fillId="0" borderId="11" xfId="0" applyFont="1" applyBorder="1" applyProtection="1">
      <protection locked="0"/>
    </xf>
    <xf numFmtId="0" fontId="10" fillId="0" borderId="7" xfId="0" applyFont="1" applyBorder="1" applyProtection="1">
      <protection locked="0"/>
    </xf>
    <xf numFmtId="0" fontId="10" fillId="0" borderId="34" xfId="0" applyFont="1" applyBorder="1" applyProtection="1">
      <protection locked="0"/>
    </xf>
    <xf numFmtId="0" fontId="10" fillId="0" borderId="12" xfId="0" applyFont="1" applyBorder="1" applyProtection="1">
      <protection locked="0"/>
    </xf>
    <xf numFmtId="0" fontId="10" fillId="0" borderId="8" xfId="0" applyFont="1" applyBorder="1" applyProtection="1">
      <protection locked="0"/>
    </xf>
    <xf numFmtId="0" fontId="10" fillId="0" borderId="36" xfId="0" applyFont="1" applyBorder="1" applyProtection="1">
      <protection locked="0"/>
    </xf>
    <xf numFmtId="0" fontId="6" fillId="0" borderId="34" xfId="0" applyFont="1" applyBorder="1"/>
    <xf numFmtId="3" fontId="10" fillId="0" borderId="15" xfId="0" applyNumberFormat="1" applyFont="1" applyBorder="1" applyProtection="1">
      <protection locked="0"/>
    </xf>
    <xf numFmtId="3" fontId="10" fillId="0" borderId="2" xfId="0" applyNumberFormat="1" applyFont="1" applyBorder="1" applyProtection="1">
      <protection locked="0"/>
    </xf>
    <xf numFmtId="3" fontId="10" fillId="0" borderId="3" xfId="0" applyNumberFormat="1" applyFont="1" applyBorder="1" applyProtection="1">
      <protection locked="0"/>
    </xf>
    <xf numFmtId="0" fontId="11" fillId="0" borderId="3" xfId="0" applyFont="1" applyBorder="1" applyAlignment="1">
      <alignment horizontal="center"/>
    </xf>
    <xf numFmtId="0" fontId="6" fillId="0" borderId="5" xfId="0" applyFont="1" applyBorder="1"/>
    <xf numFmtId="0" fontId="6" fillId="0" borderId="43" xfId="0" applyFont="1" applyBorder="1"/>
    <xf numFmtId="0" fontId="6" fillId="0" borderId="37" xfId="0" applyFont="1" applyBorder="1"/>
    <xf numFmtId="0" fontId="6" fillId="0" borderId="40" xfId="0" applyFont="1" applyBorder="1"/>
    <xf numFmtId="0" fontId="6" fillId="0" borderId="42" xfId="0" applyFont="1" applyBorder="1"/>
    <xf numFmtId="0" fontId="6" fillId="0" borderId="38" xfId="0" applyFont="1" applyBorder="1"/>
    <xf numFmtId="0" fontId="6" fillId="0" borderId="1" xfId="0" applyFont="1" applyBorder="1" applyAlignment="1" applyProtection="1">
      <alignment horizontal="center"/>
      <protection locked="0"/>
    </xf>
    <xf numFmtId="10" fontId="10" fillId="0" borderId="9" xfId="0" applyNumberFormat="1" applyFont="1" applyBorder="1" applyAlignment="1" applyProtection="1">
      <alignment horizontal="right"/>
      <protection locked="0"/>
    </xf>
    <xf numFmtId="10" fontId="10" fillId="0" borderId="10" xfId="0" applyNumberFormat="1" applyFont="1" applyBorder="1" applyAlignment="1" applyProtection="1">
      <alignment horizontal="right"/>
      <protection locked="0"/>
    </xf>
    <xf numFmtId="10" fontId="10" fillId="0" borderId="10" xfId="0" applyNumberFormat="1" applyFont="1" applyBorder="1" applyProtection="1">
      <protection locked="0"/>
    </xf>
    <xf numFmtId="10" fontId="10" fillId="0" borderId="39" xfId="0" applyNumberFormat="1" applyFont="1" applyBorder="1" applyProtection="1">
      <protection locked="0"/>
    </xf>
    <xf numFmtId="10" fontId="10" fillId="0" borderId="11" xfId="0" applyNumberFormat="1" applyFont="1" applyBorder="1" applyProtection="1">
      <protection locked="0"/>
    </xf>
    <xf numFmtId="0" fontId="10" fillId="0" borderId="2" xfId="0" applyFont="1" applyBorder="1" applyProtection="1">
      <protection locked="0"/>
    </xf>
    <xf numFmtId="164" fontId="10" fillId="0" borderId="0" xfId="0" applyNumberFormat="1" applyFont="1" applyAlignment="1">
      <alignment horizontal="right" vertical="center"/>
    </xf>
    <xf numFmtId="0" fontId="13" fillId="3" borderId="1" xfId="3" applyFont="1" applyFill="1" applyBorder="1" applyAlignment="1">
      <alignment horizontal="center"/>
    </xf>
    <xf numFmtId="14" fontId="13" fillId="3" borderId="1" xfId="3" applyNumberFormat="1" applyFont="1" applyFill="1" applyBorder="1" applyAlignment="1">
      <alignment horizontal="center"/>
    </xf>
    <xf numFmtId="0" fontId="14" fillId="6" borderId="1" xfId="3" applyFont="1" applyFill="1" applyBorder="1" applyAlignment="1">
      <alignment horizontal="center"/>
    </xf>
    <xf numFmtId="0" fontId="14" fillId="6" borderId="1" xfId="0" applyFont="1" applyFill="1" applyBorder="1" applyAlignment="1">
      <alignment horizontal="center" vertical="center" wrapText="1"/>
    </xf>
    <xf numFmtId="14" fontId="14" fillId="6" borderId="1" xfId="0" applyNumberFormat="1" applyFont="1" applyFill="1" applyBorder="1" applyAlignment="1">
      <alignment horizontal="center" vertical="center" wrapText="1"/>
    </xf>
    <xf numFmtId="0" fontId="15" fillId="0" borderId="0" xfId="0" applyFont="1"/>
    <xf numFmtId="0" fontId="12" fillId="0" borderId="1" xfId="3" applyBorder="1"/>
    <xf numFmtId="3" fontId="12" fillId="0" borderId="1" xfId="3" applyNumberFormat="1" applyBorder="1"/>
    <xf numFmtId="0" fontId="12" fillId="0" borderId="1" xfId="3" applyBorder="1" applyAlignment="1">
      <alignment horizontal="center"/>
    </xf>
    <xf numFmtId="14" fontId="12" fillId="0" borderId="1" xfId="3" applyNumberFormat="1" applyBorder="1" applyAlignment="1">
      <alignment horizontal="center"/>
    </xf>
    <xf numFmtId="0" fontId="15" fillId="0" borderId="1" xfId="0" applyFont="1" applyBorder="1"/>
    <xf numFmtId="14" fontId="15" fillId="0" borderId="1" xfId="0" applyNumberFormat="1" applyFont="1" applyBorder="1" applyAlignment="1">
      <alignment horizontal="center"/>
    </xf>
    <xf numFmtId="0" fontId="15" fillId="0" borderId="1" xfId="0" applyFont="1" applyBorder="1" applyAlignment="1">
      <alignment horizontal="center"/>
    </xf>
    <xf numFmtId="166" fontId="12" fillId="0" borderId="1" xfId="3" applyNumberFormat="1" applyBorder="1"/>
    <xf numFmtId="0" fontId="15" fillId="0" borderId="0" xfId="0" applyFont="1" applyAlignment="1">
      <alignment horizontal="center"/>
    </xf>
    <xf numFmtId="14" fontId="15" fillId="0" borderId="0" xfId="0" applyNumberFormat="1" applyFont="1" applyAlignment="1">
      <alignment horizontal="center"/>
    </xf>
    <xf numFmtId="0" fontId="13" fillId="7" borderId="1" xfId="0" applyFont="1" applyFill="1" applyBorder="1" applyAlignment="1">
      <alignment horizontal="center" vertical="center" wrapText="1"/>
    </xf>
    <xf numFmtId="0" fontId="6" fillId="2" borderId="9" xfId="2" applyFont="1" applyFill="1" applyBorder="1"/>
    <xf numFmtId="0" fontId="6" fillId="2" borderId="11" xfId="2" applyFont="1" applyFill="1" applyBorder="1"/>
    <xf numFmtId="0" fontId="10" fillId="0" borderId="46" xfId="0" applyFont="1" applyBorder="1" applyAlignment="1" applyProtection="1">
      <alignment horizontal="right"/>
      <protection locked="0"/>
    </xf>
    <xf numFmtId="0" fontId="10" fillId="0" borderId="22" xfId="0" applyFont="1" applyBorder="1" applyAlignment="1" applyProtection="1">
      <alignment horizontal="right"/>
      <protection locked="0"/>
    </xf>
    <xf numFmtId="0" fontId="5" fillId="0" borderId="11" xfId="0" applyFont="1" applyBorder="1" applyAlignment="1">
      <alignment horizontal="right" vertical="center" wrapText="1"/>
    </xf>
    <xf numFmtId="0" fontId="6" fillId="2" borderId="10" xfId="2" applyFont="1" applyFill="1" applyBorder="1"/>
    <xf numFmtId="0" fontId="14" fillId="5" borderId="1" xfId="3" applyFont="1" applyFill="1" applyBorder="1" applyAlignment="1">
      <alignment horizontal="center"/>
    </xf>
    <xf numFmtId="0" fontId="10" fillId="0" borderId="0" xfId="0" applyFont="1"/>
    <xf numFmtId="0" fontId="20" fillId="0" borderId="0" xfId="0" applyFont="1"/>
    <xf numFmtId="0" fontId="2" fillId="0" borderId="0" xfId="0" applyFont="1"/>
    <xf numFmtId="165" fontId="10" fillId="0" borderId="0" xfId="0" applyNumberFormat="1" applyFont="1" applyAlignment="1">
      <alignment horizontal="left"/>
    </xf>
    <xf numFmtId="0" fontId="10" fillId="0" borderId="0" xfId="0" applyFont="1" applyAlignment="1">
      <alignment horizontal="left"/>
    </xf>
    <xf numFmtId="0" fontId="5" fillId="0" borderId="0" xfId="0" applyFont="1" applyAlignment="1">
      <alignment horizontal="center"/>
    </xf>
    <xf numFmtId="0" fontId="6" fillId="0" borderId="0" xfId="0" applyFont="1" applyAlignment="1">
      <alignment wrapText="1"/>
    </xf>
    <xf numFmtId="0" fontId="2" fillId="0" borderId="0" xfId="0" applyFont="1" applyAlignment="1">
      <alignment horizontal="center"/>
    </xf>
    <xf numFmtId="0" fontId="22" fillId="0" borderId="0" xfId="0" applyFont="1" applyAlignment="1">
      <alignment horizontal="center"/>
    </xf>
    <xf numFmtId="0" fontId="2" fillId="5" borderId="2" xfId="0" applyFont="1" applyFill="1" applyBorder="1" applyAlignment="1">
      <alignment horizontal="center"/>
    </xf>
    <xf numFmtId="0" fontId="2" fillId="0" borderId="0" xfId="0" applyFont="1" applyAlignment="1">
      <alignment wrapText="1"/>
    </xf>
    <xf numFmtId="0" fontId="6" fillId="0" borderId="1" xfId="0" applyFont="1" applyBorder="1" applyProtection="1">
      <protection locked="0"/>
    </xf>
    <xf numFmtId="0" fontId="2" fillId="5" borderId="4" xfId="0" applyFont="1" applyFill="1" applyBorder="1" applyAlignment="1">
      <alignment horizontal="center" vertical="center"/>
    </xf>
    <xf numFmtId="0" fontId="13" fillId="8" borderId="1" xfId="3" applyFont="1" applyFill="1" applyBorder="1" applyAlignment="1">
      <alignment horizontal="center"/>
    </xf>
    <xf numFmtId="0" fontId="25" fillId="6" borderId="1" xfId="0" applyFont="1" applyFill="1" applyBorder="1" applyAlignment="1">
      <alignment horizontal="center"/>
    </xf>
    <xf numFmtId="0" fontId="26" fillId="6" borderId="1" xfId="0" applyFont="1" applyFill="1" applyBorder="1" applyAlignment="1">
      <alignment horizontal="center" vertical="center" wrapText="1"/>
    </xf>
    <xf numFmtId="0" fontId="24" fillId="0" borderId="1" xfId="0" applyFont="1" applyBorder="1"/>
    <xf numFmtId="0" fontId="0" fillId="0" borderId="0" xfId="0" applyAlignment="1">
      <alignment horizontal="center"/>
    </xf>
    <xf numFmtId="0" fontId="27" fillId="0" borderId="0" xfId="0" applyFont="1" applyAlignment="1">
      <alignment horizontal="right"/>
    </xf>
    <xf numFmtId="0" fontId="10" fillId="0" borderId="0" xfId="0" applyFont="1" applyProtection="1">
      <protection locked="0"/>
    </xf>
    <xf numFmtId="0" fontId="2" fillId="0" borderId="17" xfId="0" applyFont="1" applyBorder="1" applyAlignment="1">
      <alignment horizontal="right"/>
    </xf>
    <xf numFmtId="0" fontId="10" fillId="0" borderId="5" xfId="0" applyFont="1" applyBorder="1" applyAlignment="1" applyProtection="1">
      <alignment horizontal="left"/>
      <protection locked="0"/>
    </xf>
    <xf numFmtId="0" fontId="10" fillId="0" borderId="32" xfId="0" applyFont="1" applyBorder="1" applyAlignment="1" applyProtection="1">
      <alignment horizontal="left"/>
      <protection locked="0"/>
    </xf>
    <xf numFmtId="0" fontId="10" fillId="0" borderId="6" xfId="0" applyFont="1" applyBorder="1" applyAlignment="1" applyProtection="1">
      <alignment horizontal="left"/>
      <protection locked="0"/>
    </xf>
    <xf numFmtId="0" fontId="10" fillId="0" borderId="33" xfId="0" applyFont="1" applyBorder="1" applyAlignment="1" applyProtection="1">
      <alignment horizontal="left"/>
      <protection locked="0"/>
    </xf>
    <xf numFmtId="0" fontId="10" fillId="0" borderId="40" xfId="0" applyFont="1" applyBorder="1" applyAlignment="1" applyProtection="1">
      <alignment horizontal="left"/>
      <protection locked="0"/>
    </xf>
    <xf numFmtId="0" fontId="10" fillId="0" borderId="41" xfId="0" applyFont="1" applyBorder="1" applyAlignment="1" applyProtection="1">
      <alignment horizontal="left"/>
      <protection locked="0"/>
    </xf>
    <xf numFmtId="0" fontId="2" fillId="5" borderId="26" xfId="0" applyFont="1" applyFill="1" applyBorder="1" applyAlignment="1">
      <alignment horizontal="center"/>
    </xf>
    <xf numFmtId="0" fontId="2" fillId="5" borderId="50" xfId="0" applyFont="1" applyFill="1" applyBorder="1" applyAlignment="1">
      <alignment horizontal="center"/>
    </xf>
    <xf numFmtId="0" fontId="2" fillId="5" borderId="27" xfId="0" applyFont="1" applyFill="1" applyBorder="1" applyAlignment="1">
      <alignment horizontal="center"/>
    </xf>
    <xf numFmtId="0" fontId="10" fillId="4" borderId="20" xfId="0" applyFont="1" applyFill="1" applyBorder="1" applyAlignment="1" applyProtection="1">
      <alignment horizontal="left"/>
      <protection locked="0"/>
    </xf>
    <xf numFmtId="0" fontId="10" fillId="4" borderId="1" xfId="0" applyFont="1" applyFill="1" applyBorder="1" applyAlignment="1" applyProtection="1">
      <alignment horizontal="left"/>
      <protection locked="0"/>
    </xf>
    <xf numFmtId="0" fontId="10" fillId="4" borderId="21" xfId="0" applyFont="1" applyFill="1" applyBorder="1" applyAlignment="1" applyProtection="1">
      <alignment horizontal="left"/>
      <protection locked="0"/>
    </xf>
    <xf numFmtId="167" fontId="10" fillId="4" borderId="26" xfId="0" applyNumberFormat="1" applyFont="1" applyFill="1" applyBorder="1" applyAlignment="1" applyProtection="1">
      <alignment horizontal="right" vertical="center"/>
      <protection locked="0"/>
    </xf>
    <xf numFmtId="167" fontId="10" fillId="4" borderId="50" xfId="0" applyNumberFormat="1" applyFont="1" applyFill="1" applyBorder="1" applyAlignment="1" applyProtection="1">
      <alignment horizontal="right" vertical="center"/>
      <protection locked="0"/>
    </xf>
    <xf numFmtId="167" fontId="10" fillId="4" borderId="27" xfId="0" applyNumberFormat="1" applyFont="1" applyFill="1" applyBorder="1" applyAlignment="1" applyProtection="1">
      <alignment horizontal="right" vertical="center"/>
      <protection locked="0"/>
    </xf>
    <xf numFmtId="0" fontId="6" fillId="0" borderId="17" xfId="0" applyFont="1" applyBorder="1" applyAlignment="1">
      <alignment horizontal="left" vertical="center" wrapText="1"/>
    </xf>
    <xf numFmtId="0" fontId="6" fillId="0" borderId="12" xfId="0" applyFont="1" applyBorder="1" applyAlignment="1">
      <alignment horizontal="left" vertical="center" wrapText="1"/>
    </xf>
    <xf numFmtId="164" fontId="1" fillId="0" borderId="0" xfId="0" applyNumberFormat="1" applyFont="1" applyAlignment="1">
      <alignment horizontal="right" vertical="center"/>
    </xf>
    <xf numFmtId="0" fontId="6" fillId="0" borderId="13" xfId="0" applyFont="1" applyBorder="1" applyAlignment="1">
      <alignment horizontal="left" vertical="center" wrapText="1"/>
    </xf>
    <xf numFmtId="0" fontId="6" fillId="0" borderId="16" xfId="0" applyFont="1" applyBorder="1" applyAlignment="1">
      <alignment horizontal="left" vertical="center" wrapText="1"/>
    </xf>
    <xf numFmtId="0" fontId="10" fillId="4" borderId="12" xfId="0" applyFont="1" applyFill="1" applyBorder="1" applyAlignment="1" applyProtection="1">
      <alignment horizontal="left"/>
      <protection locked="0"/>
    </xf>
    <xf numFmtId="0" fontId="10" fillId="4" borderId="36" xfId="0" applyFont="1" applyFill="1" applyBorder="1" applyAlignment="1" applyProtection="1">
      <alignment horizontal="left"/>
      <protection locked="0"/>
    </xf>
    <xf numFmtId="0" fontId="10" fillId="4" borderId="35" xfId="0" applyFont="1" applyFill="1" applyBorder="1" applyAlignment="1" applyProtection="1">
      <alignment horizontal="left"/>
      <protection locked="0"/>
    </xf>
    <xf numFmtId="0" fontId="11" fillId="0" borderId="0" xfId="0" applyFont="1" applyAlignment="1">
      <alignment horizontal="center" vertical="center" wrapText="1"/>
    </xf>
    <xf numFmtId="0" fontId="5" fillId="0" borderId="0" xfId="0" applyFont="1" applyAlignment="1">
      <alignment horizontal="center" vertical="center" wrapText="1"/>
    </xf>
    <xf numFmtId="0" fontId="6" fillId="0" borderId="20" xfId="0" applyFont="1" applyBorder="1" applyAlignment="1">
      <alignment horizontal="center"/>
    </xf>
    <xf numFmtId="0" fontId="6" fillId="0" borderId="1" xfId="0" applyFont="1" applyBorder="1" applyAlignment="1">
      <alignment horizontal="center"/>
    </xf>
    <xf numFmtId="0" fontId="6" fillId="0" borderId="21" xfId="0" applyFont="1" applyBorder="1" applyAlignment="1">
      <alignment horizontal="center"/>
    </xf>
    <xf numFmtId="0" fontId="5" fillId="0" borderId="0" xfId="0" applyFont="1" applyAlignment="1">
      <alignment horizontal="center"/>
    </xf>
    <xf numFmtId="0" fontId="10" fillId="4" borderId="30" xfId="0" applyFont="1" applyFill="1" applyBorder="1" applyAlignment="1" applyProtection="1">
      <alignment horizontal="left"/>
      <protection locked="0"/>
    </xf>
    <xf numFmtId="0" fontId="10" fillId="4" borderId="44" xfId="0" applyFont="1" applyFill="1" applyBorder="1" applyAlignment="1" applyProtection="1">
      <alignment horizontal="left"/>
      <protection locked="0"/>
    </xf>
    <xf numFmtId="0" fontId="10" fillId="4" borderId="31" xfId="0" applyFont="1" applyFill="1" applyBorder="1" applyAlignment="1" applyProtection="1">
      <alignment horizontal="left"/>
      <protection locked="0"/>
    </xf>
    <xf numFmtId="0" fontId="21" fillId="4" borderId="22" xfId="1" applyFont="1" applyFill="1" applyBorder="1" applyAlignment="1" applyProtection="1">
      <alignment horizontal="left"/>
      <protection locked="0"/>
    </xf>
    <xf numFmtId="0" fontId="21" fillId="4" borderId="46" xfId="1" applyFont="1" applyFill="1" applyBorder="1" applyAlignment="1" applyProtection="1">
      <alignment horizontal="left"/>
      <protection locked="0"/>
    </xf>
    <xf numFmtId="0" fontId="21" fillId="4" borderId="23" xfId="1" applyFont="1" applyFill="1" applyBorder="1" applyAlignment="1" applyProtection="1">
      <alignment horizontal="left"/>
      <protection locked="0"/>
    </xf>
    <xf numFmtId="0" fontId="10" fillId="4" borderId="10" xfId="0" applyFont="1" applyFill="1" applyBorder="1" applyAlignment="1" applyProtection="1">
      <alignment horizontal="left"/>
      <protection locked="0"/>
    </xf>
    <xf numFmtId="0" fontId="10" fillId="4" borderId="33" xfId="0" applyFont="1" applyFill="1" applyBorder="1" applyAlignment="1" applyProtection="1">
      <alignment horizontal="left"/>
      <protection locked="0"/>
    </xf>
    <xf numFmtId="0" fontId="10" fillId="4" borderId="37" xfId="0" applyFont="1" applyFill="1" applyBorder="1" applyAlignment="1" applyProtection="1">
      <alignment horizontal="left"/>
      <protection locked="0"/>
    </xf>
    <xf numFmtId="0" fontId="10" fillId="4" borderId="11" xfId="0" applyFont="1" applyFill="1" applyBorder="1" applyAlignment="1" applyProtection="1">
      <alignment horizontal="left"/>
      <protection locked="0"/>
    </xf>
    <xf numFmtId="0" fontId="10" fillId="4" borderId="34" xfId="0" applyFont="1" applyFill="1" applyBorder="1" applyAlignment="1" applyProtection="1">
      <alignment horizontal="left"/>
      <protection locked="0"/>
    </xf>
    <xf numFmtId="0" fontId="10" fillId="4" borderId="38" xfId="0" applyFont="1" applyFill="1" applyBorder="1" applyAlignment="1" applyProtection="1">
      <alignment horizontal="left"/>
      <protection locked="0"/>
    </xf>
    <xf numFmtId="0" fontId="2" fillId="5" borderId="4" xfId="0" applyFont="1" applyFill="1" applyBorder="1" applyAlignment="1">
      <alignment horizontal="center"/>
    </xf>
    <xf numFmtId="0" fontId="2" fillId="5" borderId="15" xfId="0" applyFont="1" applyFill="1" applyBorder="1" applyAlignment="1">
      <alignment horizontal="center"/>
    </xf>
    <xf numFmtId="0" fontId="2" fillId="5" borderId="3" xfId="0" applyFont="1" applyFill="1" applyBorder="1" applyAlignment="1">
      <alignment horizontal="center"/>
    </xf>
    <xf numFmtId="0" fontId="10" fillId="4" borderId="20" xfId="0" quotePrefix="1" applyFont="1" applyFill="1" applyBorder="1" applyAlignment="1" applyProtection="1">
      <alignment horizontal="left"/>
      <protection locked="0"/>
    </xf>
    <xf numFmtId="164" fontId="2" fillId="2" borderId="24" xfId="2" applyNumberFormat="1" applyFont="1" applyFill="1" applyBorder="1" applyAlignment="1">
      <alignment horizontal="center"/>
    </xf>
    <xf numFmtId="164" fontId="2" fillId="2" borderId="51" xfId="2" applyNumberFormat="1" applyFont="1" applyFill="1" applyBorder="1" applyAlignment="1">
      <alignment horizontal="center"/>
    </xf>
    <xf numFmtId="164" fontId="2" fillId="2" borderId="25" xfId="2" applyNumberFormat="1" applyFont="1" applyFill="1" applyBorder="1" applyAlignment="1">
      <alignment horizontal="center"/>
    </xf>
    <xf numFmtId="164" fontId="2" fillId="0" borderId="26" xfId="0" applyNumberFormat="1" applyFont="1" applyBorder="1" applyAlignment="1">
      <alignment horizontal="center" vertical="center"/>
    </xf>
    <xf numFmtId="164" fontId="2" fillId="0" borderId="50" xfId="0" applyNumberFormat="1" applyFont="1" applyBorder="1" applyAlignment="1">
      <alignment horizontal="center" vertical="center"/>
    </xf>
    <xf numFmtId="164" fontId="2" fillId="0" borderId="27" xfId="0" applyNumberFormat="1" applyFont="1" applyBorder="1" applyAlignment="1">
      <alignment horizontal="center" vertical="center"/>
    </xf>
    <xf numFmtId="164" fontId="10" fillId="4" borderId="30" xfId="2" applyNumberFormat="1" applyFont="1" applyFill="1" applyBorder="1" applyAlignment="1" applyProtection="1">
      <alignment horizontal="right"/>
      <protection locked="0"/>
    </xf>
    <xf numFmtId="164" fontId="10" fillId="4" borderId="44" xfId="2" applyNumberFormat="1" applyFont="1" applyFill="1" applyBorder="1" applyAlignment="1" applyProtection="1">
      <alignment horizontal="right"/>
      <protection locked="0"/>
    </xf>
    <xf numFmtId="164" fontId="10" fillId="4" borderId="31" xfId="2" applyNumberFormat="1" applyFont="1" applyFill="1" applyBorder="1" applyAlignment="1" applyProtection="1">
      <alignment horizontal="right"/>
      <protection locked="0"/>
    </xf>
    <xf numFmtId="164" fontId="10" fillId="4" borderId="28" xfId="2" applyNumberFormat="1" applyFont="1" applyFill="1" applyBorder="1" applyAlignment="1" applyProtection="1">
      <alignment horizontal="right"/>
      <protection locked="0"/>
    </xf>
    <xf numFmtId="164" fontId="10" fillId="4" borderId="49" xfId="2" applyNumberFormat="1" applyFont="1" applyFill="1" applyBorder="1" applyAlignment="1" applyProtection="1">
      <alignment horizontal="right"/>
      <protection locked="0"/>
    </xf>
    <xf numFmtId="164" fontId="10" fillId="4" borderId="29" xfId="2" applyNumberFormat="1" applyFont="1" applyFill="1" applyBorder="1" applyAlignment="1" applyProtection="1">
      <alignment horizontal="right"/>
      <protection locked="0"/>
    </xf>
    <xf numFmtId="164" fontId="5" fillId="2" borderId="4" xfId="2" applyNumberFormat="1" applyFont="1" applyFill="1" applyBorder="1" applyAlignment="1">
      <alignment horizontal="left"/>
    </xf>
    <xf numFmtId="164" fontId="5" fillId="2" borderId="15" xfId="2" applyNumberFormat="1" applyFont="1" applyFill="1" applyBorder="1" applyAlignment="1">
      <alignment horizontal="left"/>
    </xf>
    <xf numFmtId="164" fontId="5" fillId="2" borderId="3" xfId="2" applyNumberFormat="1" applyFont="1" applyFill="1" applyBorder="1" applyAlignment="1">
      <alignment horizontal="left"/>
    </xf>
    <xf numFmtId="164" fontId="10" fillId="4" borderId="10" xfId="2" applyNumberFormat="1" applyFont="1" applyFill="1" applyBorder="1" applyAlignment="1" applyProtection="1">
      <alignment horizontal="right"/>
      <protection locked="0"/>
    </xf>
    <xf numFmtId="164" fontId="10" fillId="4" borderId="33" xfId="2" applyNumberFormat="1" applyFont="1" applyFill="1" applyBorder="1" applyAlignment="1" applyProtection="1">
      <alignment horizontal="right"/>
      <protection locked="0"/>
    </xf>
    <xf numFmtId="164" fontId="10" fillId="4" borderId="37" xfId="2" applyNumberFormat="1" applyFont="1" applyFill="1" applyBorder="1" applyAlignment="1" applyProtection="1">
      <alignment horizontal="right"/>
      <protection locked="0"/>
    </xf>
    <xf numFmtId="0" fontId="11" fillId="2" borderId="4" xfId="2" applyFont="1" applyFill="1" applyBorder="1" applyAlignment="1">
      <alignment horizontal="center"/>
    </xf>
    <xf numFmtId="0" fontId="11" fillId="2" borderId="15" xfId="2" applyFont="1" applyFill="1" applyBorder="1" applyAlignment="1">
      <alignment horizontal="center"/>
    </xf>
    <xf numFmtId="0" fontId="11" fillId="2" borderId="3" xfId="2" applyFont="1" applyFill="1" applyBorder="1" applyAlignment="1">
      <alignment horizontal="center"/>
    </xf>
    <xf numFmtId="164" fontId="10" fillId="4" borderId="30" xfId="0" applyNumberFormat="1" applyFont="1" applyFill="1" applyBorder="1" applyAlignment="1" applyProtection="1">
      <alignment horizontal="right" vertical="center"/>
      <protection locked="0"/>
    </xf>
    <xf numFmtId="164" fontId="10" fillId="4" borderId="44" xfId="0" applyNumberFormat="1" applyFont="1" applyFill="1" applyBorder="1" applyAlignment="1" applyProtection="1">
      <alignment horizontal="right" vertical="center"/>
      <protection locked="0"/>
    </xf>
    <xf numFmtId="164" fontId="10" fillId="4" borderId="31" xfId="0" applyNumberFormat="1" applyFont="1" applyFill="1" applyBorder="1" applyAlignment="1" applyProtection="1">
      <alignment horizontal="right" vertical="center"/>
      <protection locked="0"/>
    </xf>
    <xf numFmtId="164" fontId="10" fillId="4" borderId="20" xfId="0" applyNumberFormat="1" applyFont="1" applyFill="1" applyBorder="1" applyAlignment="1" applyProtection="1">
      <alignment horizontal="right" vertical="center"/>
      <protection locked="0"/>
    </xf>
    <xf numFmtId="164" fontId="10" fillId="4" borderId="1" xfId="0" applyNumberFormat="1" applyFont="1" applyFill="1" applyBorder="1" applyAlignment="1" applyProtection="1">
      <alignment horizontal="right" vertical="center"/>
      <protection locked="0"/>
    </xf>
    <xf numFmtId="164" fontId="10" fillId="4" borderId="21" xfId="0" applyNumberFormat="1" applyFont="1" applyFill="1" applyBorder="1" applyAlignment="1" applyProtection="1">
      <alignment horizontal="right" vertical="center"/>
      <protection locked="0"/>
    </xf>
    <xf numFmtId="164" fontId="9" fillId="4" borderId="22" xfId="0" applyNumberFormat="1" applyFont="1" applyFill="1" applyBorder="1" applyAlignment="1" applyProtection="1">
      <alignment horizontal="left" vertical="center"/>
      <protection locked="0"/>
    </xf>
    <xf numFmtId="164" fontId="9" fillId="4" borderId="46" xfId="0" applyNumberFormat="1" applyFont="1" applyFill="1" applyBorder="1" applyAlignment="1" applyProtection="1">
      <alignment horizontal="left" vertical="center"/>
      <protection locked="0"/>
    </xf>
    <xf numFmtId="164" fontId="9" fillId="4" borderId="23" xfId="0" applyNumberFormat="1" applyFont="1" applyFill="1" applyBorder="1" applyAlignment="1" applyProtection="1">
      <alignment horizontal="left" vertical="center"/>
      <protection locked="0"/>
    </xf>
    <xf numFmtId="164" fontId="10" fillId="4" borderId="39" xfId="2" applyNumberFormat="1" applyFont="1" applyFill="1" applyBorder="1" applyAlignment="1" applyProtection="1">
      <alignment horizontal="right"/>
      <protection locked="0"/>
    </xf>
    <xf numFmtId="164" fontId="10" fillId="4" borderId="41" xfId="2" applyNumberFormat="1" applyFont="1" applyFill="1" applyBorder="1" applyAlignment="1" applyProtection="1">
      <alignment horizontal="right"/>
      <protection locked="0"/>
    </xf>
    <xf numFmtId="164" fontId="10" fillId="4" borderId="42" xfId="2" applyNumberFormat="1" applyFont="1" applyFill="1" applyBorder="1" applyAlignment="1" applyProtection="1">
      <alignment horizontal="right"/>
      <protection locked="0"/>
    </xf>
    <xf numFmtId="167" fontId="10" fillId="4" borderId="18" xfId="0" applyNumberFormat="1" applyFont="1" applyFill="1" applyBorder="1" applyAlignment="1" applyProtection="1">
      <alignment horizontal="right" vertical="center"/>
      <protection locked="0"/>
    </xf>
    <xf numFmtId="167" fontId="10" fillId="4" borderId="45" xfId="0" applyNumberFormat="1" applyFont="1" applyFill="1" applyBorder="1" applyAlignment="1" applyProtection="1">
      <alignment horizontal="right" vertical="center"/>
      <protection locked="0"/>
    </xf>
    <xf numFmtId="167" fontId="10" fillId="4" borderId="19" xfId="0" applyNumberFormat="1" applyFont="1" applyFill="1" applyBorder="1" applyAlignment="1" applyProtection="1">
      <alignment horizontal="right" vertical="center"/>
      <protection locked="0"/>
    </xf>
    <xf numFmtId="167" fontId="10" fillId="4" borderId="22" xfId="0" applyNumberFormat="1" applyFont="1" applyFill="1" applyBorder="1" applyAlignment="1" applyProtection="1">
      <alignment horizontal="right" vertical="center"/>
      <protection locked="0"/>
    </xf>
    <xf numFmtId="167" fontId="10" fillId="4" borderId="46" xfId="0" applyNumberFormat="1" applyFont="1" applyFill="1" applyBorder="1" applyAlignment="1" applyProtection="1">
      <alignment horizontal="right" vertical="center"/>
      <protection locked="0"/>
    </xf>
    <xf numFmtId="167" fontId="10" fillId="4" borderId="23" xfId="0" applyNumberFormat="1" applyFont="1" applyFill="1" applyBorder="1" applyAlignment="1" applyProtection="1">
      <alignment horizontal="right" vertical="center"/>
      <protection locked="0"/>
    </xf>
    <xf numFmtId="0" fontId="2" fillId="5" borderId="26" xfId="0" applyFont="1" applyFill="1" applyBorder="1" applyAlignment="1">
      <alignment horizontal="center" vertical="center" wrapText="1"/>
    </xf>
    <xf numFmtId="0" fontId="2" fillId="5" borderId="50"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26" xfId="2" applyFont="1" applyFill="1" applyBorder="1" applyAlignment="1">
      <alignment horizontal="center"/>
    </xf>
    <xf numFmtId="0" fontId="2" fillId="5" borderId="47" xfId="2" applyFont="1" applyFill="1" applyBorder="1" applyAlignment="1">
      <alignment horizontal="center"/>
    </xf>
    <xf numFmtId="0" fontId="2" fillId="5" borderId="48" xfId="2" applyFont="1" applyFill="1" applyBorder="1" applyAlignment="1">
      <alignment horizont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3" xfId="0" applyFont="1" applyBorder="1" applyAlignment="1">
      <alignment horizontal="left" vertical="center"/>
    </xf>
    <xf numFmtId="0" fontId="2" fillId="0" borderId="17" xfId="0" applyFont="1" applyBorder="1" applyAlignment="1">
      <alignment horizontal="left" vertical="center"/>
    </xf>
    <xf numFmtId="0" fontId="2" fillId="0" borderId="16" xfId="0" applyFont="1" applyBorder="1" applyAlignment="1">
      <alignment horizontal="left" vertical="center"/>
    </xf>
    <xf numFmtId="0" fontId="2" fillId="0" borderId="12" xfId="0" applyFont="1" applyBorder="1" applyAlignment="1">
      <alignment horizontal="left" vertical="center" wrapText="1"/>
    </xf>
    <xf numFmtId="0" fontId="2" fillId="0" borderId="39"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40" xfId="0" applyFont="1" applyBorder="1" applyAlignment="1">
      <alignment horizontal="left" vertical="center" wrapText="1"/>
    </xf>
    <xf numFmtId="0" fontId="2" fillId="0" borderId="4" xfId="0" applyFont="1" applyBorder="1" applyAlignment="1">
      <alignment horizontal="left" vertical="center"/>
    </xf>
    <xf numFmtId="0" fontId="2" fillId="0" borderId="3" xfId="0" applyFont="1" applyBorder="1" applyAlignment="1">
      <alignment horizontal="left" vertical="center"/>
    </xf>
    <xf numFmtId="0" fontId="6" fillId="0" borderId="0" xfId="0" applyFont="1" applyAlignment="1">
      <alignment horizontal="center"/>
    </xf>
    <xf numFmtId="0" fontId="6" fillId="0" borderId="0" xfId="0" applyFont="1" applyAlignment="1">
      <alignment horizontal="left" wrapText="1"/>
    </xf>
    <xf numFmtId="0" fontId="6" fillId="0" borderId="0" xfId="0" applyFont="1" applyAlignment="1">
      <alignment horizontal="left"/>
    </xf>
    <xf numFmtId="0" fontId="2" fillId="0" borderId="0" xfId="0" applyFont="1" applyAlignment="1">
      <alignment horizontal="center"/>
    </xf>
    <xf numFmtId="0" fontId="16" fillId="0" borderId="0" xfId="0" applyFont="1" applyAlignment="1">
      <alignment horizontal="left" vertical="center" wrapText="1"/>
    </xf>
    <xf numFmtId="0" fontId="2" fillId="0" borderId="0" xfId="0" applyFont="1" applyAlignment="1">
      <alignment horizontal="center" wrapText="1"/>
    </xf>
    <xf numFmtId="0" fontId="19" fillId="0" borderId="0" xfId="0" applyFont="1" applyAlignment="1">
      <alignment horizontal="center"/>
    </xf>
    <xf numFmtId="0" fontId="1" fillId="0" borderId="0" xfId="0" applyFont="1" applyAlignment="1">
      <alignment horizontal="center" vertical="center" wrapText="1"/>
    </xf>
    <xf numFmtId="165" fontId="10" fillId="4" borderId="4" xfId="0" applyNumberFormat="1" applyFont="1" applyFill="1" applyBorder="1" applyAlignment="1" applyProtection="1">
      <alignment horizontal="left"/>
      <protection locked="0"/>
    </xf>
    <xf numFmtId="165" fontId="10" fillId="4" borderId="15" xfId="0" applyNumberFormat="1" applyFont="1" applyFill="1" applyBorder="1" applyAlignment="1" applyProtection="1">
      <alignment horizontal="left"/>
      <protection locked="0"/>
    </xf>
    <xf numFmtId="165" fontId="10" fillId="4" borderId="3" xfId="0" applyNumberFormat="1" applyFont="1" applyFill="1" applyBorder="1" applyAlignment="1" applyProtection="1">
      <alignment horizontal="left"/>
      <protection locked="0"/>
    </xf>
    <xf numFmtId="0" fontId="10" fillId="4" borderId="4" xfId="0" applyFont="1" applyFill="1" applyBorder="1" applyAlignment="1" applyProtection="1">
      <alignment horizontal="left"/>
      <protection locked="0"/>
    </xf>
    <xf numFmtId="0" fontId="10" fillId="4" borderId="15" xfId="0" applyFont="1" applyFill="1" applyBorder="1" applyAlignment="1" applyProtection="1">
      <alignment horizontal="left"/>
      <protection locked="0"/>
    </xf>
    <xf numFmtId="0" fontId="10" fillId="4" borderId="3" xfId="0" applyFont="1" applyFill="1" applyBorder="1" applyAlignment="1" applyProtection="1">
      <alignment horizontal="left"/>
      <protection locked="0"/>
    </xf>
    <xf numFmtId="0" fontId="6" fillId="0" borderId="0" xfId="0" applyFont="1" applyAlignment="1">
      <alignment wrapText="1"/>
    </xf>
    <xf numFmtId="0" fontId="0" fillId="0" borderId="0" xfId="0" applyAlignment="1">
      <alignment wrapText="1"/>
    </xf>
    <xf numFmtId="3" fontId="10" fillId="0" borderId="6" xfId="0" applyNumberFormat="1" applyFont="1" applyBorder="1" applyProtection="1">
      <protection locked="0"/>
    </xf>
    <xf numFmtId="3" fontId="10" fillId="0" borderId="40" xfId="0" applyNumberFormat="1" applyFont="1" applyBorder="1" applyProtection="1">
      <protection locked="0"/>
    </xf>
    <xf numFmtId="3" fontId="10" fillId="0" borderId="7" xfId="0" applyNumberFormat="1" applyFont="1" applyBorder="1" applyProtection="1">
      <protection locked="0"/>
    </xf>
  </cellXfs>
  <cellStyles count="4">
    <cellStyle name="Collegamento ipertestuale" xfId="1" builtinId="8"/>
    <cellStyle name="Normal" xfId="3" xr:uid="{94B69F01-2A25-4CC7-8FA1-29FA03EC7FF8}"/>
    <cellStyle name="Normale" xfId="0" builtinId="0"/>
    <cellStyle name="Normale 2" xfId="2" xr:uid="{B9AFBBC8-CF0F-4841-A19D-BFA8D7CDF304}"/>
  </cellStyles>
  <dxfs count="62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border>
        <left style="thin">
          <color auto="1"/>
        </left>
        <right style="thin">
          <color auto="1"/>
        </right>
        <top style="thin">
          <color auto="1"/>
        </top>
        <bottom style="thin">
          <color auto="1"/>
        </bottom>
        <vertical/>
        <horizontal/>
      </border>
    </dxf>
    <dxf>
      <fill>
        <patternFill>
          <bgColor theme="0" tint="-0.24994659260841701"/>
        </patternFill>
      </fill>
      <border>
        <left style="thin">
          <color auto="1"/>
        </left>
        <right style="thin">
          <color auto="1"/>
        </right>
        <top style="thin">
          <color auto="1"/>
        </top>
        <bottom style="thin">
          <color auto="1"/>
        </bottom>
        <vertical/>
        <horizontal/>
      </border>
    </dxf>
    <dxf>
      <fill>
        <patternFill>
          <bgColor theme="0" tint="-0.24994659260841701"/>
        </patternFill>
      </fill>
      <border>
        <left style="thin">
          <color auto="1"/>
        </left>
        <right style="thin">
          <color auto="1"/>
        </right>
        <top style="thin">
          <color auto="1"/>
        </top>
        <bottom style="thin">
          <color auto="1"/>
        </bottom>
        <vertical/>
        <horizontal/>
      </border>
    </dxf>
    <dxf>
      <fill>
        <patternFill>
          <bgColor theme="0" tint="-0.24994659260841701"/>
        </patternFill>
      </fill>
      <border>
        <left style="thin">
          <color auto="1"/>
        </left>
        <right style="thin">
          <color auto="1"/>
        </right>
        <top style="thin">
          <color auto="1"/>
        </top>
        <bottom style="thin">
          <color auto="1"/>
        </bottom>
        <vertical/>
        <horizontal/>
      </border>
    </dxf>
    <dxf>
      <fill>
        <patternFill>
          <bgColor theme="0" tint="-0.24994659260841701"/>
        </patternFill>
      </fill>
      <border>
        <left style="thin">
          <color auto="1"/>
        </left>
        <right style="thin">
          <color auto="1"/>
        </right>
        <top style="thin">
          <color auto="1"/>
        </top>
        <bottom style="thin">
          <color auto="1"/>
        </bottom>
        <vertical/>
        <horizontal/>
      </border>
    </dxf>
    <dxf>
      <fill>
        <patternFill>
          <bgColor theme="0" tint="-0.24994659260841701"/>
        </patternFill>
      </fill>
      <border>
        <left style="thin">
          <color auto="1"/>
        </left>
        <right style="thin">
          <color auto="1"/>
        </right>
        <top style="thin">
          <color auto="1"/>
        </top>
        <bottom style="thin">
          <color auto="1"/>
        </bottom>
        <vertical/>
        <horizontal/>
      </border>
    </dxf>
    <dxf>
      <fill>
        <patternFill>
          <bgColor theme="0" tint="-0.24994659260841701"/>
        </patternFill>
      </fill>
      <border>
        <left style="thin">
          <color auto="1"/>
        </left>
        <right style="thin">
          <color auto="1"/>
        </right>
        <top style="thin">
          <color auto="1"/>
        </top>
        <bottom style="thin">
          <color auto="1"/>
        </bottom>
        <vertical/>
        <horizontal/>
      </border>
    </dxf>
    <dxf>
      <fill>
        <patternFill>
          <bgColor theme="0" tint="-0.24994659260841701"/>
        </patternFill>
      </fill>
      <border>
        <left style="thin">
          <color auto="1"/>
        </left>
        <right style="thin">
          <color auto="1"/>
        </right>
        <top style="thin">
          <color auto="1"/>
        </top>
        <bottom style="thin">
          <color auto="1"/>
        </bottom>
        <vertical/>
        <horizontal/>
      </border>
    </dxf>
    <dxf>
      <fill>
        <patternFill>
          <bgColor theme="0" tint="-0.24994659260841701"/>
        </patternFill>
      </fill>
      <border>
        <left style="thin">
          <color auto="1"/>
        </left>
        <right style="thin">
          <color auto="1"/>
        </right>
        <top style="thin">
          <color auto="1"/>
        </top>
        <bottom style="thin">
          <color auto="1"/>
        </bottom>
        <vertical/>
        <horizontal/>
      </border>
    </dxf>
    <dxf>
      <fill>
        <patternFill>
          <bgColor theme="0" tint="-0.24994659260841701"/>
        </patternFill>
      </fill>
      <border>
        <left style="thin">
          <color auto="1"/>
        </left>
        <right style="thin">
          <color auto="1"/>
        </right>
        <top style="thin">
          <color auto="1"/>
        </top>
        <bottom style="thin">
          <color auto="1"/>
        </bottom>
        <vertical/>
        <horizontal/>
      </border>
    </dxf>
    <dxf>
      <fill>
        <patternFill>
          <bgColor theme="0" tint="-0.24994659260841701"/>
        </patternFill>
      </fill>
      <border>
        <left style="thin">
          <color auto="1"/>
        </left>
        <right style="thin">
          <color auto="1"/>
        </right>
        <top style="thin">
          <color auto="1"/>
        </top>
        <bottom style="thin">
          <color auto="1"/>
        </bottom>
        <vertical/>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C000"/>
        </patternFill>
      </fill>
    </dxf>
    <dxf>
      <fill>
        <patternFill>
          <bgColor rgb="FFFF00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C000"/>
        </patternFill>
      </fill>
    </dxf>
    <dxf>
      <fill>
        <patternFill>
          <bgColor rgb="FFFF00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C000"/>
        </patternFill>
      </fill>
    </dxf>
    <dxf>
      <fill>
        <patternFill>
          <bgColor rgb="FFFF00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C000"/>
        </patternFill>
      </fill>
    </dxf>
    <dxf>
      <fill>
        <patternFill>
          <bgColor rgb="FFFF00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C000"/>
        </patternFill>
      </fill>
    </dxf>
    <dxf>
      <fill>
        <patternFill>
          <bgColor rgb="FFFF00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C000"/>
        </patternFill>
      </fill>
    </dxf>
    <dxf>
      <fill>
        <patternFill>
          <bgColor rgb="FFFF00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C000"/>
        </patternFill>
      </fill>
    </dxf>
    <dxf>
      <fill>
        <patternFill>
          <bgColor rgb="FFFF00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C000"/>
        </patternFill>
      </fill>
    </dxf>
    <dxf>
      <fill>
        <patternFill>
          <bgColor rgb="FFFF00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C000"/>
        </patternFill>
      </fill>
    </dxf>
    <dxf>
      <fill>
        <patternFill>
          <bgColor rgb="FFFF0000"/>
        </patternFill>
      </fill>
    </dxf>
    <dxf>
      <fill>
        <patternFill>
          <bgColor theme="0" tint="-0.24994659260841701"/>
        </patternFill>
      </fill>
      <border>
        <left style="thin">
          <color auto="1"/>
        </left>
        <right style="thin">
          <color auto="1"/>
        </right>
        <top style="thin">
          <color auto="1"/>
        </top>
        <bottom style="thin">
          <color auto="1"/>
        </bottom>
        <vertical/>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C000"/>
        </patternFill>
      </fill>
    </dxf>
    <dxf>
      <fill>
        <patternFill>
          <bgColor rgb="FFFF0000"/>
        </patternFill>
      </fill>
    </dxf>
    <dxf>
      <fill>
        <patternFill>
          <bgColor theme="0" tint="-0.24994659260841701"/>
        </patternFill>
      </fill>
      <border>
        <left style="thin">
          <color auto="1"/>
        </left>
        <right style="thin">
          <color auto="1"/>
        </right>
        <top style="thin">
          <color auto="1"/>
        </top>
        <bottom style="thin">
          <color auto="1"/>
        </bottom>
        <vertical/>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C000"/>
        </patternFill>
      </fill>
    </dxf>
    <dxf>
      <fill>
        <patternFill>
          <bgColor rgb="FFFF0000"/>
        </patternFill>
      </fill>
    </dxf>
    <dxf>
      <fill>
        <patternFill>
          <bgColor theme="0" tint="-0.24994659260841701"/>
        </patternFill>
      </fill>
      <border>
        <left style="thin">
          <color auto="1"/>
        </left>
        <right style="thin">
          <color auto="1"/>
        </right>
        <top style="thin">
          <color auto="1"/>
        </top>
        <bottom style="thin">
          <color auto="1"/>
        </bottom>
        <vertical/>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C000"/>
        </patternFill>
      </fill>
    </dxf>
    <dxf>
      <fill>
        <patternFill>
          <bgColor rgb="FFFF0000"/>
        </patternFill>
      </fill>
    </dxf>
    <dxf>
      <fill>
        <patternFill>
          <bgColor theme="0" tint="-0.24994659260841701"/>
        </patternFill>
      </fill>
      <border>
        <left style="thin">
          <color auto="1"/>
        </left>
        <right style="thin">
          <color auto="1"/>
        </right>
        <top style="thin">
          <color auto="1"/>
        </top>
        <bottom style="thin">
          <color auto="1"/>
        </bottom>
        <vertical/>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C000"/>
        </patternFill>
      </fill>
    </dxf>
    <dxf>
      <fill>
        <patternFill>
          <bgColor rgb="FFFF0000"/>
        </patternFill>
      </fill>
    </dxf>
    <dxf>
      <fill>
        <patternFill>
          <bgColor theme="0" tint="-0.24994659260841701"/>
        </patternFill>
      </fill>
      <border>
        <left style="thin">
          <color auto="1"/>
        </left>
        <right style="thin">
          <color auto="1"/>
        </right>
        <top style="thin">
          <color auto="1"/>
        </top>
        <bottom style="thin">
          <color auto="1"/>
        </bottom>
        <vertical/>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C000"/>
        </patternFill>
      </fill>
    </dxf>
    <dxf>
      <fill>
        <patternFill>
          <bgColor rgb="FFFF0000"/>
        </patternFill>
      </fill>
    </dxf>
    <dxf>
      <fill>
        <patternFill>
          <bgColor theme="0" tint="-0.24994659260841701"/>
        </patternFill>
      </fill>
      <border>
        <left style="thin">
          <color auto="1"/>
        </left>
        <right style="thin">
          <color auto="1"/>
        </right>
        <top style="thin">
          <color auto="1"/>
        </top>
        <bottom style="thin">
          <color auto="1"/>
        </bottom>
        <vertical/>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C000"/>
        </patternFill>
      </fill>
    </dxf>
    <dxf>
      <fill>
        <patternFill>
          <bgColor rgb="FFFF0000"/>
        </patternFill>
      </fill>
    </dxf>
    <dxf>
      <fill>
        <patternFill>
          <bgColor theme="0" tint="-0.24994659260841701"/>
        </patternFill>
      </fill>
      <border>
        <left style="thin">
          <color auto="1"/>
        </left>
        <right style="thin">
          <color auto="1"/>
        </right>
        <top style="thin">
          <color auto="1"/>
        </top>
        <bottom style="thin">
          <color auto="1"/>
        </bottom>
        <vertical/>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C000"/>
        </patternFill>
      </fill>
    </dxf>
    <dxf>
      <fill>
        <patternFill>
          <bgColor rgb="FFFF0000"/>
        </patternFill>
      </fill>
    </dxf>
    <dxf>
      <fill>
        <patternFill>
          <bgColor theme="0" tint="-0.24994659260841701"/>
        </patternFill>
      </fill>
      <border>
        <left style="thin">
          <color auto="1"/>
        </left>
        <right style="thin">
          <color auto="1"/>
        </right>
        <top style="thin">
          <color auto="1"/>
        </top>
        <bottom style="thin">
          <color auto="1"/>
        </bottom>
        <vertical/>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C000"/>
        </patternFill>
      </fill>
    </dxf>
    <dxf>
      <fill>
        <patternFill>
          <bgColor rgb="FFFF0000"/>
        </patternFill>
      </fill>
    </dxf>
    <dxf>
      <fill>
        <patternFill>
          <bgColor theme="0" tint="-0.24994659260841701"/>
        </patternFill>
      </fill>
      <border>
        <left style="thin">
          <color auto="1"/>
        </left>
        <right style="thin">
          <color auto="1"/>
        </right>
        <top style="thin">
          <color auto="1"/>
        </top>
        <bottom style="thin">
          <color auto="1"/>
        </bottom>
        <vertical/>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C000"/>
        </patternFill>
      </fill>
    </dxf>
    <dxf>
      <fill>
        <patternFill>
          <bgColor rgb="FFFF0000"/>
        </patternFill>
      </fill>
    </dxf>
    <dxf>
      <fill>
        <patternFill>
          <bgColor theme="0" tint="-0.24994659260841701"/>
        </patternFill>
      </fill>
      <border>
        <left style="thin">
          <color auto="1"/>
        </left>
        <right style="thin">
          <color auto="1"/>
        </right>
        <top style="thin">
          <color auto="1"/>
        </top>
        <bottom style="thin">
          <color auto="1"/>
        </bottom>
        <vertical/>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C000"/>
        </patternFill>
      </fill>
    </dxf>
    <dxf>
      <fill>
        <patternFill>
          <bgColor rgb="FFFF00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C000"/>
        </patternFill>
      </fill>
    </dxf>
    <dxf>
      <fill>
        <patternFill>
          <bgColor rgb="FFFF0000"/>
        </patternFill>
      </fill>
    </dxf>
    <dxf>
      <fill>
        <patternFill>
          <bgColor theme="0" tint="-0.24994659260841701"/>
        </patternFill>
      </fill>
      <border>
        <left style="thin">
          <color auto="1"/>
        </left>
        <right style="thin">
          <color auto="1"/>
        </right>
        <top style="thin">
          <color auto="1"/>
        </top>
        <bottom style="thin">
          <color auto="1"/>
        </bottom>
        <vertical/>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C000"/>
        </patternFill>
      </fill>
    </dxf>
    <dxf>
      <fill>
        <patternFill>
          <bgColor rgb="FFFFC0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00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fmlaLink="$G$20" lockText="1" noThreeD="1"/>
</file>

<file path=xl/ctrlProps/ctrlProp2.xml><?xml version="1.0" encoding="utf-8"?>
<formControlPr xmlns="http://schemas.microsoft.com/office/spreadsheetml/2009/9/main" objectType="CheckBox" fmlaLink="$H$20" lockText="1" noThreeD="1"/>
</file>

<file path=xl/ctrlProps/ctrlProp3.xml><?xml version="1.0" encoding="utf-8"?>
<formControlPr xmlns="http://schemas.microsoft.com/office/spreadsheetml/2009/9/main" objectType="CheckBox" fmlaLink="$J$20" lockText="1" noThreeD="1"/>
</file>

<file path=xl/ctrlProps/ctrlProp4.xml><?xml version="1.0" encoding="utf-8"?>
<formControlPr xmlns="http://schemas.microsoft.com/office/spreadsheetml/2009/9/main" objectType="CheckBox" fmlaLink="$I$2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129540</xdr:colOff>
          <xdr:row>18</xdr:row>
          <xdr:rowOff>190500</xdr:rowOff>
        </xdr:from>
        <xdr:to>
          <xdr:col>1</xdr:col>
          <xdr:colOff>1303020</xdr:colOff>
          <xdr:row>20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it-IT" sz="800" b="0" i="0" u="none" strike="noStrike" baseline="0">
                  <a:solidFill>
                    <a:srgbClr val="000000"/>
                  </a:solidFill>
                  <a:latin typeface="Segoe UI"/>
                  <a:cs typeface="Segoe UI"/>
                </a:rPr>
                <a:t>Titolare di contratto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19</xdr:row>
          <xdr:rowOff>0</xdr:rowOff>
        </xdr:from>
        <xdr:to>
          <xdr:col>2</xdr:col>
          <xdr:colOff>1645920</xdr:colOff>
          <xdr:row>19</xdr:row>
          <xdr:rowOff>190500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it-IT" sz="800" b="0" i="0" u="none" strike="noStrike" baseline="0">
                  <a:solidFill>
                    <a:srgbClr val="000000"/>
                  </a:solidFill>
                  <a:latin typeface="Segoe UI"/>
                  <a:cs typeface="Segoe UI"/>
                </a:rPr>
                <a:t>Subaffidatario di contratto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18</xdr:row>
          <xdr:rowOff>182880</xdr:rowOff>
        </xdr:from>
        <xdr:to>
          <xdr:col>4</xdr:col>
          <xdr:colOff>1676400</xdr:colOff>
          <xdr:row>20</xdr:row>
          <xdr:rowOff>7620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it-IT" sz="800" b="0" i="0" u="none" strike="noStrike" baseline="0">
                  <a:solidFill>
                    <a:srgbClr val="000000"/>
                  </a:solidFill>
                  <a:latin typeface="Segoe UI"/>
                  <a:cs typeface="Segoe UI"/>
                </a:rPr>
                <a:t>Holding, Agenzia TPL, altro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220980</xdr:colOff>
          <xdr:row>18</xdr:row>
          <xdr:rowOff>190500</xdr:rowOff>
        </xdr:from>
        <xdr:to>
          <xdr:col>3</xdr:col>
          <xdr:colOff>3169920</xdr:colOff>
          <xdr:row>20</xdr:row>
          <xdr:rowOff>15240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it-IT" sz="800" b="0" i="0" u="none" strike="noStrike" baseline="0">
                  <a:solidFill>
                    <a:srgbClr val="000000"/>
                  </a:solidFill>
                  <a:latin typeface="Segoe UI"/>
                  <a:cs typeface="Segoe UI"/>
                </a:rPr>
                <a:t>Componente di soggetto aggregato titolare di contratto</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984C-1400-4156-BEF2-1F48BE1B9E5D}">
  <sheetPr>
    <pageSetUpPr fitToPage="1"/>
  </sheetPr>
  <dimension ref="A1:A38"/>
  <sheetViews>
    <sheetView showGridLines="0" tabSelected="1" zoomScaleNormal="100" workbookViewId="0">
      <selection activeCell="C28" sqref="C28"/>
    </sheetView>
  </sheetViews>
  <sheetFormatPr defaultRowHeight="15" x14ac:dyDescent="0.25"/>
  <cols>
    <col min="1" max="1" width="255.6640625" style="6" customWidth="1"/>
    <col min="2" max="16384" width="8.88671875" style="6"/>
  </cols>
  <sheetData>
    <row r="1" spans="1:1" ht="15.6" x14ac:dyDescent="0.3">
      <c r="A1" s="106" t="s">
        <v>3934</v>
      </c>
    </row>
    <row r="3" spans="1:1" ht="272.39999999999998" x14ac:dyDescent="0.3">
      <c r="A3" s="104" t="s">
        <v>11271</v>
      </c>
    </row>
    <row r="4" spans="1:1" ht="15.6" thickBot="1" x14ac:dyDescent="0.3"/>
    <row r="5" spans="1:1" ht="16.2" thickBot="1" x14ac:dyDescent="0.35">
      <c r="A5" s="107" t="s">
        <v>3935</v>
      </c>
    </row>
    <row r="7" spans="1:1" ht="15.6" x14ac:dyDescent="0.3">
      <c r="A7" s="100" t="s">
        <v>11253</v>
      </c>
    </row>
    <row r="8" spans="1:1" ht="61.2" x14ac:dyDescent="0.25">
      <c r="A8" s="104" t="s">
        <v>11273</v>
      </c>
    </row>
    <row r="9" spans="1:1" x14ac:dyDescent="0.25">
      <c r="A9" s="104"/>
    </row>
    <row r="10" spans="1:1" ht="15.6" x14ac:dyDescent="0.3">
      <c r="A10" s="108" t="s">
        <v>3947</v>
      </c>
    </row>
    <row r="11" spans="1:1" ht="91.2" x14ac:dyDescent="0.25">
      <c r="A11" s="104" t="s">
        <v>11255</v>
      </c>
    </row>
    <row r="12" spans="1:1" x14ac:dyDescent="0.25">
      <c r="A12" s="104"/>
    </row>
    <row r="13" spans="1:1" ht="15.6" x14ac:dyDescent="0.3">
      <c r="A13" s="108" t="s">
        <v>3946</v>
      </c>
    </row>
    <row r="14" spans="1:1" ht="90" x14ac:dyDescent="0.25">
      <c r="A14" s="104" t="s">
        <v>3936</v>
      </c>
    </row>
    <row r="15" spans="1:1" x14ac:dyDescent="0.25">
      <c r="A15" s="104"/>
    </row>
    <row r="16" spans="1:1" ht="15.6" x14ac:dyDescent="0.3">
      <c r="A16" s="108" t="s">
        <v>3945</v>
      </c>
    </row>
    <row r="17" spans="1:1" ht="90.6" x14ac:dyDescent="0.3">
      <c r="A17" s="104" t="s">
        <v>11264</v>
      </c>
    </row>
    <row r="19" spans="1:1" ht="15.6" x14ac:dyDescent="0.3">
      <c r="A19" s="100" t="s">
        <v>3940</v>
      </c>
    </row>
    <row r="20" spans="1:1" ht="45.6" x14ac:dyDescent="0.3">
      <c r="A20" s="104" t="s">
        <v>11265</v>
      </c>
    </row>
    <row r="21" spans="1:1" ht="15.6" thickBot="1" x14ac:dyDescent="0.3"/>
    <row r="22" spans="1:1" ht="16.2" thickBot="1" x14ac:dyDescent="0.35">
      <c r="A22" s="107" t="s">
        <v>3948</v>
      </c>
    </row>
    <row r="23" spans="1:1" ht="15.6" x14ac:dyDescent="0.3">
      <c r="A23" s="105"/>
    </row>
    <row r="24" spans="1:1" ht="77.400000000000006" x14ac:dyDescent="0.3">
      <c r="A24" s="104" t="s">
        <v>11274</v>
      </c>
    </row>
    <row r="25" spans="1:1" ht="15.6" thickBot="1" x14ac:dyDescent="0.3"/>
    <row r="26" spans="1:1" ht="16.2" thickBot="1" x14ac:dyDescent="0.35">
      <c r="A26" s="107" t="s">
        <v>3949</v>
      </c>
    </row>
    <row r="28" spans="1:1" ht="96" customHeight="1" x14ac:dyDescent="0.3">
      <c r="A28" s="104" t="s">
        <v>11275</v>
      </c>
    </row>
    <row r="29" spans="1:1" ht="15.6" thickBot="1" x14ac:dyDescent="0.3"/>
    <row r="30" spans="1:1" ht="16.2" thickBot="1" x14ac:dyDescent="0.35">
      <c r="A30" s="107" t="s">
        <v>3950</v>
      </c>
    </row>
    <row r="32" spans="1:1" ht="46.2" x14ac:dyDescent="0.3">
      <c r="A32" s="104" t="s">
        <v>11272</v>
      </c>
    </row>
    <row r="33" spans="1:1" ht="15.6" thickBot="1" x14ac:dyDescent="0.3"/>
    <row r="34" spans="1:1" ht="16.2" thickBot="1" x14ac:dyDescent="0.35">
      <c r="A34" s="107" t="s">
        <v>3951</v>
      </c>
    </row>
    <row r="36" spans="1:1" ht="31.2" x14ac:dyDescent="0.3">
      <c r="A36" s="104" t="s">
        <v>3941</v>
      </c>
    </row>
    <row r="38" spans="1:1" x14ac:dyDescent="0.25">
      <c r="A38" s="104"/>
    </row>
  </sheetData>
  <sheetProtection algorithmName="SHA-512" hashValue="2vfqpWZHFQRFKM+2t8EF+bHHUOrgDs8oOqCzMlG2Iqqvzr0X43v8jAktiRT4YwKX3cV+jrf90ypbitNuLVTDNw==" saltValue="lnJ64JMfBNEoVjUN7XxUAw==" spinCount="100000" sheet="1" objects="1" scenarios="1"/>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504BF-E405-4744-A55A-4E08B01B4D36}">
  <sheetPr>
    <tabColor rgb="FF00B050"/>
    <pageSetUpPr fitToPage="1"/>
  </sheetPr>
  <dimension ref="A1:M51"/>
  <sheetViews>
    <sheetView showGridLines="0" zoomScaleNormal="100" zoomScaleSheetLayoutView="70" workbookViewId="0">
      <selection activeCell="D21" sqref="D21"/>
    </sheetView>
  </sheetViews>
  <sheetFormatPr defaultRowHeight="15" x14ac:dyDescent="0.25"/>
  <cols>
    <col min="1" max="1" width="74.33203125" style="6" customWidth="1"/>
    <col min="2" max="2" width="20.77734375" style="6" customWidth="1"/>
    <col min="3" max="3" width="25.6640625" style="6" customWidth="1"/>
    <col min="4" max="4" width="47.77734375" style="6" customWidth="1"/>
    <col min="5" max="5" width="28.88671875" style="6" customWidth="1"/>
    <col min="6" max="6" width="16.109375" style="6" customWidth="1"/>
    <col min="7" max="10" width="12.109375" style="6" hidden="1" customWidth="1"/>
    <col min="11" max="11" width="8.88671875" style="6"/>
    <col min="12" max="12" width="29.5546875" style="6" customWidth="1"/>
    <col min="13" max="13" width="40.33203125" style="6" customWidth="1"/>
    <col min="14" max="16384" width="8.88671875" style="6"/>
  </cols>
  <sheetData>
    <row r="1" spans="1:13" ht="16.2" thickBot="1" x14ac:dyDescent="0.35">
      <c r="A1" s="125" t="s">
        <v>49</v>
      </c>
      <c r="B1" s="126"/>
      <c r="C1" s="126"/>
      <c r="D1" s="126"/>
      <c r="E1" s="127"/>
      <c r="L1" s="116" t="s">
        <v>11252</v>
      </c>
      <c r="M1" s="117"/>
    </row>
    <row r="2" spans="1:13" ht="15.6" x14ac:dyDescent="0.3">
      <c r="A2" s="17" t="s">
        <v>32</v>
      </c>
      <c r="B2" s="139"/>
      <c r="C2" s="140"/>
      <c r="D2" s="140"/>
      <c r="E2" s="141"/>
      <c r="M2" s="100">
        <f>_xlfn.XLOOKUP(M1, IMPRESE!A:A, IMPRESE!U:U)</f>
        <v>0</v>
      </c>
    </row>
    <row r="3" spans="1:13" ht="15.6" x14ac:dyDescent="0.3">
      <c r="A3" s="17" t="s">
        <v>59</v>
      </c>
      <c r="B3" s="128"/>
      <c r="C3" s="129"/>
      <c r="D3" s="129"/>
      <c r="E3" s="130"/>
      <c r="M3" s="100">
        <f>_xlfn.XLOOKUP(M1, IMPRESE!A:A, IMPRESE!D:D)</f>
        <v>0</v>
      </c>
    </row>
    <row r="4" spans="1:13" ht="15.6" x14ac:dyDescent="0.3">
      <c r="A4" s="18" t="s">
        <v>48</v>
      </c>
      <c r="B4" s="154"/>
      <c r="C4" s="155"/>
      <c r="D4" s="155"/>
      <c r="E4" s="156"/>
    </row>
    <row r="5" spans="1:13" ht="15.6" x14ac:dyDescent="0.3">
      <c r="A5" s="18" t="s">
        <v>47</v>
      </c>
      <c r="B5" s="163"/>
      <c r="C5" s="129"/>
      <c r="D5" s="129"/>
      <c r="E5" s="130"/>
      <c r="M5" s="100">
        <f>_xlfn.XLOOKUP(M1, IMPRESE!A:A, IMPRESE!T:T)</f>
        <v>0</v>
      </c>
    </row>
    <row r="6" spans="1:13" ht="15.6" x14ac:dyDescent="0.3">
      <c r="A6" s="18" t="s">
        <v>33</v>
      </c>
      <c r="B6" s="154"/>
      <c r="C6" s="155"/>
      <c r="D6" s="155"/>
      <c r="E6" s="156"/>
    </row>
    <row r="7" spans="1:13" ht="15.6" x14ac:dyDescent="0.3">
      <c r="A7" s="18" t="s">
        <v>34</v>
      </c>
      <c r="B7" s="128"/>
      <c r="C7" s="129"/>
      <c r="D7" s="129"/>
      <c r="E7" s="130"/>
    </row>
    <row r="8" spans="1:13" ht="16.2" thickBot="1" x14ac:dyDescent="0.35">
      <c r="A8" s="19" t="s">
        <v>31</v>
      </c>
      <c r="B8" s="157"/>
      <c r="C8" s="158"/>
      <c r="D8" s="158"/>
      <c r="E8" s="159"/>
    </row>
    <row r="9" spans="1:13" ht="16.2" thickBot="1" x14ac:dyDescent="0.35">
      <c r="A9" s="20"/>
      <c r="B9" s="21"/>
      <c r="C9" s="21"/>
      <c r="D9" s="21"/>
      <c r="E9" s="21"/>
    </row>
    <row r="10" spans="1:13" ht="16.2" thickBot="1" x14ac:dyDescent="0.35">
      <c r="A10" s="160" t="s">
        <v>35</v>
      </c>
      <c r="B10" s="161"/>
      <c r="C10" s="161"/>
      <c r="D10" s="161"/>
      <c r="E10" s="162"/>
    </row>
    <row r="11" spans="1:13" ht="15.6" x14ac:dyDescent="0.3">
      <c r="A11" s="17" t="s">
        <v>36</v>
      </c>
      <c r="B11" s="148"/>
      <c r="C11" s="149"/>
      <c r="D11" s="149"/>
      <c r="E11" s="150"/>
    </row>
    <row r="12" spans="1:13" ht="15.6" x14ac:dyDescent="0.3">
      <c r="A12" s="18" t="s">
        <v>37</v>
      </c>
      <c r="B12" s="154"/>
      <c r="C12" s="155"/>
      <c r="D12" s="155"/>
      <c r="E12" s="156"/>
    </row>
    <row r="13" spans="1:13" ht="15.6" x14ac:dyDescent="0.3">
      <c r="A13" s="18" t="s">
        <v>48</v>
      </c>
      <c r="B13" s="128"/>
      <c r="C13" s="129"/>
      <c r="D13" s="129"/>
      <c r="E13" s="130"/>
    </row>
    <row r="14" spans="1:13" ht="15.6" x14ac:dyDescent="0.3">
      <c r="A14" s="18" t="s">
        <v>38</v>
      </c>
      <c r="B14" s="154"/>
      <c r="C14" s="155"/>
      <c r="D14" s="155"/>
      <c r="E14" s="156"/>
    </row>
    <row r="15" spans="1:13" ht="16.2" thickBot="1" x14ac:dyDescent="0.35">
      <c r="A15" s="19" t="s">
        <v>30</v>
      </c>
      <c r="B15" s="151"/>
      <c r="C15" s="152"/>
      <c r="D15" s="152"/>
      <c r="E15" s="153"/>
    </row>
    <row r="16" spans="1:13" ht="15.6" thickBot="1" x14ac:dyDescent="0.3"/>
    <row r="17" spans="1:10" ht="16.2" thickBot="1" x14ac:dyDescent="0.35">
      <c r="A17" s="125" t="s">
        <v>2518</v>
      </c>
      <c r="B17" s="126"/>
      <c r="C17" s="126"/>
      <c r="D17" s="126"/>
      <c r="E17" s="127"/>
    </row>
    <row r="18" spans="1:10" ht="15.6" x14ac:dyDescent="0.3">
      <c r="A18" s="17" t="s">
        <v>53</v>
      </c>
      <c r="B18" s="139"/>
      <c r="C18" s="140"/>
      <c r="D18" s="140"/>
      <c r="E18" s="141"/>
    </row>
    <row r="19" spans="1:10" ht="15.6" x14ac:dyDescent="0.3">
      <c r="A19" s="18" t="s">
        <v>11254</v>
      </c>
      <c r="B19" s="128"/>
      <c r="C19" s="129"/>
      <c r="D19" s="129"/>
      <c r="E19" s="130"/>
    </row>
    <row r="20" spans="1:10" ht="15.6" x14ac:dyDescent="0.3">
      <c r="A20" s="118" t="s">
        <v>11256</v>
      </c>
      <c r="B20" s="144"/>
      <c r="C20" s="145"/>
      <c r="D20" s="145"/>
      <c r="E20" s="146"/>
      <c r="G20" s="66" t="b">
        <v>0</v>
      </c>
      <c r="H20" s="66" t="b">
        <v>0</v>
      </c>
      <c r="I20" s="109" t="b">
        <v>0</v>
      </c>
      <c r="J20" s="109" t="b">
        <v>0</v>
      </c>
    </row>
    <row r="21" spans="1:10" ht="16.2" thickBot="1" x14ac:dyDescent="0.35">
      <c r="A21" s="19" t="s">
        <v>2495</v>
      </c>
      <c r="B21" s="94"/>
      <c r="C21" s="93"/>
      <c r="D21" s="93"/>
      <c r="E21" s="30"/>
    </row>
    <row r="23" spans="1:10" ht="15.6" x14ac:dyDescent="0.3">
      <c r="A23" s="147" t="s">
        <v>3943</v>
      </c>
      <c r="B23" s="147"/>
      <c r="C23" s="147"/>
      <c r="D23" s="147"/>
      <c r="E23" s="147"/>
    </row>
    <row r="24" spans="1:10" ht="15.6" customHeight="1" x14ac:dyDescent="0.25">
      <c r="A24" s="142" t="s">
        <v>3944</v>
      </c>
      <c r="B24" s="143"/>
      <c r="C24" s="143"/>
      <c r="D24" s="143"/>
      <c r="E24" s="143"/>
    </row>
    <row r="25" spans="1:10" ht="15.6" x14ac:dyDescent="0.25">
      <c r="A25" s="143" t="s">
        <v>3942</v>
      </c>
      <c r="B25" s="143"/>
      <c r="C25" s="143"/>
      <c r="D25" s="143"/>
      <c r="E25" s="143"/>
    </row>
    <row r="26" spans="1:10" ht="15.6" thickBot="1" x14ac:dyDescent="0.3">
      <c r="A26" s="22"/>
      <c r="B26" s="22"/>
      <c r="C26" s="22"/>
      <c r="D26" s="22"/>
      <c r="E26" s="22"/>
    </row>
    <row r="27" spans="1:10" ht="15.6" customHeight="1" x14ac:dyDescent="0.25">
      <c r="A27" s="137" t="s">
        <v>2497</v>
      </c>
      <c r="B27" s="197"/>
      <c r="C27" s="198"/>
      <c r="D27" s="198"/>
      <c r="E27" s="199"/>
    </row>
    <row r="28" spans="1:10" ht="15.6" thickBot="1" x14ac:dyDescent="0.3">
      <c r="A28" s="138"/>
      <c r="B28" s="200"/>
      <c r="C28" s="201"/>
      <c r="D28" s="201"/>
      <c r="E28" s="202"/>
    </row>
    <row r="29" spans="1:10" ht="15.6" thickBot="1" x14ac:dyDescent="0.3"/>
    <row r="30" spans="1:10" ht="16.2" thickBot="1" x14ac:dyDescent="0.3">
      <c r="A30" s="23" t="s">
        <v>2519</v>
      </c>
      <c r="B30" s="131"/>
      <c r="C30" s="132"/>
      <c r="D30" s="132"/>
      <c r="E30" s="133"/>
    </row>
    <row r="32" spans="1:10" ht="16.2" thickBot="1" x14ac:dyDescent="0.3">
      <c r="A32" s="24"/>
      <c r="B32" s="73"/>
      <c r="C32" s="73"/>
      <c r="D32" s="73"/>
      <c r="E32" s="73"/>
    </row>
    <row r="33" spans="1:6" ht="16.2" thickBot="1" x14ac:dyDescent="0.3">
      <c r="A33" s="203" t="s">
        <v>0</v>
      </c>
      <c r="B33" s="204"/>
      <c r="C33" s="204"/>
      <c r="D33" s="204"/>
      <c r="E33" s="205"/>
    </row>
    <row r="34" spans="1:6" ht="15.6" customHeight="1" x14ac:dyDescent="0.25">
      <c r="A34" s="134" t="s">
        <v>3</v>
      </c>
      <c r="B34" s="185"/>
      <c r="C34" s="186"/>
      <c r="D34" s="186"/>
      <c r="E34" s="187"/>
      <c r="F34" s="136">
        <f>SUM(B34, -PRODUCT(81/175, B30, B27, 14))</f>
        <v>-6.48</v>
      </c>
    </row>
    <row r="35" spans="1:6" ht="15.6" customHeight="1" x14ac:dyDescent="0.25">
      <c r="A35" s="135"/>
      <c r="B35" s="188"/>
      <c r="C35" s="189"/>
      <c r="D35" s="189"/>
      <c r="E35" s="190"/>
      <c r="F35" s="136"/>
    </row>
    <row r="36" spans="1:6" ht="16.2" thickBot="1" x14ac:dyDescent="0.3">
      <c r="A36" s="95" t="s">
        <v>4</v>
      </c>
      <c r="B36" s="191"/>
      <c r="C36" s="192"/>
      <c r="D36" s="192"/>
      <c r="E36" s="193"/>
      <c r="F36" s="28"/>
    </row>
    <row r="37" spans="1:6" ht="15.6" x14ac:dyDescent="0.25">
      <c r="A37" s="24"/>
      <c r="B37" s="73"/>
      <c r="C37" s="73"/>
      <c r="D37" s="73"/>
      <c r="E37" s="73"/>
    </row>
    <row r="38" spans="1:6" ht="16.2" thickBot="1" x14ac:dyDescent="0.3">
      <c r="A38" s="24"/>
      <c r="B38" s="73"/>
      <c r="C38" s="73"/>
      <c r="D38" s="73"/>
      <c r="E38" s="73"/>
    </row>
    <row r="39" spans="1:6" ht="16.2" thickBot="1" x14ac:dyDescent="0.35">
      <c r="A39" s="206" t="s">
        <v>50</v>
      </c>
      <c r="B39" s="207"/>
      <c r="C39" s="207"/>
      <c r="D39" s="207"/>
      <c r="E39" s="208"/>
    </row>
    <row r="40" spans="1:6" ht="16.2" thickBot="1" x14ac:dyDescent="0.35">
      <c r="A40" s="25" t="s">
        <v>52</v>
      </c>
      <c r="B40" s="182" t="s">
        <v>51</v>
      </c>
      <c r="C40" s="183"/>
      <c r="D40" s="183"/>
      <c r="E40" s="184"/>
    </row>
    <row r="41" spans="1:6" ht="15.6" x14ac:dyDescent="0.3">
      <c r="A41" s="91" t="s">
        <v>41</v>
      </c>
      <c r="B41" s="170"/>
      <c r="C41" s="171"/>
      <c r="D41" s="171"/>
      <c r="E41" s="172"/>
      <c r="F41" s="26" t="e">
        <f>PRODUCT(B41, 1/SUM(B34, B46))</f>
        <v>#DIV/0!</v>
      </c>
    </row>
    <row r="42" spans="1:6" ht="15.6" x14ac:dyDescent="0.3">
      <c r="A42" s="96" t="s">
        <v>1</v>
      </c>
      <c r="B42" s="179"/>
      <c r="C42" s="180"/>
      <c r="D42" s="180"/>
      <c r="E42" s="181"/>
      <c r="F42" s="26" t="e">
        <f>PRODUCT(B42, 1/B34)</f>
        <v>#DIV/0!</v>
      </c>
    </row>
    <row r="43" spans="1:6" ht="16.2" thickBot="1" x14ac:dyDescent="0.35">
      <c r="A43" s="92" t="s">
        <v>2</v>
      </c>
      <c r="B43" s="173"/>
      <c r="C43" s="174"/>
      <c r="D43" s="174"/>
      <c r="E43" s="175"/>
      <c r="F43" s="26" t="e">
        <f>PRODUCT(B43, 1/SUM(B34, B46))</f>
        <v>#DIV/0!</v>
      </c>
    </row>
    <row r="44" spans="1:6" ht="16.2" thickBot="1" x14ac:dyDescent="0.35">
      <c r="A44" s="27" t="s">
        <v>61</v>
      </c>
      <c r="B44" s="176">
        <f>SUM(B41:B43)</f>
        <v>0</v>
      </c>
      <c r="C44" s="177"/>
      <c r="D44" s="177"/>
      <c r="E44" s="178"/>
      <c r="F44" s="28"/>
    </row>
    <row r="45" spans="1:6" ht="15.6" x14ac:dyDescent="0.3">
      <c r="A45" s="91" t="s">
        <v>39</v>
      </c>
      <c r="B45" s="170"/>
      <c r="C45" s="171"/>
      <c r="D45" s="171"/>
      <c r="E45" s="172"/>
      <c r="F45" s="26" t="e">
        <f>PRODUCT(B45, 1/B34)</f>
        <v>#DIV/0!</v>
      </c>
    </row>
    <row r="46" spans="1:6" ht="16.2" thickBot="1" x14ac:dyDescent="0.35">
      <c r="A46" s="92" t="s">
        <v>40</v>
      </c>
      <c r="B46" s="194"/>
      <c r="C46" s="195"/>
      <c r="D46" s="195"/>
      <c r="E46" s="196"/>
      <c r="F46" s="26" t="e">
        <f>PRODUCT(B46, 1/B34)</f>
        <v>#DIV/0!</v>
      </c>
    </row>
    <row r="47" spans="1:6" ht="16.2" thickBot="1" x14ac:dyDescent="0.35">
      <c r="A47" s="27" t="s">
        <v>62</v>
      </c>
      <c r="B47" s="176">
        <f>SUM(B45:B46)</f>
        <v>0</v>
      </c>
      <c r="C47" s="177"/>
      <c r="D47" s="177"/>
      <c r="E47" s="178"/>
      <c r="F47" s="28"/>
    </row>
    <row r="48" spans="1:6" ht="16.2" thickBot="1" x14ac:dyDescent="0.35">
      <c r="A48" s="29" t="s">
        <v>2520</v>
      </c>
      <c r="B48" s="164">
        <f>B44+B47</f>
        <v>0</v>
      </c>
      <c r="C48" s="165"/>
      <c r="D48" s="165"/>
      <c r="E48" s="166"/>
      <c r="F48" s="26" t="e">
        <f>PRODUCT(B48, 1/B34)</f>
        <v>#DIV/0!</v>
      </c>
    </row>
    <row r="49" spans="1:6" x14ac:dyDescent="0.25">
      <c r="A49" s="24"/>
      <c r="B49" s="24"/>
      <c r="C49" s="24"/>
      <c r="D49" s="24"/>
      <c r="E49" s="24"/>
      <c r="F49" s="28"/>
    </row>
    <row r="50" spans="1:6" ht="15.6" customHeight="1" thickBot="1" x14ac:dyDescent="0.3"/>
    <row r="51" spans="1:6" ht="16.2" thickBot="1" x14ac:dyDescent="0.3">
      <c r="A51" s="110" t="s">
        <v>2521</v>
      </c>
      <c r="B51" s="167">
        <f>SUM(B34, B48)</f>
        <v>0</v>
      </c>
      <c r="C51" s="168"/>
      <c r="D51" s="168"/>
      <c r="E51" s="169"/>
    </row>
  </sheetData>
  <sheetProtection algorithmName="SHA-512" hashValue="/v9qsTETlT4/6gsNqOPbIZAphyE2+WQdLs6V0ysocUNcbqzIgsCskmqb4cbt+T994ULL9IiA3LMhyWiym5bHSQ==" saltValue="nHr6GWiUQLxUYWEiPLdzoA==" spinCount="100000" sheet="1" selectLockedCells="1"/>
  <mergeCells count="40">
    <mergeCell ref="B40:E40"/>
    <mergeCell ref="B34:E35"/>
    <mergeCell ref="B36:E36"/>
    <mergeCell ref="B46:E46"/>
    <mergeCell ref="A25:E25"/>
    <mergeCell ref="B27:E28"/>
    <mergeCell ref="A33:E33"/>
    <mergeCell ref="A39:E39"/>
    <mergeCell ref="B48:E48"/>
    <mergeCell ref="B51:E51"/>
    <mergeCell ref="B45:E45"/>
    <mergeCell ref="B43:E43"/>
    <mergeCell ref="B41:E41"/>
    <mergeCell ref="B47:E47"/>
    <mergeCell ref="B44:E44"/>
    <mergeCell ref="B42:E42"/>
    <mergeCell ref="B3:E3"/>
    <mergeCell ref="A1:E1"/>
    <mergeCell ref="B11:E11"/>
    <mergeCell ref="B13:E13"/>
    <mergeCell ref="B15:E15"/>
    <mergeCell ref="B2:E2"/>
    <mergeCell ref="B4:E4"/>
    <mergeCell ref="B6:E6"/>
    <mergeCell ref="B8:E8"/>
    <mergeCell ref="A10:E10"/>
    <mergeCell ref="B12:E12"/>
    <mergeCell ref="B14:E14"/>
    <mergeCell ref="B7:E7"/>
    <mergeCell ref="B5:E5"/>
    <mergeCell ref="A17:E17"/>
    <mergeCell ref="B19:E19"/>
    <mergeCell ref="B30:E30"/>
    <mergeCell ref="A34:A35"/>
    <mergeCell ref="F34:F35"/>
    <mergeCell ref="A27:A28"/>
    <mergeCell ref="B18:E18"/>
    <mergeCell ref="A24:E24"/>
    <mergeCell ref="B20:E20"/>
    <mergeCell ref="A23:E23"/>
  </mergeCells>
  <phoneticPr fontId="0" type="noConversion"/>
  <conditionalFormatting sqref="B21">
    <cfRule type="expression" dxfId="628" priority="472">
      <formula>$G$20=TRUE</formula>
    </cfRule>
  </conditionalFormatting>
  <conditionalFormatting sqref="C21">
    <cfRule type="expression" dxfId="627" priority="7">
      <formula>$H$20=TRUE</formula>
    </cfRule>
  </conditionalFormatting>
  <conditionalFormatting sqref="D21">
    <cfRule type="expression" dxfId="626" priority="512">
      <formula>$I$20=TRUE</formula>
    </cfRule>
  </conditionalFormatting>
  <conditionalFormatting sqref="E21">
    <cfRule type="expression" dxfId="625" priority="5">
      <formula>$J$20=TRUE</formula>
    </cfRule>
  </conditionalFormatting>
  <conditionalFormatting sqref="L1:M1">
    <cfRule type="expression" dxfId="624" priority="1">
      <formula>OR($B$3="ATI/RTI", $B$3="Consorzio", $B$3="Impresa singola", $B$3="Società consortile", $B$3="Società cooperativa")</formula>
    </cfRule>
  </conditionalFormatting>
  <conditionalFormatting sqref="M2">
    <cfRule type="expression" dxfId="623" priority="4">
      <formula>$M$2&lt;&gt;$B$2</formula>
    </cfRule>
  </conditionalFormatting>
  <conditionalFormatting sqref="M5">
    <cfRule type="expression" dxfId="622" priority="3">
      <formula>$M$5&lt;&gt;$B$5</formula>
    </cfRule>
  </conditionalFormatting>
  <dataValidations count="8">
    <dataValidation type="list" allowBlank="1" showInputMessage="1" showErrorMessage="1" sqref="B18" xr:uid="{E346BE60-BAF7-4797-9CA8-F10F04B53081}">
      <formula1>TIPI_ENTE</formula1>
    </dataValidation>
    <dataValidation type="list" allowBlank="1" showInputMessage="1" showErrorMessage="1" sqref="B19" xr:uid="{7F23CE28-D5E8-4F46-AB1E-E3FB60DD1384}">
      <formula1>INDIRECT(SUBSTITUTE($B$18, " ", "_"))</formula1>
    </dataValidation>
    <dataValidation type="decimal" allowBlank="1" showInputMessage="1" showErrorMessage="1" sqref="B36:E36" xr:uid="{146C59D9-13AA-4E20-875B-EC45AC21C384}">
      <formula1>0</formula1>
      <formula2>B34</formula2>
    </dataValidation>
    <dataValidation type="list" allowBlank="1" showInputMessage="1" showErrorMessage="1" sqref="B3" xr:uid="{9340A3A0-1210-48D8-A51B-128B89CBD09E}">
      <formula1>NATURA_GIURIDICA</formula1>
    </dataValidation>
    <dataValidation type="whole" allowBlank="1" showInputMessage="1" showErrorMessage="1" sqref="E21" xr:uid="{2F4736B2-60CC-4C10-BCE2-8F78A284D4B3}">
      <formula1>0</formula1>
      <formula2>100</formula2>
    </dataValidation>
    <dataValidation type="list" allowBlank="1" showInputMessage="1" showErrorMessage="1" sqref="M1" xr:uid="{06E7CB55-1D69-4ADE-B297-50982F7DAB86}">
      <formula1>ID_IMPRESE</formula1>
    </dataValidation>
    <dataValidation type="whole" allowBlank="1" showInputMessage="1" showErrorMessage="1" sqref="B21 D21" xr:uid="{D45EEB21-6F0E-47BB-A626-F54990D4CD81}">
      <formula1>0</formula1>
      <formula2>20</formula2>
    </dataValidation>
    <dataValidation type="whole" allowBlank="1" showInputMessage="1" showErrorMessage="1" sqref="C21" xr:uid="{D393100E-574B-4B1A-85D9-C23D37516679}">
      <formula1>0</formula1>
      <formula2>30</formula2>
    </dataValidation>
  </dataValidations>
  <pageMargins left="0.25" right="0.25" top="0.75" bottom="0.75" header="0.3" footer="0.3"/>
  <pageSetup paperSize="9" scale="50" orientation="portrait" r:id="rId1"/>
  <headerFooter alignWithMargins="0"/>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1</xdr:col>
                    <xdr:colOff>129540</xdr:colOff>
                    <xdr:row>18</xdr:row>
                    <xdr:rowOff>190500</xdr:rowOff>
                  </from>
                  <to>
                    <xdr:col>1</xdr:col>
                    <xdr:colOff>1303020</xdr:colOff>
                    <xdr:row>20</xdr:row>
                    <xdr:rowOff>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2</xdr:col>
                    <xdr:colOff>213360</xdr:colOff>
                    <xdr:row>19</xdr:row>
                    <xdr:rowOff>0</xdr:rowOff>
                  </from>
                  <to>
                    <xdr:col>2</xdr:col>
                    <xdr:colOff>1645920</xdr:colOff>
                    <xdr:row>19</xdr:row>
                    <xdr:rowOff>190500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4</xdr:col>
                    <xdr:colOff>198120</xdr:colOff>
                    <xdr:row>18</xdr:row>
                    <xdr:rowOff>182880</xdr:rowOff>
                  </from>
                  <to>
                    <xdr:col>4</xdr:col>
                    <xdr:colOff>1676400</xdr:colOff>
                    <xdr:row>20</xdr:row>
                    <xdr:rowOff>7620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3</xdr:col>
                    <xdr:colOff>220980</xdr:colOff>
                    <xdr:row>18</xdr:row>
                    <xdr:rowOff>190500</xdr:rowOff>
                  </from>
                  <to>
                    <xdr:col>3</xdr:col>
                    <xdr:colOff>3169920</xdr:colOff>
                    <xdr:row>20</xdr:row>
                    <xdr:rowOff>15240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6536D-AEEA-4C89-AE35-620183DBA11A}">
  <sheetPr>
    <tabColor rgb="FF00B050"/>
    <pageSetUpPr fitToPage="1"/>
  </sheetPr>
  <dimension ref="A1:G85"/>
  <sheetViews>
    <sheetView showGridLines="0" zoomScaleNormal="100" workbookViewId="0">
      <pane xSplit="6" ySplit="4" topLeftCell="G5" activePane="bottomRight" state="frozen"/>
      <selection pane="topRight" activeCell="F1" sqref="F1"/>
      <selection pane="bottomLeft" activeCell="A5" sqref="A5"/>
      <selection pane="bottomRight" activeCell="C1" sqref="C1"/>
    </sheetView>
  </sheetViews>
  <sheetFormatPr defaultRowHeight="15" x14ac:dyDescent="0.25"/>
  <cols>
    <col min="1" max="1" width="17" style="6" bestFit="1" customWidth="1"/>
    <col min="2" max="2" width="44.33203125" style="6" customWidth="1"/>
    <col min="3" max="3" width="25" style="6" customWidth="1"/>
    <col min="4" max="4" width="15.77734375" style="6" customWidth="1"/>
    <col min="5" max="6" width="23.33203125" style="6" customWidth="1"/>
    <col min="7" max="7" width="106.33203125" style="6" customWidth="1"/>
    <col min="8" max="16384" width="8.88671875" style="6"/>
  </cols>
  <sheetData>
    <row r="1" spans="1:7" ht="16.2" thickBot="1" x14ac:dyDescent="0.35">
      <c r="B1" s="20" t="s">
        <v>3932</v>
      </c>
      <c r="C1" s="72"/>
      <c r="D1" s="98"/>
    </row>
    <row r="2" spans="1:7" ht="15.6" thickBot="1" x14ac:dyDescent="0.3"/>
    <row r="3" spans="1:7" ht="16.2" thickBot="1" x14ac:dyDescent="0.35">
      <c r="A3" s="160" t="s">
        <v>2506</v>
      </c>
      <c r="B3" s="161"/>
      <c r="C3" s="161"/>
      <c r="D3" s="161"/>
      <c r="E3" s="161"/>
      <c r="F3" s="161"/>
      <c r="G3" s="162"/>
    </row>
    <row r="4" spans="1:7" ht="16.2" thickBot="1" x14ac:dyDescent="0.35">
      <c r="A4" s="15" t="s">
        <v>3933</v>
      </c>
      <c r="B4" s="12" t="s">
        <v>2501</v>
      </c>
      <c r="C4" s="13" t="s">
        <v>2502</v>
      </c>
      <c r="D4" s="12" t="s">
        <v>2494</v>
      </c>
      <c r="E4" s="12" t="s">
        <v>2503</v>
      </c>
      <c r="F4" s="13" t="s">
        <v>2493</v>
      </c>
      <c r="G4" s="12" t="s">
        <v>2504</v>
      </c>
    </row>
    <row r="5" spans="1:7" ht="15.6" x14ac:dyDescent="0.3">
      <c r="A5" s="67"/>
      <c r="B5" s="119"/>
      <c r="C5" s="120"/>
      <c r="D5" s="119"/>
      <c r="E5" s="119"/>
      <c r="F5" s="120"/>
      <c r="G5" s="119"/>
    </row>
    <row r="6" spans="1:7" ht="15.6" x14ac:dyDescent="0.3">
      <c r="A6" s="68"/>
      <c r="B6" s="121"/>
      <c r="C6" s="122"/>
      <c r="D6" s="121"/>
      <c r="E6" s="121"/>
      <c r="F6" s="122"/>
      <c r="G6" s="121"/>
    </row>
    <row r="7" spans="1:7" ht="15.6" x14ac:dyDescent="0.3">
      <c r="A7" s="68"/>
      <c r="B7" s="121"/>
      <c r="C7" s="122"/>
      <c r="D7" s="121"/>
      <c r="E7" s="121"/>
      <c r="F7" s="122"/>
      <c r="G7" s="121"/>
    </row>
    <row r="8" spans="1:7" ht="15.6" x14ac:dyDescent="0.3">
      <c r="A8" s="68"/>
      <c r="B8" s="121"/>
      <c r="C8" s="122"/>
      <c r="D8" s="121"/>
      <c r="E8" s="121"/>
      <c r="F8" s="122"/>
      <c r="G8" s="121"/>
    </row>
    <row r="9" spans="1:7" ht="15.6" x14ac:dyDescent="0.3">
      <c r="A9" s="68"/>
      <c r="B9" s="121"/>
      <c r="C9" s="122"/>
      <c r="D9" s="121"/>
      <c r="E9" s="121"/>
      <c r="F9" s="122"/>
      <c r="G9" s="121"/>
    </row>
    <row r="10" spans="1:7" ht="15.6" x14ac:dyDescent="0.3">
      <c r="A10" s="68"/>
      <c r="B10" s="121"/>
      <c r="C10" s="122"/>
      <c r="D10" s="121"/>
      <c r="E10" s="121"/>
      <c r="F10" s="122"/>
      <c r="G10" s="121"/>
    </row>
    <row r="11" spans="1:7" ht="15.6" x14ac:dyDescent="0.3">
      <c r="A11" s="69"/>
      <c r="B11" s="121"/>
      <c r="C11" s="122"/>
      <c r="D11" s="121"/>
      <c r="E11" s="121"/>
      <c r="F11" s="122"/>
      <c r="G11" s="121"/>
    </row>
    <row r="12" spans="1:7" ht="15.6" x14ac:dyDescent="0.3">
      <c r="A12" s="69"/>
      <c r="B12" s="121"/>
      <c r="C12" s="122"/>
      <c r="D12" s="121"/>
      <c r="E12" s="121"/>
      <c r="F12" s="122"/>
      <c r="G12" s="121"/>
    </row>
    <row r="13" spans="1:7" ht="15.6" x14ac:dyDescent="0.3">
      <c r="A13" s="69"/>
      <c r="B13" s="121"/>
      <c r="C13" s="122"/>
      <c r="D13" s="121"/>
      <c r="E13" s="121"/>
      <c r="F13" s="122"/>
      <c r="G13" s="121"/>
    </row>
    <row r="14" spans="1:7" ht="15.6" x14ac:dyDescent="0.3">
      <c r="A14" s="69"/>
      <c r="B14" s="121"/>
      <c r="C14" s="122"/>
      <c r="D14" s="121"/>
      <c r="E14" s="121"/>
      <c r="F14" s="122"/>
      <c r="G14" s="121"/>
    </row>
    <row r="15" spans="1:7" ht="15.6" x14ac:dyDescent="0.3">
      <c r="A15" s="70"/>
      <c r="B15" s="123"/>
      <c r="C15" s="124"/>
      <c r="D15" s="123"/>
      <c r="E15" s="123"/>
      <c r="F15" s="124"/>
      <c r="G15" s="123"/>
    </row>
    <row r="16" spans="1:7" ht="15.6" x14ac:dyDescent="0.3">
      <c r="A16" s="69"/>
      <c r="B16" s="44"/>
      <c r="C16" s="45"/>
      <c r="D16" s="44"/>
      <c r="E16" s="44"/>
      <c r="F16" s="45"/>
      <c r="G16" s="44"/>
    </row>
    <row r="17" spans="1:7" ht="15.6" x14ac:dyDescent="0.3">
      <c r="A17" s="69"/>
      <c r="B17" s="44"/>
      <c r="C17" s="45"/>
      <c r="D17" s="44"/>
      <c r="E17" s="44"/>
      <c r="F17" s="45"/>
      <c r="G17" s="44"/>
    </row>
    <row r="18" spans="1:7" ht="15.6" x14ac:dyDescent="0.3">
      <c r="A18" s="69"/>
      <c r="B18" s="44"/>
      <c r="C18" s="45"/>
      <c r="D18" s="44"/>
      <c r="E18" s="44"/>
      <c r="F18" s="45"/>
      <c r="G18" s="44"/>
    </row>
    <row r="19" spans="1:7" ht="15.6" x14ac:dyDescent="0.3">
      <c r="A19" s="69"/>
      <c r="B19" s="44"/>
      <c r="C19" s="45"/>
      <c r="D19" s="44"/>
      <c r="E19" s="44"/>
      <c r="F19" s="45"/>
      <c r="G19" s="44"/>
    </row>
    <row r="20" spans="1:7" ht="15.6" x14ac:dyDescent="0.3">
      <c r="A20" s="69"/>
      <c r="B20" s="44"/>
      <c r="C20" s="45"/>
      <c r="D20" s="44"/>
      <c r="E20" s="44"/>
      <c r="F20" s="45"/>
      <c r="G20" s="44"/>
    </row>
    <row r="21" spans="1:7" ht="15.6" x14ac:dyDescent="0.3">
      <c r="A21" s="69"/>
      <c r="B21" s="44"/>
      <c r="C21" s="45"/>
      <c r="D21" s="44"/>
      <c r="E21" s="44"/>
      <c r="F21" s="45"/>
      <c r="G21" s="44"/>
    </row>
    <row r="22" spans="1:7" ht="15.6" x14ac:dyDescent="0.3">
      <c r="A22" s="69"/>
      <c r="B22" s="44"/>
      <c r="C22" s="45"/>
      <c r="D22" s="44"/>
      <c r="E22" s="44"/>
      <c r="F22" s="45"/>
      <c r="G22" s="44"/>
    </row>
    <row r="23" spans="1:7" ht="15.6" x14ac:dyDescent="0.3">
      <c r="A23" s="69"/>
      <c r="B23" s="44"/>
      <c r="C23" s="45"/>
      <c r="D23" s="44"/>
      <c r="E23" s="44"/>
      <c r="F23" s="45"/>
      <c r="G23" s="44"/>
    </row>
    <row r="24" spans="1:7" ht="15.6" x14ac:dyDescent="0.3">
      <c r="A24" s="70"/>
      <c r="B24" s="47"/>
      <c r="C24" s="48"/>
      <c r="D24" s="47"/>
      <c r="E24" s="47"/>
      <c r="F24" s="48"/>
      <c r="G24" s="47"/>
    </row>
    <row r="25" spans="1:7" ht="15.6" x14ac:dyDescent="0.3">
      <c r="A25" s="70"/>
      <c r="B25" s="47"/>
      <c r="C25" s="48"/>
      <c r="D25" s="47"/>
      <c r="E25" s="47"/>
      <c r="F25" s="48"/>
      <c r="G25" s="47"/>
    </row>
    <row r="26" spans="1:7" ht="15.6" x14ac:dyDescent="0.3">
      <c r="A26" s="70"/>
      <c r="B26" s="47"/>
      <c r="C26" s="48"/>
      <c r="D26" s="47"/>
      <c r="E26" s="47"/>
      <c r="F26" s="48"/>
      <c r="G26" s="47"/>
    </row>
    <row r="27" spans="1:7" ht="15.6" x14ac:dyDescent="0.3">
      <c r="A27" s="70"/>
      <c r="B27" s="47"/>
      <c r="C27" s="48"/>
      <c r="D27" s="47"/>
      <c r="E27" s="47"/>
      <c r="F27" s="48"/>
      <c r="G27" s="47"/>
    </row>
    <row r="28" spans="1:7" ht="15.6" x14ac:dyDescent="0.3">
      <c r="A28" s="70"/>
      <c r="B28" s="47"/>
      <c r="C28" s="48"/>
      <c r="D28" s="47"/>
      <c r="E28" s="47"/>
      <c r="F28" s="48"/>
      <c r="G28" s="47"/>
    </row>
    <row r="29" spans="1:7" ht="15.6" x14ac:dyDescent="0.3">
      <c r="A29" s="70"/>
      <c r="B29" s="47"/>
      <c r="C29" s="48"/>
      <c r="D29" s="47"/>
      <c r="E29" s="47"/>
      <c r="F29" s="48"/>
      <c r="G29" s="47"/>
    </row>
    <row r="30" spans="1:7" ht="15.6" x14ac:dyDescent="0.3">
      <c r="A30" s="70"/>
      <c r="B30" s="47"/>
      <c r="C30" s="48"/>
      <c r="D30" s="47"/>
      <c r="E30" s="47"/>
      <c r="F30" s="48"/>
      <c r="G30" s="47"/>
    </row>
    <row r="31" spans="1:7" ht="15.6" x14ac:dyDescent="0.3">
      <c r="A31" s="70"/>
      <c r="B31" s="47"/>
      <c r="C31" s="48"/>
      <c r="D31" s="47"/>
      <c r="E31" s="47"/>
      <c r="F31" s="48"/>
      <c r="G31" s="47"/>
    </row>
    <row r="32" spans="1:7" ht="15.6" x14ac:dyDescent="0.3">
      <c r="A32" s="70"/>
      <c r="B32" s="47"/>
      <c r="C32" s="48"/>
      <c r="D32" s="47"/>
      <c r="E32" s="47"/>
      <c r="F32" s="48"/>
      <c r="G32" s="47"/>
    </row>
    <row r="33" spans="1:7" ht="15.6" x14ac:dyDescent="0.3">
      <c r="A33" s="70"/>
      <c r="B33" s="47"/>
      <c r="C33" s="48"/>
      <c r="D33" s="47"/>
      <c r="E33" s="47"/>
      <c r="F33" s="48"/>
      <c r="G33" s="47"/>
    </row>
    <row r="34" spans="1:7" ht="15.6" x14ac:dyDescent="0.3">
      <c r="A34" s="70"/>
      <c r="B34" s="47"/>
      <c r="C34" s="48"/>
      <c r="D34" s="47"/>
      <c r="E34" s="47"/>
      <c r="F34" s="48"/>
      <c r="G34" s="47"/>
    </row>
    <row r="35" spans="1:7" ht="15.6" x14ac:dyDescent="0.3">
      <c r="A35" s="70"/>
      <c r="B35" s="47"/>
      <c r="C35" s="48"/>
      <c r="D35" s="47"/>
      <c r="E35" s="47"/>
      <c r="F35" s="48"/>
      <c r="G35" s="47"/>
    </row>
    <row r="36" spans="1:7" ht="15.6" x14ac:dyDescent="0.3">
      <c r="A36" s="70"/>
      <c r="B36" s="47"/>
      <c r="C36" s="48"/>
      <c r="D36" s="47"/>
      <c r="E36" s="47"/>
      <c r="F36" s="48"/>
      <c r="G36" s="47"/>
    </row>
    <row r="37" spans="1:7" ht="15.6" x14ac:dyDescent="0.3">
      <c r="A37" s="70"/>
      <c r="B37" s="47"/>
      <c r="C37" s="48"/>
      <c r="D37" s="47"/>
      <c r="E37" s="47"/>
      <c r="F37" s="48"/>
      <c r="G37" s="47"/>
    </row>
    <row r="38" spans="1:7" ht="15.6" x14ac:dyDescent="0.3">
      <c r="A38" s="70"/>
      <c r="B38" s="47"/>
      <c r="C38" s="48"/>
      <c r="D38" s="47"/>
      <c r="E38" s="47"/>
      <c r="F38" s="48"/>
      <c r="G38" s="47"/>
    </row>
    <row r="39" spans="1:7" ht="15.6" x14ac:dyDescent="0.3">
      <c r="A39" s="70"/>
      <c r="B39" s="47"/>
      <c r="C39" s="48"/>
      <c r="D39" s="47"/>
      <c r="E39" s="47"/>
      <c r="F39" s="48"/>
      <c r="G39" s="47"/>
    </row>
    <row r="40" spans="1:7" ht="15.6" x14ac:dyDescent="0.3">
      <c r="A40" s="70"/>
      <c r="B40" s="47"/>
      <c r="C40" s="48"/>
      <c r="D40" s="47"/>
      <c r="E40" s="47"/>
      <c r="F40" s="48"/>
      <c r="G40" s="47"/>
    </row>
    <row r="41" spans="1:7" ht="15.6" x14ac:dyDescent="0.3">
      <c r="A41" s="70"/>
      <c r="B41" s="47"/>
      <c r="C41" s="48"/>
      <c r="D41" s="47"/>
      <c r="E41" s="47"/>
      <c r="F41" s="48"/>
      <c r="G41" s="47"/>
    </row>
    <row r="42" spans="1:7" ht="15.6" x14ac:dyDescent="0.3">
      <c r="A42" s="70"/>
      <c r="B42" s="47"/>
      <c r="C42" s="48"/>
      <c r="D42" s="47"/>
      <c r="E42" s="47"/>
      <c r="F42" s="48"/>
      <c r="G42" s="47"/>
    </row>
    <row r="43" spans="1:7" ht="15.6" x14ac:dyDescent="0.3">
      <c r="A43" s="70"/>
      <c r="B43" s="47"/>
      <c r="C43" s="48"/>
      <c r="D43" s="47"/>
      <c r="E43" s="47"/>
      <c r="F43" s="48"/>
      <c r="G43" s="47"/>
    </row>
    <row r="44" spans="1:7" ht="15.6" x14ac:dyDescent="0.3">
      <c r="A44" s="70"/>
      <c r="B44" s="47"/>
      <c r="C44" s="48"/>
      <c r="D44" s="47"/>
      <c r="E44" s="47"/>
      <c r="F44" s="48"/>
      <c r="G44" s="47"/>
    </row>
    <row r="45" spans="1:7" ht="15.6" x14ac:dyDescent="0.3">
      <c r="A45" s="70"/>
      <c r="B45" s="47"/>
      <c r="C45" s="48"/>
      <c r="D45" s="47"/>
      <c r="E45" s="47"/>
      <c r="F45" s="48"/>
      <c r="G45" s="47"/>
    </row>
    <row r="46" spans="1:7" ht="15.6" x14ac:dyDescent="0.3">
      <c r="A46" s="70"/>
      <c r="B46" s="47"/>
      <c r="C46" s="48"/>
      <c r="D46" s="47"/>
      <c r="E46" s="47"/>
      <c r="F46" s="48"/>
      <c r="G46" s="47"/>
    </row>
    <row r="47" spans="1:7" ht="15.6" x14ac:dyDescent="0.3">
      <c r="A47" s="70"/>
      <c r="B47" s="47"/>
      <c r="C47" s="48"/>
      <c r="D47" s="47"/>
      <c r="E47" s="47"/>
      <c r="F47" s="48"/>
      <c r="G47" s="47"/>
    </row>
    <row r="48" spans="1:7" ht="15.6" x14ac:dyDescent="0.3">
      <c r="A48" s="70"/>
      <c r="B48" s="47"/>
      <c r="C48" s="48"/>
      <c r="D48" s="47"/>
      <c r="E48" s="47"/>
      <c r="F48" s="48"/>
      <c r="G48" s="47"/>
    </row>
    <row r="49" spans="1:7" ht="15.6" x14ac:dyDescent="0.3">
      <c r="A49" s="70"/>
      <c r="B49" s="47"/>
      <c r="C49" s="48"/>
      <c r="D49" s="47"/>
      <c r="E49" s="47"/>
      <c r="F49" s="48"/>
      <c r="G49" s="47"/>
    </row>
    <row r="50" spans="1:7" ht="15.6" x14ac:dyDescent="0.3">
      <c r="A50" s="70"/>
      <c r="B50" s="47"/>
      <c r="C50" s="48"/>
      <c r="D50" s="47"/>
      <c r="E50" s="47"/>
      <c r="F50" s="48"/>
      <c r="G50" s="47"/>
    </row>
    <row r="51" spans="1:7" ht="15.6" x14ac:dyDescent="0.3">
      <c r="A51" s="70"/>
      <c r="B51" s="47"/>
      <c r="C51" s="48"/>
      <c r="D51" s="47"/>
      <c r="E51" s="47"/>
      <c r="F51" s="48"/>
      <c r="G51" s="47"/>
    </row>
    <row r="52" spans="1:7" ht="15.6" x14ac:dyDescent="0.3">
      <c r="A52" s="70"/>
      <c r="B52" s="47"/>
      <c r="C52" s="48"/>
      <c r="D52" s="47"/>
      <c r="E52" s="47"/>
      <c r="F52" s="48"/>
      <c r="G52" s="47"/>
    </row>
    <row r="53" spans="1:7" ht="15.6" x14ac:dyDescent="0.3">
      <c r="A53" s="70"/>
      <c r="B53" s="47"/>
      <c r="C53" s="48"/>
      <c r="D53" s="47"/>
      <c r="E53" s="47"/>
      <c r="F53" s="48"/>
      <c r="G53" s="47"/>
    </row>
    <row r="54" spans="1:7" ht="15.6" x14ac:dyDescent="0.3">
      <c r="A54" s="70"/>
      <c r="B54" s="47"/>
      <c r="C54" s="48"/>
      <c r="D54" s="47"/>
      <c r="E54" s="47"/>
      <c r="F54" s="48"/>
      <c r="G54" s="47"/>
    </row>
    <row r="55" spans="1:7" ht="15.6" x14ac:dyDescent="0.3">
      <c r="A55" s="70"/>
      <c r="B55" s="47"/>
      <c r="C55" s="48"/>
      <c r="D55" s="47"/>
      <c r="E55" s="47"/>
      <c r="F55" s="48"/>
      <c r="G55" s="47"/>
    </row>
    <row r="56" spans="1:7" ht="15.6" x14ac:dyDescent="0.3">
      <c r="A56" s="70"/>
      <c r="B56" s="47"/>
      <c r="C56" s="48"/>
      <c r="D56" s="47"/>
      <c r="E56" s="47"/>
      <c r="F56" s="48"/>
      <c r="G56" s="47"/>
    </row>
    <row r="57" spans="1:7" ht="15.6" x14ac:dyDescent="0.3">
      <c r="A57" s="70"/>
      <c r="B57" s="47"/>
      <c r="C57" s="48"/>
      <c r="D57" s="47"/>
      <c r="E57" s="47"/>
      <c r="F57" s="48"/>
      <c r="G57" s="47"/>
    </row>
    <row r="58" spans="1:7" ht="15.6" x14ac:dyDescent="0.3">
      <c r="A58" s="70"/>
      <c r="B58" s="47"/>
      <c r="C58" s="48"/>
      <c r="D58" s="47"/>
      <c r="E58" s="47"/>
      <c r="F58" s="48"/>
      <c r="G58" s="47"/>
    </row>
    <row r="59" spans="1:7" ht="15.6" x14ac:dyDescent="0.3">
      <c r="A59" s="70"/>
      <c r="B59" s="47"/>
      <c r="C59" s="48"/>
      <c r="D59" s="47"/>
      <c r="E59" s="47"/>
      <c r="F59" s="48"/>
      <c r="G59" s="47"/>
    </row>
    <row r="60" spans="1:7" ht="15.6" x14ac:dyDescent="0.3">
      <c r="A60" s="70"/>
      <c r="B60" s="47"/>
      <c r="C60" s="48"/>
      <c r="D60" s="47"/>
      <c r="E60" s="47"/>
      <c r="F60" s="48"/>
      <c r="G60" s="47"/>
    </row>
    <row r="61" spans="1:7" ht="15.6" x14ac:dyDescent="0.3">
      <c r="A61" s="70"/>
      <c r="B61" s="47"/>
      <c r="C61" s="48"/>
      <c r="D61" s="47"/>
      <c r="E61" s="47"/>
      <c r="F61" s="48"/>
      <c r="G61" s="47"/>
    </row>
    <row r="62" spans="1:7" ht="15.6" x14ac:dyDescent="0.3">
      <c r="A62" s="70"/>
      <c r="B62" s="47"/>
      <c r="C62" s="48"/>
      <c r="D62" s="47"/>
      <c r="E62" s="47"/>
      <c r="F62" s="48"/>
      <c r="G62" s="47"/>
    </row>
    <row r="63" spans="1:7" ht="15.6" x14ac:dyDescent="0.3">
      <c r="A63" s="70"/>
      <c r="B63" s="47"/>
      <c r="C63" s="48"/>
      <c r="D63" s="47"/>
      <c r="E63" s="47"/>
      <c r="F63" s="48"/>
      <c r="G63" s="47"/>
    </row>
    <row r="64" spans="1:7" ht="15.6" x14ac:dyDescent="0.3">
      <c r="A64" s="70"/>
      <c r="B64" s="47"/>
      <c r="C64" s="48"/>
      <c r="D64" s="47"/>
      <c r="E64" s="47"/>
      <c r="F64" s="48"/>
      <c r="G64" s="47"/>
    </row>
    <row r="65" spans="1:7" ht="15.6" x14ac:dyDescent="0.3">
      <c r="A65" s="70"/>
      <c r="B65" s="47"/>
      <c r="C65" s="48"/>
      <c r="D65" s="47"/>
      <c r="E65" s="47"/>
      <c r="F65" s="48"/>
      <c r="G65" s="47"/>
    </row>
    <row r="66" spans="1:7" ht="15.6" x14ac:dyDescent="0.3">
      <c r="A66" s="70"/>
      <c r="B66" s="47"/>
      <c r="C66" s="48"/>
      <c r="D66" s="47"/>
      <c r="E66" s="47"/>
      <c r="F66" s="48"/>
      <c r="G66" s="47"/>
    </row>
    <row r="67" spans="1:7" ht="15.6" x14ac:dyDescent="0.3">
      <c r="A67" s="70"/>
      <c r="B67" s="47"/>
      <c r="C67" s="48"/>
      <c r="D67" s="47"/>
      <c r="E67" s="47"/>
      <c r="F67" s="48"/>
      <c r="G67" s="47"/>
    </row>
    <row r="68" spans="1:7" ht="15.6" x14ac:dyDescent="0.3">
      <c r="A68" s="70"/>
      <c r="B68" s="47"/>
      <c r="C68" s="48"/>
      <c r="D68" s="47"/>
      <c r="E68" s="47"/>
      <c r="F68" s="48"/>
      <c r="G68" s="47"/>
    </row>
    <row r="69" spans="1:7" ht="15.6" x14ac:dyDescent="0.3">
      <c r="A69" s="70"/>
      <c r="B69" s="47"/>
      <c r="C69" s="48"/>
      <c r="D69" s="47"/>
      <c r="E69" s="47"/>
      <c r="F69" s="48"/>
      <c r="G69" s="47"/>
    </row>
    <row r="70" spans="1:7" ht="15.6" x14ac:dyDescent="0.3">
      <c r="A70" s="70"/>
      <c r="B70" s="47"/>
      <c r="C70" s="48"/>
      <c r="D70" s="47"/>
      <c r="E70" s="47"/>
      <c r="F70" s="48"/>
      <c r="G70" s="47"/>
    </row>
    <row r="71" spans="1:7" ht="15.6" x14ac:dyDescent="0.3">
      <c r="A71" s="70"/>
      <c r="B71" s="47"/>
      <c r="C71" s="48"/>
      <c r="D71" s="47"/>
      <c r="E71" s="47"/>
      <c r="F71" s="48"/>
      <c r="G71" s="47"/>
    </row>
    <row r="72" spans="1:7" ht="15.6" x14ac:dyDescent="0.3">
      <c r="A72" s="70"/>
      <c r="B72" s="47"/>
      <c r="C72" s="48"/>
      <c r="D72" s="47"/>
      <c r="E72" s="47"/>
      <c r="F72" s="48"/>
      <c r="G72" s="47"/>
    </row>
    <row r="73" spans="1:7" ht="15.6" x14ac:dyDescent="0.3">
      <c r="A73" s="70"/>
      <c r="B73" s="47"/>
      <c r="C73" s="48"/>
      <c r="D73" s="47"/>
      <c r="E73" s="47"/>
      <c r="F73" s="48"/>
      <c r="G73" s="47"/>
    </row>
    <row r="74" spans="1:7" ht="15.6" x14ac:dyDescent="0.3">
      <c r="A74" s="70"/>
      <c r="B74" s="47"/>
      <c r="C74" s="48"/>
      <c r="D74" s="47"/>
      <c r="E74" s="47"/>
      <c r="F74" s="48"/>
      <c r="G74" s="47"/>
    </row>
    <row r="75" spans="1:7" ht="15.6" x14ac:dyDescent="0.3">
      <c r="A75" s="70"/>
      <c r="B75" s="47"/>
      <c r="C75" s="48"/>
      <c r="D75" s="47"/>
      <c r="E75" s="47"/>
      <c r="F75" s="48"/>
      <c r="G75" s="47"/>
    </row>
    <row r="76" spans="1:7" ht="15.6" x14ac:dyDescent="0.3">
      <c r="A76" s="70"/>
      <c r="B76" s="47"/>
      <c r="C76" s="48"/>
      <c r="D76" s="47"/>
      <c r="E76" s="47"/>
      <c r="F76" s="48"/>
      <c r="G76" s="47"/>
    </row>
    <row r="77" spans="1:7" ht="15.6" x14ac:dyDescent="0.3">
      <c r="A77" s="70"/>
      <c r="B77" s="47"/>
      <c r="C77" s="48"/>
      <c r="D77" s="47"/>
      <c r="E77" s="47"/>
      <c r="F77" s="48"/>
      <c r="G77" s="47"/>
    </row>
    <row r="78" spans="1:7" ht="15.6" x14ac:dyDescent="0.3">
      <c r="A78" s="70"/>
      <c r="B78" s="47"/>
      <c r="C78" s="48"/>
      <c r="D78" s="47"/>
      <c r="E78" s="47"/>
      <c r="F78" s="48"/>
      <c r="G78" s="47"/>
    </row>
    <row r="79" spans="1:7" ht="15.6" x14ac:dyDescent="0.3">
      <c r="A79" s="70"/>
      <c r="B79" s="47"/>
      <c r="C79" s="48"/>
      <c r="D79" s="47"/>
      <c r="E79" s="47"/>
      <c r="F79" s="48"/>
      <c r="G79" s="47"/>
    </row>
    <row r="80" spans="1:7" ht="15.6" x14ac:dyDescent="0.3">
      <c r="A80" s="70"/>
      <c r="B80" s="47"/>
      <c r="C80" s="48"/>
      <c r="D80" s="47"/>
      <c r="E80" s="47"/>
      <c r="F80" s="48"/>
      <c r="G80" s="47"/>
    </row>
    <row r="81" spans="1:7" ht="15.6" x14ac:dyDescent="0.3">
      <c r="A81" s="70"/>
      <c r="B81" s="47"/>
      <c r="C81" s="48"/>
      <c r="D81" s="47"/>
      <c r="E81" s="47"/>
      <c r="F81" s="48"/>
      <c r="G81" s="47"/>
    </row>
    <row r="82" spans="1:7" ht="15.6" x14ac:dyDescent="0.3">
      <c r="A82" s="70"/>
      <c r="B82" s="47"/>
      <c r="C82" s="48"/>
      <c r="D82" s="47"/>
      <c r="E82" s="47"/>
      <c r="F82" s="48"/>
      <c r="G82" s="47"/>
    </row>
    <row r="83" spans="1:7" ht="15.6" x14ac:dyDescent="0.3">
      <c r="A83" s="70"/>
      <c r="B83" s="47"/>
      <c r="C83" s="48"/>
      <c r="D83" s="47"/>
      <c r="E83" s="47"/>
      <c r="F83" s="48"/>
      <c r="G83" s="47"/>
    </row>
    <row r="84" spans="1:7" ht="16.2" thickBot="1" x14ac:dyDescent="0.35">
      <c r="A84" s="71"/>
      <c r="B84" s="50"/>
      <c r="C84" s="51"/>
      <c r="D84" s="50"/>
      <c r="E84" s="50"/>
      <c r="F84" s="51"/>
      <c r="G84" s="50"/>
    </row>
    <row r="85" spans="1:7" ht="15.6" x14ac:dyDescent="0.3">
      <c r="A85" s="14">
        <f>SUM(A5:A84)</f>
        <v>0</v>
      </c>
    </row>
  </sheetData>
  <sheetProtection algorithmName="SHA-512" hashValue="NNFdZxq3E3uLGR/nvuxnLhYVm43ULT0M6QyBdc2C8XEgu1H8LanM//5bvIzS4kpSUjrJ/GVli8iPypr6lRc9pQ==" saltValue="/E0Po03Jk6dStr/wO1szKg==" spinCount="100000" sheet="1" selectLockedCells="1"/>
  <mergeCells count="1">
    <mergeCell ref="A3:G3"/>
  </mergeCells>
  <conditionalFormatting sqref="A85">
    <cfRule type="expression" dxfId="621" priority="84">
      <formula>$A$85&lt;&gt;1</formula>
    </cfRule>
  </conditionalFormatting>
  <conditionalFormatting sqref="A5:G5">
    <cfRule type="expression" dxfId="620" priority="82">
      <formula>$C$1&gt;0</formula>
    </cfRule>
  </conditionalFormatting>
  <conditionalFormatting sqref="A6:G6">
    <cfRule type="expression" dxfId="619" priority="81">
      <formula>$C$1&gt;1</formula>
    </cfRule>
  </conditionalFormatting>
  <conditionalFormatting sqref="A7:G7">
    <cfRule type="expression" dxfId="618" priority="80">
      <formula>$C$1&gt;2</formula>
    </cfRule>
  </conditionalFormatting>
  <conditionalFormatting sqref="A8:G8">
    <cfRule type="expression" dxfId="617" priority="79">
      <formula>$C$1&gt;3</formula>
    </cfRule>
  </conditionalFormatting>
  <conditionalFormatting sqref="A9:G9">
    <cfRule type="expression" dxfId="616" priority="78">
      <formula>$C$1&gt;4</formula>
    </cfRule>
  </conditionalFormatting>
  <conditionalFormatting sqref="A10:G10">
    <cfRule type="expression" dxfId="615" priority="77">
      <formula>$C$1&gt;5</formula>
    </cfRule>
  </conditionalFormatting>
  <conditionalFormatting sqref="A11:G11">
    <cfRule type="expression" dxfId="614" priority="76">
      <formula>$C$1&gt;6</formula>
    </cfRule>
  </conditionalFormatting>
  <conditionalFormatting sqref="A12:G12">
    <cfRule type="expression" dxfId="613" priority="75">
      <formula>$C$1&gt;7</formula>
    </cfRule>
  </conditionalFormatting>
  <conditionalFormatting sqref="A13:G13">
    <cfRule type="expression" dxfId="612" priority="74">
      <formula>$C$1&gt;8</formula>
    </cfRule>
  </conditionalFormatting>
  <conditionalFormatting sqref="A14:G14">
    <cfRule type="expression" dxfId="611" priority="73">
      <formula>$C$1&gt;9</formula>
    </cfRule>
  </conditionalFormatting>
  <conditionalFormatting sqref="A15:G15">
    <cfRule type="expression" dxfId="610" priority="72">
      <formula>$C$1&gt;10</formula>
    </cfRule>
  </conditionalFormatting>
  <conditionalFormatting sqref="A16:G16">
    <cfRule type="expression" dxfId="609" priority="71">
      <formula>$C$1&gt;11</formula>
    </cfRule>
  </conditionalFormatting>
  <conditionalFormatting sqref="A17:G17">
    <cfRule type="expression" dxfId="608" priority="70">
      <formula>$C$1&gt;12</formula>
    </cfRule>
  </conditionalFormatting>
  <conditionalFormatting sqref="A18:G18">
    <cfRule type="expression" dxfId="607" priority="69">
      <formula>$C$1&gt;13</formula>
    </cfRule>
  </conditionalFormatting>
  <conditionalFormatting sqref="A19:G19">
    <cfRule type="expression" dxfId="606" priority="68">
      <formula>$C$1&gt;14</formula>
    </cfRule>
  </conditionalFormatting>
  <conditionalFormatting sqref="A20:G20">
    <cfRule type="expression" dxfId="605" priority="67">
      <formula>$C$1&gt;15</formula>
    </cfRule>
  </conditionalFormatting>
  <conditionalFormatting sqref="A21:G21">
    <cfRule type="expression" dxfId="604" priority="66">
      <formula>$C$1&gt;16</formula>
    </cfRule>
  </conditionalFormatting>
  <conditionalFormatting sqref="A22:G22">
    <cfRule type="expression" dxfId="603" priority="65">
      <formula>$C$1&gt;17</formula>
    </cfRule>
  </conditionalFormatting>
  <conditionalFormatting sqref="A23:G23">
    <cfRule type="expression" dxfId="602" priority="64">
      <formula>$C$1&gt;18</formula>
    </cfRule>
  </conditionalFormatting>
  <conditionalFormatting sqref="A24:G24">
    <cfRule type="expression" dxfId="601" priority="63">
      <formula>$C$1&gt;19</formula>
    </cfRule>
  </conditionalFormatting>
  <conditionalFormatting sqref="A25:G25">
    <cfRule type="expression" dxfId="600" priority="60">
      <formula>$C$1&gt;20</formula>
    </cfRule>
  </conditionalFormatting>
  <conditionalFormatting sqref="A26:G26">
    <cfRule type="expression" dxfId="599" priority="59">
      <formula>$C$1&gt;21</formula>
    </cfRule>
  </conditionalFormatting>
  <conditionalFormatting sqref="A27:G27">
    <cfRule type="expression" dxfId="598" priority="58">
      <formula>$C$1&gt;22</formula>
    </cfRule>
  </conditionalFormatting>
  <conditionalFormatting sqref="A28:G28">
    <cfRule type="expression" dxfId="597" priority="57">
      <formula>$C$1&gt;23</formula>
    </cfRule>
  </conditionalFormatting>
  <conditionalFormatting sqref="A29:G29">
    <cfRule type="expression" dxfId="596" priority="56">
      <formula>$C$1&gt;24</formula>
    </cfRule>
  </conditionalFormatting>
  <conditionalFormatting sqref="A30:G30">
    <cfRule type="expression" dxfId="595" priority="55">
      <formula>$C$1&gt;25</formula>
    </cfRule>
  </conditionalFormatting>
  <conditionalFormatting sqref="A31:G31">
    <cfRule type="expression" dxfId="594" priority="54">
      <formula>$C$1&gt;26</formula>
    </cfRule>
  </conditionalFormatting>
  <conditionalFormatting sqref="A32:G32">
    <cfRule type="expression" dxfId="593" priority="53">
      <formula>$C$1&gt;27</formula>
    </cfRule>
  </conditionalFormatting>
  <conditionalFormatting sqref="A33:G33">
    <cfRule type="expression" dxfId="592" priority="52">
      <formula>$C$1&gt;28</formula>
    </cfRule>
  </conditionalFormatting>
  <conditionalFormatting sqref="A34:G34">
    <cfRule type="expression" dxfId="591" priority="51">
      <formula>$C$1&gt;29</formula>
    </cfRule>
  </conditionalFormatting>
  <conditionalFormatting sqref="A35:G35">
    <cfRule type="expression" dxfId="590" priority="50">
      <formula>$C$1&gt;30</formula>
    </cfRule>
  </conditionalFormatting>
  <conditionalFormatting sqref="A36:G36">
    <cfRule type="expression" dxfId="589" priority="49">
      <formula>$C$1&gt;31</formula>
    </cfRule>
  </conditionalFormatting>
  <conditionalFormatting sqref="A37:G37">
    <cfRule type="expression" dxfId="588" priority="48">
      <formula>$C$1&gt;32</formula>
    </cfRule>
  </conditionalFormatting>
  <conditionalFormatting sqref="A38:G38">
    <cfRule type="expression" dxfId="587" priority="47">
      <formula>$C$1&gt;33</formula>
    </cfRule>
  </conditionalFormatting>
  <conditionalFormatting sqref="A39:G39">
    <cfRule type="expression" dxfId="586" priority="46">
      <formula>$C$1&gt;34</formula>
    </cfRule>
  </conditionalFormatting>
  <conditionalFormatting sqref="A40:G40">
    <cfRule type="expression" dxfId="585" priority="45">
      <formula>$C$1&gt;35</formula>
    </cfRule>
  </conditionalFormatting>
  <conditionalFormatting sqref="A41:G41">
    <cfRule type="expression" dxfId="584" priority="44">
      <formula>$C$1&gt;36</formula>
    </cfRule>
  </conditionalFormatting>
  <conditionalFormatting sqref="A42:G42">
    <cfRule type="expression" dxfId="583" priority="43">
      <formula>$C$1&gt;37</formula>
    </cfRule>
  </conditionalFormatting>
  <conditionalFormatting sqref="A43:G43">
    <cfRule type="expression" dxfId="582" priority="42">
      <formula>$C$1&gt;38</formula>
    </cfRule>
  </conditionalFormatting>
  <conditionalFormatting sqref="A44:G44">
    <cfRule type="expression" dxfId="581" priority="40">
      <formula>$C$1&gt;39</formula>
    </cfRule>
  </conditionalFormatting>
  <conditionalFormatting sqref="A45:G45">
    <cfRule type="expression" dxfId="580" priority="39">
      <formula>$C$1&gt;40</formula>
    </cfRule>
  </conditionalFormatting>
  <conditionalFormatting sqref="A46:G46">
    <cfRule type="expression" dxfId="579" priority="38">
      <formula>$C$1&gt;41</formula>
    </cfRule>
  </conditionalFormatting>
  <conditionalFormatting sqref="A47:G47">
    <cfRule type="expression" dxfId="578" priority="37">
      <formula>$C$1&gt;42</formula>
    </cfRule>
  </conditionalFormatting>
  <conditionalFormatting sqref="A48:G48">
    <cfRule type="expression" dxfId="577" priority="36">
      <formula>$C$1&gt;43</formula>
    </cfRule>
  </conditionalFormatting>
  <conditionalFormatting sqref="A49:G49">
    <cfRule type="expression" dxfId="576" priority="35">
      <formula>$C$1&gt;44</formula>
    </cfRule>
  </conditionalFormatting>
  <conditionalFormatting sqref="A50:G50">
    <cfRule type="expression" dxfId="575" priority="34">
      <formula>$C$1&gt;45</formula>
    </cfRule>
  </conditionalFormatting>
  <conditionalFormatting sqref="A51:G51">
    <cfRule type="expression" dxfId="574" priority="33">
      <formula>$C$1&gt;46</formula>
    </cfRule>
  </conditionalFormatting>
  <conditionalFormatting sqref="A52:G52">
    <cfRule type="expression" dxfId="573" priority="32">
      <formula>$C$1&gt;47</formula>
    </cfRule>
  </conditionalFormatting>
  <conditionalFormatting sqref="A53:G53">
    <cfRule type="expression" dxfId="572" priority="31">
      <formula>$C$1&gt;48</formula>
    </cfRule>
  </conditionalFormatting>
  <conditionalFormatting sqref="A54:G54">
    <cfRule type="expression" dxfId="571" priority="30">
      <formula>$C$1&gt;49</formula>
    </cfRule>
  </conditionalFormatting>
  <conditionalFormatting sqref="A55:G55">
    <cfRule type="expression" dxfId="570" priority="29">
      <formula>$C$1&gt;50</formula>
    </cfRule>
  </conditionalFormatting>
  <conditionalFormatting sqref="A56:G56">
    <cfRule type="expression" dxfId="569" priority="28">
      <formula>$C$1&gt;51</formula>
    </cfRule>
  </conditionalFormatting>
  <conditionalFormatting sqref="A57:G57">
    <cfRule type="expression" dxfId="568" priority="27">
      <formula>$C$1&gt;52</formula>
    </cfRule>
  </conditionalFormatting>
  <conditionalFormatting sqref="A58:G58">
    <cfRule type="expression" dxfId="567" priority="26">
      <formula>$C$1&gt;53</formula>
    </cfRule>
  </conditionalFormatting>
  <conditionalFormatting sqref="A59:G59">
    <cfRule type="expression" dxfId="566" priority="25">
      <formula>$C$1&gt;54</formula>
    </cfRule>
  </conditionalFormatting>
  <conditionalFormatting sqref="A60:G60">
    <cfRule type="expression" dxfId="565" priority="24">
      <formula>$C$1&gt;55</formula>
    </cfRule>
  </conditionalFormatting>
  <conditionalFormatting sqref="A61:G61">
    <cfRule type="expression" dxfId="564" priority="23">
      <formula>$C$1&gt;56</formula>
    </cfRule>
  </conditionalFormatting>
  <conditionalFormatting sqref="A62:G62">
    <cfRule type="expression" dxfId="563" priority="22">
      <formula>$C$1&gt;57</formula>
    </cfRule>
  </conditionalFormatting>
  <conditionalFormatting sqref="A63:G63">
    <cfRule type="expression" dxfId="562" priority="21">
      <formula>$C$1&gt;58</formula>
    </cfRule>
  </conditionalFormatting>
  <conditionalFormatting sqref="A64:G64">
    <cfRule type="expression" dxfId="561" priority="20">
      <formula>$C$1&gt;59</formula>
    </cfRule>
  </conditionalFormatting>
  <conditionalFormatting sqref="A65:G65">
    <cfRule type="expression" dxfId="560" priority="19">
      <formula>$C$1&gt;60</formula>
    </cfRule>
  </conditionalFormatting>
  <conditionalFormatting sqref="A66:G66">
    <cfRule type="expression" dxfId="559" priority="18">
      <formula>$C$1&gt;61</formula>
    </cfRule>
  </conditionalFormatting>
  <conditionalFormatting sqref="A67:G67">
    <cfRule type="expression" dxfId="558" priority="17">
      <formula>$C$1&gt;62</formula>
    </cfRule>
  </conditionalFormatting>
  <conditionalFormatting sqref="A68:G68">
    <cfRule type="expression" dxfId="557" priority="16">
      <formula>$C$1&gt;63</formula>
    </cfRule>
  </conditionalFormatting>
  <conditionalFormatting sqref="A69:G69">
    <cfRule type="expression" dxfId="556" priority="15">
      <formula>$C$1&gt;64</formula>
    </cfRule>
  </conditionalFormatting>
  <conditionalFormatting sqref="A70:G70">
    <cfRule type="expression" dxfId="555" priority="14">
      <formula>$C$1&gt;65</formula>
    </cfRule>
  </conditionalFormatting>
  <conditionalFormatting sqref="A71:G71">
    <cfRule type="expression" dxfId="554" priority="13">
      <formula>$C$1&gt;66</formula>
    </cfRule>
  </conditionalFormatting>
  <conditionalFormatting sqref="A72:G72">
    <cfRule type="expression" dxfId="553" priority="12">
      <formula>$C$1&gt;67</formula>
    </cfRule>
  </conditionalFormatting>
  <conditionalFormatting sqref="A73:G73">
    <cfRule type="expression" dxfId="552" priority="11">
      <formula>$C$1&gt;68</formula>
    </cfRule>
  </conditionalFormatting>
  <conditionalFormatting sqref="A74:G74">
    <cfRule type="expression" dxfId="551" priority="10">
      <formula>$C$1&gt;69</formula>
    </cfRule>
  </conditionalFormatting>
  <conditionalFormatting sqref="A75:G75">
    <cfRule type="expression" dxfId="550" priority="9">
      <formula>$C$1&gt;70</formula>
    </cfRule>
  </conditionalFormatting>
  <conditionalFormatting sqref="A76:G76">
    <cfRule type="expression" dxfId="549" priority="8">
      <formula>$C$1&gt;71</formula>
    </cfRule>
  </conditionalFormatting>
  <conditionalFormatting sqref="A77:G77">
    <cfRule type="expression" dxfId="548" priority="7">
      <formula>$C$1&gt;72</formula>
    </cfRule>
  </conditionalFormatting>
  <conditionalFormatting sqref="A78:G78">
    <cfRule type="expression" dxfId="547" priority="5">
      <formula>$C$1&gt;73</formula>
    </cfRule>
  </conditionalFormatting>
  <conditionalFormatting sqref="A79:G79">
    <cfRule type="expression" dxfId="546" priority="4">
      <formula>$C$1&gt;74</formula>
    </cfRule>
  </conditionalFormatting>
  <conditionalFormatting sqref="A80:G80">
    <cfRule type="expression" dxfId="545" priority="3">
      <formula>$C$1&gt;75</formula>
    </cfRule>
  </conditionalFormatting>
  <conditionalFormatting sqref="A81:G81">
    <cfRule type="expression" dxfId="544" priority="2">
      <formula>$C$1&gt;76</formula>
    </cfRule>
  </conditionalFormatting>
  <conditionalFormatting sqref="A82:G82">
    <cfRule type="expression" dxfId="543" priority="1">
      <formula>$C$1&gt;77</formula>
    </cfRule>
  </conditionalFormatting>
  <conditionalFormatting sqref="A83:G83">
    <cfRule type="expression" dxfId="542" priority="6">
      <formula>$C$1&gt;78</formula>
    </cfRule>
  </conditionalFormatting>
  <conditionalFormatting sqref="A84:G84">
    <cfRule type="expression" dxfId="541" priority="41">
      <formula>$C$1&gt;79</formula>
    </cfRule>
  </conditionalFormatting>
  <dataValidations count="5">
    <dataValidation type="list" allowBlank="1" showInputMessage="1" showErrorMessage="1" sqref="C16:C84 C5:C15" xr:uid="{B745CC66-6C90-4B1F-B981-6AB30797804B}">
      <formula1>NATURA_GIURIDICA</formula1>
    </dataValidation>
    <dataValidation type="whole" allowBlank="1" showInputMessage="1" showErrorMessage="1" sqref="D1" xr:uid="{12B2B3BB-3A93-4FB6-A3B3-4F1B7E3C616D}">
      <formula1>0</formula1>
      <formula2>40</formula2>
    </dataValidation>
    <dataValidation type="decimal" allowBlank="1" showInputMessage="1" showErrorMessage="1" sqref="A5:A84" xr:uid="{BA8B3B48-7B80-4F2A-A1B1-5F12AEBB68AF}">
      <formula1>0</formula1>
      <formula2>1</formula2>
    </dataValidation>
    <dataValidation type="list" allowBlank="1" showInputMessage="1" showErrorMessage="1" sqref="D5:D84" xr:uid="{675A3AD4-AD8C-4E0E-9DE1-97272EFF88F3}">
      <formula1>ID_IMPRESE</formula1>
    </dataValidation>
    <dataValidation type="whole" allowBlank="1" showInputMessage="1" showErrorMessage="1" sqref="C1" xr:uid="{B4C895AB-CF4B-483C-83BC-86A6172DA62B}">
      <formula1>0</formula1>
      <formula2>80</formula2>
    </dataValidation>
  </dataValidations>
  <pageMargins left="0.7" right="0.7" top="0.75" bottom="0.75" header="0.3" footer="0.3"/>
  <pageSetup paperSize="9" scale="38" orientation="landscape" r:id="rId1"/>
  <extLst>
    <ext xmlns:x14="http://schemas.microsoft.com/office/spreadsheetml/2009/9/main" uri="{78C0D931-6437-407d-A8EE-F0AAD7539E65}">
      <x14:conditionalFormattings>
        <x14:conditionalFormatting xmlns:xm="http://schemas.microsoft.com/office/excel/2006/main">
          <x14:cfRule type="expression" priority="83" id="{5C38667C-D232-4632-8724-DA4B86107077}">
            <xm:f>OR('RILEVAZIONE DATI'!$B$3="Consorzio", 'RILEVAZIONE DATI'!$B$3="ATI/RTI", 'RILEVAZIONE DATI'!$B$3="Società consortile")</xm:f>
            <x14:dxf>
              <fill>
                <patternFill>
                  <bgColor theme="0" tint="-0.24994659260841701"/>
                </patternFill>
              </fill>
            </x14:dxf>
          </x14:cfRule>
          <xm:sqref>C1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71857-19F5-4B52-8DA5-0C1A11F9FC47}">
  <sheetPr>
    <tabColor rgb="FF00B050"/>
  </sheetPr>
  <dimension ref="A1:V86"/>
  <sheetViews>
    <sheetView showGridLines="0" zoomScaleNormal="100" workbookViewId="0">
      <pane xSplit="1" ySplit="5" topLeftCell="B6" activePane="bottomRight" state="frozen"/>
      <selection pane="topRight" activeCell="B1" sqref="B1"/>
      <selection pane="bottomLeft" activeCell="A6" sqref="A6"/>
      <selection pane="bottomRight" activeCell="C1" sqref="C1"/>
    </sheetView>
  </sheetViews>
  <sheetFormatPr defaultRowHeight="15" x14ac:dyDescent="0.25"/>
  <cols>
    <col min="1" max="1" width="21.5546875" style="6" customWidth="1"/>
    <col min="2" max="2" width="22.33203125" style="6" customWidth="1"/>
    <col min="3" max="22" width="64.21875" style="6" customWidth="1"/>
    <col min="23" max="16384" width="8.88671875" style="6"/>
  </cols>
  <sheetData>
    <row r="1" spans="1:22" ht="15.6" x14ac:dyDescent="0.3">
      <c r="A1" s="212" t="s">
        <v>2499</v>
      </c>
      <c r="B1" s="31" t="s">
        <v>2490</v>
      </c>
      <c r="C1" s="11"/>
      <c r="D1" s="11"/>
      <c r="E1" s="16"/>
      <c r="F1" s="11"/>
      <c r="G1" s="16"/>
      <c r="H1" s="11"/>
      <c r="I1" s="16"/>
      <c r="J1" s="11"/>
      <c r="K1" s="16"/>
      <c r="L1" s="11"/>
      <c r="M1" s="16"/>
      <c r="N1" s="11"/>
      <c r="O1" s="16"/>
      <c r="P1" s="11"/>
      <c r="Q1" s="16"/>
      <c r="R1" s="11"/>
      <c r="S1" s="16"/>
      <c r="T1" s="11"/>
      <c r="U1" s="16"/>
      <c r="V1" s="11"/>
    </row>
    <row r="2" spans="1:22" ht="15.6" x14ac:dyDescent="0.25">
      <c r="A2" s="213"/>
      <c r="B2" s="32" t="s">
        <v>63</v>
      </c>
      <c r="C2" s="9" t="str">
        <f>IF(_xlfn.XLOOKUP(C1, CONTRATTI!$H:$H, CONTRATTI!$D:$D)=0, "", _xlfn.XLOOKUP(C1, CONTRATTI!$H:$H, CONTRATTI!$D:$D))</f>
        <v/>
      </c>
      <c r="D2" s="9" t="str">
        <f>IF(_xlfn.XLOOKUP(D1, CONTRATTI!$H:$H, CONTRATTI!$D:$D)=0, "", _xlfn.XLOOKUP(D1, CONTRATTI!$H:$H, CONTRATTI!$D:$D))</f>
        <v/>
      </c>
      <c r="E2" s="33" t="str">
        <f>IF(_xlfn.XLOOKUP(E1, CONTRATTI!$H:$H, CONTRATTI!$D:$D)=0, "", _xlfn.XLOOKUP(E1, CONTRATTI!$H:$H, CONTRATTI!$D:$D))</f>
        <v/>
      </c>
      <c r="F2" s="9" t="str">
        <f>IF(_xlfn.XLOOKUP(F1, CONTRATTI!$H:$H, CONTRATTI!$D:$D)=0, "", _xlfn.XLOOKUP(F1, CONTRATTI!$H:$H, CONTRATTI!$D:$D))</f>
        <v/>
      </c>
      <c r="G2" s="33" t="str">
        <f>IF(_xlfn.XLOOKUP(G1, CONTRATTI!$H:$H, CONTRATTI!$D:$D)=0, "", _xlfn.XLOOKUP(G1, CONTRATTI!$H:$H, CONTRATTI!$D:$D))</f>
        <v/>
      </c>
      <c r="H2" s="9" t="str">
        <f>IF(_xlfn.XLOOKUP(H1, CONTRATTI!$H:$H, CONTRATTI!$D:$D)=0, "", _xlfn.XLOOKUP(H1, CONTRATTI!$H:$H, CONTRATTI!$D:$D))</f>
        <v/>
      </c>
      <c r="I2" s="33" t="str">
        <f>IF(_xlfn.XLOOKUP(I1, CONTRATTI!$H:$H, CONTRATTI!$D:$D)=0, "", _xlfn.XLOOKUP(I1, CONTRATTI!$H:$H, CONTRATTI!$D:$D))</f>
        <v/>
      </c>
      <c r="J2" s="9" t="str">
        <f>IF(_xlfn.XLOOKUP(J1, CONTRATTI!$H:$H, CONTRATTI!$D:$D)=0, "", _xlfn.XLOOKUP(J1, CONTRATTI!$H:$H, CONTRATTI!$D:$D))</f>
        <v/>
      </c>
      <c r="K2" s="33" t="str">
        <f>IF(_xlfn.XLOOKUP(K1, CONTRATTI!$H:$H, CONTRATTI!$D:$D)=0, "", _xlfn.XLOOKUP(K1, CONTRATTI!$H:$H, CONTRATTI!$D:$D))</f>
        <v/>
      </c>
      <c r="L2" s="9" t="str">
        <f>IF(_xlfn.XLOOKUP(L1, CONTRATTI!$H:$H, CONTRATTI!$D:$D)=0, "", _xlfn.XLOOKUP(L1, CONTRATTI!$H:$H, CONTRATTI!$D:$D))</f>
        <v/>
      </c>
      <c r="M2" s="33" t="str">
        <f>IF(_xlfn.XLOOKUP(M1, CONTRATTI!$H:$H, CONTRATTI!$D:$D)=0, "", _xlfn.XLOOKUP(M1, CONTRATTI!$H:$H, CONTRATTI!$D:$D))</f>
        <v/>
      </c>
      <c r="N2" s="9" t="str">
        <f>IF(_xlfn.XLOOKUP(N1, CONTRATTI!$H:$H, CONTRATTI!$D:$D)=0, "", _xlfn.XLOOKUP(N1, CONTRATTI!$H:$H, CONTRATTI!$D:$D))</f>
        <v/>
      </c>
      <c r="O2" s="33" t="str">
        <f>IF(_xlfn.XLOOKUP(O1, CONTRATTI!$H:$H, CONTRATTI!$D:$D)=0, "", _xlfn.XLOOKUP(O1, CONTRATTI!$H:$H, CONTRATTI!$D:$D))</f>
        <v/>
      </c>
      <c r="P2" s="9" t="str">
        <f>IF(_xlfn.XLOOKUP(P1, CONTRATTI!$H:$H, CONTRATTI!$D:$D)=0, "", _xlfn.XLOOKUP(P1, CONTRATTI!$H:$H, CONTRATTI!$D:$D))</f>
        <v/>
      </c>
      <c r="Q2" s="33" t="str">
        <f>IF(_xlfn.XLOOKUP(Q1, CONTRATTI!$H:$H, CONTRATTI!$D:$D)=0, "", _xlfn.XLOOKUP(Q1, CONTRATTI!$H:$H, CONTRATTI!$D:$D))</f>
        <v/>
      </c>
      <c r="R2" s="9" t="str">
        <f>IF(_xlfn.XLOOKUP(R1, CONTRATTI!$H:$H, CONTRATTI!$D:$D)=0, "", _xlfn.XLOOKUP(R1, CONTRATTI!$H:$H, CONTRATTI!$D:$D))</f>
        <v/>
      </c>
      <c r="S2" s="33" t="str">
        <f>IF(_xlfn.XLOOKUP(S1, CONTRATTI!$H:$H, CONTRATTI!$D:$D)=0, "", _xlfn.XLOOKUP(S1, CONTRATTI!$H:$H, CONTRATTI!$D:$D))</f>
        <v/>
      </c>
      <c r="T2" s="9" t="str">
        <f>IF(_xlfn.XLOOKUP(T1, CONTRATTI!$H:$H, CONTRATTI!$D:$D)=0, "", _xlfn.XLOOKUP(T1, CONTRATTI!$H:$H, CONTRATTI!$D:$D))</f>
        <v/>
      </c>
      <c r="U2" s="33" t="str">
        <f>IF(_xlfn.XLOOKUP(U1, CONTRATTI!$H:$H, CONTRATTI!$D:$D)=0, "", _xlfn.XLOOKUP(U1, CONTRATTI!$H:$H, CONTRATTI!$D:$D))</f>
        <v/>
      </c>
      <c r="V2" s="9" t="str">
        <f>IF(_xlfn.XLOOKUP(V1, CONTRATTI!$H:$H, CONTRATTI!$D:$D)=0, "", _xlfn.XLOOKUP(V1, CONTRATTI!$H:$H, CONTRATTI!$D:$D))</f>
        <v/>
      </c>
    </row>
    <row r="3" spans="1:22" ht="16.2" thickBot="1" x14ac:dyDescent="0.3">
      <c r="A3" s="214"/>
      <c r="B3" s="34" t="s">
        <v>2505</v>
      </c>
      <c r="C3" s="10" t="str">
        <f>IF(_xlfn.XLOOKUP(C1, CONTRATTI!$H:$H, CONTRATTI!$AD:$AD)=0, "", _xlfn.XLOOKUP(C1, CONTRATTI!$H:$H, CONTRATTI!$AD:$AD))</f>
        <v/>
      </c>
      <c r="D3" s="10" t="str">
        <f>IF(_xlfn.XLOOKUP(D1, CONTRATTI!$H:$H, CONTRATTI!$AD:$AD)=0, "", _xlfn.XLOOKUP(D1, CONTRATTI!$H:$H, CONTRATTI!$AD:$AD))</f>
        <v/>
      </c>
      <c r="E3" s="55" t="str">
        <f>IF(_xlfn.XLOOKUP(E1, CONTRATTI!$H:$H, CONTRATTI!$AD:$AD)=0, "", _xlfn.XLOOKUP(E1, CONTRATTI!$H:$H, CONTRATTI!$AD:$AD))</f>
        <v/>
      </c>
      <c r="F3" s="10" t="str">
        <f>IF(_xlfn.XLOOKUP(F1, CONTRATTI!$H:$H, CONTRATTI!$AD:$AD)=0, "", _xlfn.XLOOKUP(F1, CONTRATTI!$H:$H, CONTRATTI!$AD:$AD))</f>
        <v/>
      </c>
      <c r="G3" s="55" t="str">
        <f>IF(_xlfn.XLOOKUP(G1, CONTRATTI!$H:$H, CONTRATTI!$AD:$AD)=0, "", _xlfn.XLOOKUP(G1, CONTRATTI!$H:$H, CONTRATTI!$AD:$AD))</f>
        <v/>
      </c>
      <c r="H3" s="10" t="str">
        <f>IF(_xlfn.XLOOKUP(H1, CONTRATTI!$H:$H, CONTRATTI!$AD:$AD)=0, "", _xlfn.XLOOKUP(H1, CONTRATTI!$H:$H, CONTRATTI!$AD:$AD))</f>
        <v/>
      </c>
      <c r="I3" s="55" t="str">
        <f>IF(_xlfn.XLOOKUP(I1, CONTRATTI!$H:$H, CONTRATTI!$AD:$AD)=0, "", _xlfn.XLOOKUP(I1, CONTRATTI!$H:$H, CONTRATTI!$AD:$AD))</f>
        <v/>
      </c>
      <c r="J3" s="10" t="str">
        <f>IF(_xlfn.XLOOKUP(J1, CONTRATTI!$H:$H, CONTRATTI!$AD:$AD)=0, "", _xlfn.XLOOKUP(J1, CONTRATTI!$H:$H, CONTRATTI!$AD:$AD))</f>
        <v/>
      </c>
      <c r="K3" s="55" t="str">
        <f>IF(_xlfn.XLOOKUP(K1, CONTRATTI!$H:$H, CONTRATTI!$AD:$AD)=0, "", _xlfn.XLOOKUP(K1, CONTRATTI!$H:$H, CONTRATTI!$AD:$AD))</f>
        <v/>
      </c>
      <c r="L3" s="10" t="str">
        <f>IF(_xlfn.XLOOKUP(L1, CONTRATTI!$H:$H, CONTRATTI!$AD:$AD)=0, "", _xlfn.XLOOKUP(L1, CONTRATTI!$H:$H, CONTRATTI!$AD:$AD))</f>
        <v/>
      </c>
      <c r="M3" s="55" t="str">
        <f>IF(_xlfn.XLOOKUP(M1, CONTRATTI!$H:$H, CONTRATTI!$AD:$AD)=0, "", _xlfn.XLOOKUP(M1, CONTRATTI!$H:$H, CONTRATTI!$AD:$AD))</f>
        <v/>
      </c>
      <c r="N3" s="10" t="str">
        <f>IF(_xlfn.XLOOKUP(N1, CONTRATTI!$H:$H, CONTRATTI!$AD:$AD)=0, "", _xlfn.XLOOKUP(N1, CONTRATTI!$H:$H, CONTRATTI!$AD:$AD))</f>
        <v/>
      </c>
      <c r="O3" s="55" t="str">
        <f>IF(_xlfn.XLOOKUP(O1, CONTRATTI!$H:$H, CONTRATTI!$AD:$AD)=0, "", _xlfn.XLOOKUP(O1, CONTRATTI!$H:$H, CONTRATTI!$AD:$AD))</f>
        <v/>
      </c>
      <c r="P3" s="10" t="str">
        <f>IF(_xlfn.XLOOKUP(P1, CONTRATTI!$H:$H, CONTRATTI!$AD:$AD)=0, "", _xlfn.XLOOKUP(P1, CONTRATTI!$H:$H, CONTRATTI!$AD:$AD))</f>
        <v/>
      </c>
      <c r="Q3" s="55" t="str">
        <f>IF(_xlfn.XLOOKUP(Q1, CONTRATTI!$H:$H, CONTRATTI!$AD:$AD)=0, "", _xlfn.XLOOKUP(Q1, CONTRATTI!$H:$H, CONTRATTI!$AD:$AD))</f>
        <v/>
      </c>
      <c r="R3" s="10" t="str">
        <f>IF(_xlfn.XLOOKUP(R1, CONTRATTI!$H:$H, CONTRATTI!$AD:$AD)=0, "", _xlfn.XLOOKUP(R1, CONTRATTI!$H:$H, CONTRATTI!$AD:$AD))</f>
        <v/>
      </c>
      <c r="S3" s="55" t="str">
        <f>IF(_xlfn.XLOOKUP(S1, CONTRATTI!$H:$H, CONTRATTI!$AD:$AD)=0, "", _xlfn.XLOOKUP(S1, CONTRATTI!$H:$H, CONTRATTI!$AD:$AD))</f>
        <v/>
      </c>
      <c r="T3" s="10" t="str">
        <f>IF(_xlfn.XLOOKUP(T1, CONTRATTI!$H:$H, CONTRATTI!$AD:$AD)=0, "", _xlfn.XLOOKUP(T1, CONTRATTI!$H:$H, CONTRATTI!$AD:$AD))</f>
        <v/>
      </c>
      <c r="U3" s="55" t="str">
        <f>IF(_xlfn.XLOOKUP(U1, CONTRATTI!$H:$H, CONTRATTI!$AD:$AD)=0, "", _xlfn.XLOOKUP(U1, CONTRATTI!$H:$H, CONTRATTI!$AD:$AD))</f>
        <v/>
      </c>
      <c r="V3" s="10" t="str">
        <f>IF(_xlfn.XLOOKUP(V1, CONTRATTI!$H:$H, CONTRATTI!$AD:$AD)=0, "", _xlfn.XLOOKUP(V1, CONTRATTI!$H:$H, CONTRATTI!$AD:$AD))</f>
        <v/>
      </c>
    </row>
    <row r="4" spans="1:22" ht="15.6" thickBot="1" x14ac:dyDescent="0.3"/>
    <row r="5" spans="1:22" ht="16.2" thickBot="1" x14ac:dyDescent="0.35">
      <c r="A5" s="220" t="s">
        <v>2500</v>
      </c>
      <c r="B5" s="221"/>
      <c r="C5" s="57"/>
      <c r="D5" s="56"/>
      <c r="E5" s="57"/>
      <c r="F5" s="56"/>
      <c r="G5" s="57"/>
      <c r="H5" s="56"/>
      <c r="I5" s="57"/>
      <c r="J5" s="56"/>
      <c r="K5" s="57"/>
      <c r="L5" s="56"/>
      <c r="M5" s="57"/>
      <c r="N5" s="56"/>
      <c r="O5" s="57"/>
      <c r="P5" s="56"/>
      <c r="Q5" s="57"/>
      <c r="R5" s="56"/>
      <c r="S5" s="57"/>
      <c r="T5" s="56"/>
      <c r="U5" s="57"/>
      <c r="V5" s="58"/>
    </row>
    <row r="6" spans="1:22" ht="15.6" thickBot="1" x14ac:dyDescent="0.3"/>
    <row r="7" spans="1:22" ht="15.6" x14ac:dyDescent="0.3">
      <c r="A7" s="217" t="s">
        <v>2507</v>
      </c>
      <c r="B7" s="35" t="s">
        <v>2501</v>
      </c>
      <c r="C7" s="40"/>
      <c r="D7" s="41"/>
      <c r="E7" s="42"/>
      <c r="F7" s="41"/>
      <c r="G7" s="42"/>
      <c r="H7" s="41"/>
      <c r="I7" s="42"/>
      <c r="J7" s="41"/>
      <c r="K7" s="42"/>
      <c r="L7" s="41"/>
      <c r="M7" s="42"/>
      <c r="N7" s="41"/>
      <c r="O7" s="42"/>
      <c r="P7" s="41"/>
      <c r="Q7" s="42"/>
      <c r="R7" s="41"/>
      <c r="S7" s="42"/>
      <c r="T7" s="41"/>
      <c r="U7" s="42"/>
      <c r="V7" s="41"/>
    </row>
    <row r="8" spans="1:22" ht="15.6" x14ac:dyDescent="0.3">
      <c r="A8" s="218"/>
      <c r="B8" s="36" t="s">
        <v>2511</v>
      </c>
      <c r="C8" s="43"/>
      <c r="D8" s="44"/>
      <c r="E8" s="45"/>
      <c r="F8" s="44"/>
      <c r="G8" s="45"/>
      <c r="H8" s="44"/>
      <c r="I8" s="45"/>
      <c r="J8" s="44"/>
      <c r="K8" s="45"/>
      <c r="L8" s="44"/>
      <c r="M8" s="45"/>
      <c r="N8" s="44"/>
      <c r="O8" s="45"/>
      <c r="P8" s="44"/>
      <c r="Q8" s="45"/>
      <c r="R8" s="44"/>
      <c r="S8" s="45"/>
      <c r="T8" s="44"/>
      <c r="U8" s="45"/>
      <c r="V8" s="44"/>
    </row>
    <row r="9" spans="1:22" ht="15.6" x14ac:dyDescent="0.3">
      <c r="A9" s="218"/>
      <c r="B9" s="36" t="s">
        <v>2493</v>
      </c>
      <c r="C9" s="43"/>
      <c r="D9" s="44"/>
      <c r="E9" s="45"/>
      <c r="F9" s="44"/>
      <c r="G9" s="45"/>
      <c r="H9" s="44"/>
      <c r="I9" s="45"/>
      <c r="J9" s="44"/>
      <c r="K9" s="45"/>
      <c r="L9" s="44"/>
      <c r="M9" s="45"/>
      <c r="N9" s="44"/>
      <c r="O9" s="45"/>
      <c r="P9" s="44"/>
      <c r="Q9" s="45"/>
      <c r="R9" s="44"/>
      <c r="S9" s="45"/>
      <c r="T9" s="44"/>
      <c r="U9" s="45"/>
      <c r="V9" s="44"/>
    </row>
    <row r="10" spans="1:22" ht="16.2" thickBot="1" x14ac:dyDescent="0.35">
      <c r="A10" s="219"/>
      <c r="B10" s="37" t="s">
        <v>2504</v>
      </c>
      <c r="C10" s="46"/>
      <c r="D10" s="47"/>
      <c r="E10" s="48"/>
      <c r="F10" s="47"/>
      <c r="G10" s="48"/>
      <c r="H10" s="47"/>
      <c r="I10" s="48"/>
      <c r="J10" s="47"/>
      <c r="K10" s="48"/>
      <c r="L10" s="47"/>
      <c r="M10" s="48"/>
      <c r="N10" s="47"/>
      <c r="O10" s="48"/>
      <c r="P10" s="47"/>
      <c r="Q10" s="48"/>
      <c r="R10" s="47"/>
      <c r="S10" s="48"/>
      <c r="T10" s="47"/>
      <c r="U10" s="48"/>
      <c r="V10" s="47"/>
    </row>
    <row r="11" spans="1:22" ht="15.6" x14ac:dyDescent="0.3">
      <c r="A11" s="209" t="s">
        <v>2508</v>
      </c>
      <c r="B11" s="35" t="s">
        <v>2501</v>
      </c>
      <c r="C11" s="40"/>
      <c r="D11" s="41"/>
      <c r="E11" s="42"/>
      <c r="F11" s="41"/>
      <c r="G11" s="42"/>
      <c r="H11" s="41"/>
      <c r="I11" s="42"/>
      <c r="J11" s="41"/>
      <c r="K11" s="42"/>
      <c r="L11" s="41"/>
      <c r="M11" s="42"/>
      <c r="N11" s="41"/>
      <c r="O11" s="42"/>
      <c r="P11" s="41"/>
      <c r="Q11" s="42"/>
      <c r="R11" s="41"/>
      <c r="S11" s="42"/>
      <c r="T11" s="41"/>
      <c r="U11" s="42"/>
      <c r="V11" s="41"/>
    </row>
    <row r="12" spans="1:22" ht="15.6" x14ac:dyDescent="0.3">
      <c r="A12" s="210"/>
      <c r="B12" s="36" t="s">
        <v>2511</v>
      </c>
      <c r="C12" s="43"/>
      <c r="D12" s="44"/>
      <c r="E12" s="45"/>
      <c r="F12" s="44"/>
      <c r="G12" s="45"/>
      <c r="H12" s="44"/>
      <c r="I12" s="45"/>
      <c r="J12" s="44"/>
      <c r="K12" s="45"/>
      <c r="L12" s="44"/>
      <c r="M12" s="45"/>
      <c r="N12" s="44"/>
      <c r="O12" s="45"/>
      <c r="P12" s="44"/>
      <c r="Q12" s="45"/>
      <c r="R12" s="44"/>
      <c r="S12" s="45"/>
      <c r="T12" s="44"/>
      <c r="U12" s="45"/>
      <c r="V12" s="44"/>
    </row>
    <row r="13" spans="1:22" ht="15.6" x14ac:dyDescent="0.3">
      <c r="A13" s="210"/>
      <c r="B13" s="36" t="s">
        <v>2493</v>
      </c>
      <c r="C13" s="43"/>
      <c r="D13" s="44"/>
      <c r="E13" s="45"/>
      <c r="F13" s="44"/>
      <c r="G13" s="45"/>
      <c r="H13" s="44"/>
      <c r="I13" s="45"/>
      <c r="J13" s="44"/>
      <c r="K13" s="45"/>
      <c r="L13" s="44"/>
      <c r="M13" s="45"/>
      <c r="N13" s="44"/>
      <c r="O13" s="45"/>
      <c r="P13" s="44"/>
      <c r="Q13" s="45"/>
      <c r="R13" s="44"/>
      <c r="S13" s="45"/>
      <c r="T13" s="44"/>
      <c r="U13" s="45"/>
      <c r="V13" s="44"/>
    </row>
    <row r="14" spans="1:22" ht="16.2" thickBot="1" x14ac:dyDescent="0.35">
      <c r="A14" s="211"/>
      <c r="B14" s="38" t="s">
        <v>2504</v>
      </c>
      <c r="C14" s="49"/>
      <c r="D14" s="50"/>
      <c r="E14" s="51"/>
      <c r="F14" s="50"/>
      <c r="G14" s="51"/>
      <c r="H14" s="50"/>
      <c r="I14" s="51"/>
      <c r="J14" s="50"/>
      <c r="K14" s="51"/>
      <c r="L14" s="50"/>
      <c r="M14" s="51"/>
      <c r="N14" s="50"/>
      <c r="O14" s="51"/>
      <c r="P14" s="50"/>
      <c r="Q14" s="51"/>
      <c r="R14" s="50"/>
      <c r="S14" s="51"/>
      <c r="T14" s="50"/>
      <c r="U14" s="51"/>
      <c r="V14" s="50"/>
    </row>
    <row r="15" spans="1:22" ht="15.6" x14ac:dyDescent="0.3">
      <c r="A15" s="215" t="s">
        <v>2509</v>
      </c>
      <c r="B15" s="39" t="s">
        <v>2501</v>
      </c>
      <c r="C15" s="52"/>
      <c r="D15" s="53"/>
      <c r="E15" s="54"/>
      <c r="F15" s="53"/>
      <c r="G15" s="54"/>
      <c r="H15" s="53"/>
      <c r="I15" s="54"/>
      <c r="J15" s="53"/>
      <c r="K15" s="54"/>
      <c r="L15" s="53"/>
      <c r="M15" s="54"/>
      <c r="N15" s="53"/>
      <c r="O15" s="54"/>
      <c r="P15" s="53"/>
      <c r="Q15" s="54"/>
      <c r="R15" s="53"/>
      <c r="S15" s="54"/>
      <c r="T15" s="53"/>
      <c r="U15" s="54"/>
      <c r="V15" s="53"/>
    </row>
    <row r="16" spans="1:22" ht="15.6" x14ac:dyDescent="0.3">
      <c r="A16" s="210"/>
      <c r="B16" s="36" t="s">
        <v>2511</v>
      </c>
      <c r="C16" s="43"/>
      <c r="D16" s="44"/>
      <c r="E16" s="45"/>
      <c r="F16" s="44"/>
      <c r="G16" s="45"/>
      <c r="H16" s="44"/>
      <c r="I16" s="45"/>
      <c r="J16" s="44"/>
      <c r="K16" s="45"/>
      <c r="L16" s="44"/>
      <c r="M16" s="45"/>
      <c r="N16" s="44"/>
      <c r="O16" s="45"/>
      <c r="P16" s="44"/>
      <c r="Q16" s="45"/>
      <c r="R16" s="44"/>
      <c r="S16" s="45"/>
      <c r="T16" s="44"/>
      <c r="U16" s="45"/>
      <c r="V16" s="44"/>
    </row>
    <row r="17" spans="1:22" ht="15.6" x14ac:dyDescent="0.3">
      <c r="A17" s="210"/>
      <c r="B17" s="36" t="s">
        <v>2493</v>
      </c>
      <c r="C17" s="43"/>
      <c r="D17" s="44"/>
      <c r="E17" s="45"/>
      <c r="F17" s="44"/>
      <c r="G17" s="45"/>
      <c r="H17" s="44"/>
      <c r="I17" s="45"/>
      <c r="J17" s="44"/>
      <c r="K17" s="45"/>
      <c r="L17" s="44"/>
      <c r="M17" s="45"/>
      <c r="N17" s="44"/>
      <c r="O17" s="45"/>
      <c r="P17" s="44"/>
      <c r="Q17" s="45"/>
      <c r="R17" s="44"/>
      <c r="S17" s="45"/>
      <c r="T17" s="44"/>
      <c r="U17" s="45"/>
      <c r="V17" s="44"/>
    </row>
    <row r="18" spans="1:22" ht="16.2" thickBot="1" x14ac:dyDescent="0.35">
      <c r="A18" s="216"/>
      <c r="B18" s="37" t="s">
        <v>2504</v>
      </c>
      <c r="C18" s="46"/>
      <c r="D18" s="47"/>
      <c r="E18" s="48"/>
      <c r="F18" s="47"/>
      <c r="G18" s="48"/>
      <c r="H18" s="47"/>
      <c r="I18" s="48"/>
      <c r="J18" s="47"/>
      <c r="K18" s="48"/>
      <c r="L18" s="47"/>
      <c r="M18" s="48"/>
      <c r="N18" s="47"/>
      <c r="O18" s="48"/>
      <c r="P18" s="47"/>
      <c r="Q18" s="48"/>
      <c r="R18" s="47"/>
      <c r="S18" s="48"/>
      <c r="T18" s="47"/>
      <c r="U18" s="48"/>
      <c r="V18" s="47"/>
    </row>
    <row r="19" spans="1:22" ht="15.6" x14ac:dyDescent="0.3">
      <c r="A19" s="209" t="s">
        <v>2510</v>
      </c>
      <c r="B19" s="35" t="s">
        <v>2501</v>
      </c>
      <c r="C19" s="40"/>
      <c r="D19" s="41"/>
      <c r="E19" s="42"/>
      <c r="F19" s="41"/>
      <c r="G19" s="42"/>
      <c r="H19" s="41"/>
      <c r="I19" s="42"/>
      <c r="J19" s="41"/>
      <c r="K19" s="42"/>
      <c r="L19" s="41"/>
      <c r="M19" s="42"/>
      <c r="N19" s="41"/>
      <c r="O19" s="42"/>
      <c r="P19" s="41"/>
      <c r="Q19" s="42"/>
      <c r="R19" s="41"/>
      <c r="S19" s="42"/>
      <c r="T19" s="41"/>
      <c r="U19" s="42"/>
      <c r="V19" s="41"/>
    </row>
    <row r="20" spans="1:22" ht="15.6" x14ac:dyDescent="0.3">
      <c r="A20" s="210"/>
      <c r="B20" s="36" t="s">
        <v>2511</v>
      </c>
      <c r="C20" s="43"/>
      <c r="D20" s="44"/>
      <c r="E20" s="45"/>
      <c r="F20" s="44"/>
      <c r="G20" s="45"/>
      <c r="H20" s="44"/>
      <c r="I20" s="45"/>
      <c r="J20" s="44"/>
      <c r="K20" s="45"/>
      <c r="L20" s="44"/>
      <c r="M20" s="45"/>
      <c r="N20" s="44"/>
      <c r="O20" s="45"/>
      <c r="P20" s="44"/>
      <c r="Q20" s="45"/>
      <c r="R20" s="44"/>
      <c r="S20" s="45"/>
      <c r="T20" s="44"/>
      <c r="U20" s="45"/>
      <c r="V20" s="44"/>
    </row>
    <row r="21" spans="1:22" ht="15.6" x14ac:dyDescent="0.3">
      <c r="A21" s="210"/>
      <c r="B21" s="36" t="s">
        <v>2493</v>
      </c>
      <c r="C21" s="43"/>
      <c r="D21" s="44"/>
      <c r="E21" s="45"/>
      <c r="F21" s="44"/>
      <c r="G21" s="45"/>
      <c r="H21" s="44"/>
      <c r="I21" s="45"/>
      <c r="J21" s="44"/>
      <c r="K21" s="45"/>
      <c r="L21" s="44"/>
      <c r="M21" s="45"/>
      <c r="N21" s="44"/>
      <c r="O21" s="45"/>
      <c r="P21" s="44"/>
      <c r="Q21" s="45"/>
      <c r="R21" s="44"/>
      <c r="S21" s="45"/>
      <c r="T21" s="44"/>
      <c r="U21" s="45"/>
      <c r="V21" s="44"/>
    </row>
    <row r="22" spans="1:22" ht="16.2" thickBot="1" x14ac:dyDescent="0.35">
      <c r="A22" s="211"/>
      <c r="B22" s="38" t="s">
        <v>2504</v>
      </c>
      <c r="C22" s="49"/>
      <c r="D22" s="50"/>
      <c r="E22" s="51"/>
      <c r="F22" s="50"/>
      <c r="G22" s="51"/>
      <c r="H22" s="50"/>
      <c r="I22" s="51"/>
      <c r="J22" s="50"/>
      <c r="K22" s="51"/>
      <c r="L22" s="50"/>
      <c r="M22" s="51"/>
      <c r="N22" s="50"/>
      <c r="O22" s="51"/>
      <c r="P22" s="50"/>
      <c r="Q22" s="51"/>
      <c r="R22" s="50"/>
      <c r="S22" s="51"/>
      <c r="T22" s="50"/>
      <c r="U22" s="51"/>
      <c r="V22" s="50"/>
    </row>
    <row r="23" spans="1:22" ht="15.6" x14ac:dyDescent="0.3">
      <c r="A23" s="215" t="s">
        <v>2512</v>
      </c>
      <c r="B23" s="39" t="s">
        <v>2501</v>
      </c>
      <c r="C23" s="52"/>
      <c r="D23" s="53"/>
      <c r="E23" s="54"/>
      <c r="F23" s="53"/>
      <c r="G23" s="54"/>
      <c r="H23" s="53"/>
      <c r="I23" s="54"/>
      <c r="J23" s="53"/>
      <c r="K23" s="54"/>
      <c r="L23" s="53"/>
      <c r="M23" s="54"/>
      <c r="N23" s="53"/>
      <c r="O23" s="54"/>
      <c r="P23" s="53"/>
      <c r="Q23" s="54"/>
      <c r="R23" s="53"/>
      <c r="S23" s="54"/>
      <c r="T23" s="53"/>
      <c r="U23" s="54"/>
      <c r="V23" s="53"/>
    </row>
    <row r="24" spans="1:22" ht="15.6" x14ac:dyDescent="0.3">
      <c r="A24" s="210"/>
      <c r="B24" s="36" t="s">
        <v>2511</v>
      </c>
      <c r="C24" s="43"/>
      <c r="D24" s="44"/>
      <c r="E24" s="45"/>
      <c r="F24" s="44"/>
      <c r="G24" s="45"/>
      <c r="H24" s="44"/>
      <c r="I24" s="45"/>
      <c r="J24" s="44"/>
      <c r="K24" s="45"/>
      <c r="L24" s="44"/>
      <c r="M24" s="45"/>
      <c r="N24" s="44"/>
      <c r="O24" s="45"/>
      <c r="P24" s="44"/>
      <c r="Q24" s="45"/>
      <c r="R24" s="44"/>
      <c r="S24" s="45"/>
      <c r="T24" s="44"/>
      <c r="U24" s="45"/>
      <c r="V24" s="44"/>
    </row>
    <row r="25" spans="1:22" ht="15.6" x14ac:dyDescent="0.3">
      <c r="A25" s="210"/>
      <c r="B25" s="36" t="s">
        <v>2493</v>
      </c>
      <c r="C25" s="43"/>
      <c r="D25" s="44"/>
      <c r="E25" s="45"/>
      <c r="F25" s="44"/>
      <c r="G25" s="45"/>
      <c r="H25" s="44"/>
      <c r="I25" s="45"/>
      <c r="J25" s="44"/>
      <c r="K25" s="45"/>
      <c r="L25" s="44"/>
      <c r="M25" s="45"/>
      <c r="N25" s="44"/>
      <c r="O25" s="45"/>
      <c r="P25" s="44"/>
      <c r="Q25" s="45"/>
      <c r="R25" s="44"/>
      <c r="S25" s="45"/>
      <c r="T25" s="44"/>
      <c r="U25" s="45"/>
      <c r="V25" s="44"/>
    </row>
    <row r="26" spans="1:22" ht="16.2" thickBot="1" x14ac:dyDescent="0.35">
      <c r="A26" s="216"/>
      <c r="B26" s="37" t="s">
        <v>2504</v>
      </c>
      <c r="C26" s="46"/>
      <c r="D26" s="47"/>
      <c r="E26" s="48"/>
      <c r="F26" s="47"/>
      <c r="G26" s="48"/>
      <c r="H26" s="47"/>
      <c r="I26" s="48"/>
      <c r="J26" s="47"/>
      <c r="K26" s="48"/>
      <c r="L26" s="47"/>
      <c r="M26" s="48"/>
      <c r="N26" s="47"/>
      <c r="O26" s="48"/>
      <c r="P26" s="47"/>
      <c r="Q26" s="48"/>
      <c r="R26" s="47"/>
      <c r="S26" s="48"/>
      <c r="T26" s="47"/>
      <c r="U26" s="48"/>
      <c r="V26" s="47"/>
    </row>
    <row r="27" spans="1:22" ht="15.6" x14ac:dyDescent="0.3">
      <c r="A27" s="209" t="s">
        <v>2513</v>
      </c>
      <c r="B27" s="35" t="s">
        <v>2501</v>
      </c>
      <c r="C27" s="40"/>
      <c r="D27" s="41"/>
      <c r="E27" s="42"/>
      <c r="F27" s="41"/>
      <c r="G27" s="42"/>
      <c r="H27" s="41"/>
      <c r="I27" s="42"/>
      <c r="J27" s="41"/>
      <c r="K27" s="42"/>
      <c r="L27" s="41"/>
      <c r="M27" s="42"/>
      <c r="N27" s="41"/>
      <c r="O27" s="42"/>
      <c r="P27" s="41"/>
      <c r="Q27" s="42"/>
      <c r="R27" s="41"/>
      <c r="S27" s="42"/>
      <c r="T27" s="41"/>
      <c r="U27" s="42"/>
      <c r="V27" s="41"/>
    </row>
    <row r="28" spans="1:22" ht="15.6" x14ac:dyDescent="0.3">
      <c r="A28" s="210"/>
      <c r="B28" s="36" t="s">
        <v>2511</v>
      </c>
      <c r="C28" s="43"/>
      <c r="D28" s="44"/>
      <c r="E28" s="45"/>
      <c r="F28" s="44"/>
      <c r="G28" s="45"/>
      <c r="H28" s="44"/>
      <c r="I28" s="45"/>
      <c r="J28" s="44"/>
      <c r="K28" s="45"/>
      <c r="L28" s="44"/>
      <c r="M28" s="45"/>
      <c r="N28" s="44"/>
      <c r="O28" s="45"/>
      <c r="P28" s="44"/>
      <c r="Q28" s="45"/>
      <c r="R28" s="44"/>
      <c r="S28" s="45"/>
      <c r="T28" s="44"/>
      <c r="U28" s="45"/>
      <c r="V28" s="44"/>
    </row>
    <row r="29" spans="1:22" ht="15.6" x14ac:dyDescent="0.3">
      <c r="A29" s="210"/>
      <c r="B29" s="36" t="s">
        <v>2493</v>
      </c>
      <c r="C29" s="43"/>
      <c r="D29" s="44"/>
      <c r="E29" s="45"/>
      <c r="F29" s="44"/>
      <c r="G29" s="45"/>
      <c r="H29" s="44"/>
      <c r="I29" s="45"/>
      <c r="J29" s="44"/>
      <c r="K29" s="45"/>
      <c r="L29" s="44"/>
      <c r="M29" s="45"/>
      <c r="N29" s="44"/>
      <c r="O29" s="45"/>
      <c r="P29" s="44"/>
      <c r="Q29" s="45"/>
      <c r="R29" s="44"/>
      <c r="S29" s="45"/>
      <c r="T29" s="44"/>
      <c r="U29" s="45"/>
      <c r="V29" s="44"/>
    </row>
    <row r="30" spans="1:22" ht="16.2" thickBot="1" x14ac:dyDescent="0.35">
      <c r="A30" s="211"/>
      <c r="B30" s="38" t="s">
        <v>2504</v>
      </c>
      <c r="C30" s="49"/>
      <c r="D30" s="50"/>
      <c r="E30" s="51"/>
      <c r="F30" s="50"/>
      <c r="G30" s="51"/>
      <c r="H30" s="50"/>
      <c r="I30" s="51"/>
      <c r="J30" s="50"/>
      <c r="K30" s="51"/>
      <c r="L30" s="50"/>
      <c r="M30" s="51"/>
      <c r="N30" s="50"/>
      <c r="O30" s="51"/>
      <c r="P30" s="50"/>
      <c r="Q30" s="51"/>
      <c r="R30" s="50"/>
      <c r="S30" s="51"/>
      <c r="T30" s="50"/>
      <c r="U30" s="51"/>
      <c r="V30" s="50"/>
    </row>
    <row r="31" spans="1:22" ht="15.6" x14ac:dyDescent="0.3">
      <c r="A31" s="215" t="s">
        <v>2514</v>
      </c>
      <c r="B31" s="39" t="s">
        <v>2501</v>
      </c>
      <c r="C31" s="52"/>
      <c r="D31" s="53"/>
      <c r="E31" s="54"/>
      <c r="F31" s="53"/>
      <c r="G31" s="54"/>
      <c r="H31" s="53"/>
      <c r="I31" s="54"/>
      <c r="J31" s="53"/>
      <c r="K31" s="54"/>
      <c r="L31" s="53"/>
      <c r="M31" s="54"/>
      <c r="N31" s="53"/>
      <c r="O31" s="54"/>
      <c r="P31" s="53"/>
      <c r="Q31" s="54"/>
      <c r="R31" s="53"/>
      <c r="S31" s="54"/>
      <c r="T31" s="53"/>
      <c r="U31" s="54"/>
      <c r="V31" s="53"/>
    </row>
    <row r="32" spans="1:22" ht="15.6" x14ac:dyDescent="0.3">
      <c r="A32" s="210"/>
      <c r="B32" s="36" t="s">
        <v>2511</v>
      </c>
      <c r="C32" s="43"/>
      <c r="D32" s="44"/>
      <c r="E32" s="45"/>
      <c r="F32" s="44"/>
      <c r="G32" s="45"/>
      <c r="H32" s="44"/>
      <c r="I32" s="45"/>
      <c r="J32" s="44"/>
      <c r="K32" s="45"/>
      <c r="L32" s="44"/>
      <c r="M32" s="45"/>
      <c r="N32" s="44"/>
      <c r="O32" s="45"/>
      <c r="P32" s="44"/>
      <c r="Q32" s="45"/>
      <c r="R32" s="44"/>
      <c r="S32" s="45"/>
      <c r="T32" s="44"/>
      <c r="U32" s="45"/>
      <c r="V32" s="44"/>
    </row>
    <row r="33" spans="1:22" ht="15.6" x14ac:dyDescent="0.3">
      <c r="A33" s="210"/>
      <c r="B33" s="36" t="s">
        <v>2493</v>
      </c>
      <c r="C33" s="43"/>
      <c r="D33" s="44"/>
      <c r="E33" s="45"/>
      <c r="F33" s="44"/>
      <c r="G33" s="45"/>
      <c r="H33" s="44"/>
      <c r="I33" s="45"/>
      <c r="J33" s="44"/>
      <c r="K33" s="45"/>
      <c r="L33" s="44"/>
      <c r="M33" s="45"/>
      <c r="N33" s="44"/>
      <c r="O33" s="45"/>
      <c r="P33" s="44"/>
      <c r="Q33" s="45"/>
      <c r="R33" s="44"/>
      <c r="S33" s="45"/>
      <c r="T33" s="44"/>
      <c r="U33" s="45"/>
      <c r="V33" s="44"/>
    </row>
    <row r="34" spans="1:22" ht="16.2" thickBot="1" x14ac:dyDescent="0.35">
      <c r="A34" s="216"/>
      <c r="B34" s="37" t="s">
        <v>2504</v>
      </c>
      <c r="C34" s="46"/>
      <c r="D34" s="47"/>
      <c r="E34" s="48"/>
      <c r="F34" s="47"/>
      <c r="G34" s="48"/>
      <c r="H34" s="47"/>
      <c r="I34" s="48"/>
      <c r="J34" s="47"/>
      <c r="K34" s="48"/>
      <c r="L34" s="47"/>
      <c r="M34" s="48"/>
      <c r="N34" s="47"/>
      <c r="O34" s="48"/>
      <c r="P34" s="47"/>
      <c r="Q34" s="48"/>
      <c r="R34" s="47"/>
      <c r="S34" s="48"/>
      <c r="T34" s="47"/>
      <c r="U34" s="48"/>
      <c r="V34" s="47"/>
    </row>
    <row r="35" spans="1:22" ht="15.6" x14ac:dyDescent="0.3">
      <c r="A35" s="209" t="s">
        <v>2515</v>
      </c>
      <c r="B35" s="35" t="s">
        <v>2501</v>
      </c>
      <c r="C35" s="40"/>
      <c r="D35" s="41"/>
      <c r="E35" s="42"/>
      <c r="F35" s="41"/>
      <c r="G35" s="42"/>
      <c r="H35" s="41"/>
      <c r="I35" s="42"/>
      <c r="J35" s="41"/>
      <c r="K35" s="42"/>
      <c r="L35" s="41"/>
      <c r="M35" s="42"/>
      <c r="N35" s="41"/>
      <c r="O35" s="42"/>
      <c r="P35" s="41"/>
      <c r="Q35" s="42"/>
      <c r="R35" s="41"/>
      <c r="S35" s="42"/>
      <c r="T35" s="41"/>
      <c r="U35" s="42"/>
      <c r="V35" s="41"/>
    </row>
    <row r="36" spans="1:22" ht="15.6" x14ac:dyDescent="0.3">
      <c r="A36" s="210"/>
      <c r="B36" s="36" t="s">
        <v>2511</v>
      </c>
      <c r="C36" s="43"/>
      <c r="D36" s="44"/>
      <c r="E36" s="45"/>
      <c r="F36" s="44"/>
      <c r="G36" s="45"/>
      <c r="H36" s="44"/>
      <c r="I36" s="45"/>
      <c r="J36" s="44"/>
      <c r="K36" s="45"/>
      <c r="L36" s="44"/>
      <c r="M36" s="45"/>
      <c r="N36" s="44"/>
      <c r="O36" s="45"/>
      <c r="P36" s="44"/>
      <c r="Q36" s="45"/>
      <c r="R36" s="44"/>
      <c r="S36" s="45"/>
      <c r="T36" s="44"/>
      <c r="U36" s="45"/>
      <c r="V36" s="44"/>
    </row>
    <row r="37" spans="1:22" ht="15.6" x14ac:dyDescent="0.3">
      <c r="A37" s="210"/>
      <c r="B37" s="36" t="s">
        <v>2493</v>
      </c>
      <c r="C37" s="43"/>
      <c r="D37" s="44"/>
      <c r="E37" s="45"/>
      <c r="F37" s="44"/>
      <c r="G37" s="45"/>
      <c r="H37" s="44"/>
      <c r="I37" s="45"/>
      <c r="J37" s="44"/>
      <c r="K37" s="45"/>
      <c r="L37" s="44"/>
      <c r="M37" s="45"/>
      <c r="N37" s="44"/>
      <c r="O37" s="45"/>
      <c r="P37" s="44"/>
      <c r="Q37" s="45"/>
      <c r="R37" s="44"/>
      <c r="S37" s="45"/>
      <c r="T37" s="44"/>
      <c r="U37" s="45"/>
      <c r="V37" s="44"/>
    </row>
    <row r="38" spans="1:22" ht="16.2" thickBot="1" x14ac:dyDescent="0.35">
      <c r="A38" s="211"/>
      <c r="B38" s="38" t="s">
        <v>2504</v>
      </c>
      <c r="C38" s="49"/>
      <c r="D38" s="50"/>
      <c r="E38" s="51"/>
      <c r="F38" s="50"/>
      <c r="G38" s="51"/>
      <c r="H38" s="50"/>
      <c r="I38" s="51"/>
      <c r="J38" s="50"/>
      <c r="K38" s="51"/>
      <c r="L38" s="50"/>
      <c r="M38" s="51"/>
      <c r="N38" s="50"/>
      <c r="O38" s="51"/>
      <c r="P38" s="50"/>
      <c r="Q38" s="51"/>
      <c r="R38" s="50"/>
      <c r="S38" s="51"/>
      <c r="T38" s="50"/>
      <c r="U38" s="51"/>
      <c r="V38" s="50"/>
    </row>
    <row r="39" spans="1:22" ht="15.6" x14ac:dyDescent="0.3">
      <c r="A39" s="215" t="s">
        <v>2516</v>
      </c>
      <c r="B39" s="39" t="s">
        <v>2501</v>
      </c>
      <c r="C39" s="52"/>
      <c r="D39" s="53"/>
      <c r="E39" s="54"/>
      <c r="F39" s="53"/>
      <c r="G39" s="54"/>
      <c r="H39" s="53"/>
      <c r="I39" s="54"/>
      <c r="J39" s="53"/>
      <c r="K39" s="54"/>
      <c r="L39" s="53"/>
      <c r="M39" s="54"/>
      <c r="N39" s="53"/>
      <c r="O39" s="54"/>
      <c r="P39" s="53"/>
      <c r="Q39" s="54"/>
      <c r="R39" s="53"/>
      <c r="S39" s="54"/>
      <c r="T39" s="53"/>
      <c r="U39" s="54"/>
      <c r="V39" s="53"/>
    </row>
    <row r="40" spans="1:22" ht="15.6" x14ac:dyDescent="0.3">
      <c r="A40" s="210"/>
      <c r="B40" s="36" t="s">
        <v>2511</v>
      </c>
      <c r="C40" s="43"/>
      <c r="D40" s="44"/>
      <c r="E40" s="45"/>
      <c r="F40" s="44"/>
      <c r="G40" s="45"/>
      <c r="H40" s="44"/>
      <c r="I40" s="45"/>
      <c r="J40" s="44"/>
      <c r="K40" s="45"/>
      <c r="L40" s="44"/>
      <c r="M40" s="45"/>
      <c r="N40" s="44"/>
      <c r="O40" s="45"/>
      <c r="P40" s="44"/>
      <c r="Q40" s="45"/>
      <c r="R40" s="44"/>
      <c r="S40" s="45"/>
      <c r="T40" s="44"/>
      <c r="U40" s="45"/>
      <c r="V40" s="44"/>
    </row>
    <row r="41" spans="1:22" ht="15.6" x14ac:dyDescent="0.3">
      <c r="A41" s="210"/>
      <c r="B41" s="36" t="s">
        <v>2493</v>
      </c>
      <c r="C41" s="43"/>
      <c r="D41" s="44"/>
      <c r="E41" s="45"/>
      <c r="F41" s="44"/>
      <c r="G41" s="45"/>
      <c r="H41" s="44"/>
      <c r="I41" s="45"/>
      <c r="J41" s="44"/>
      <c r="K41" s="45"/>
      <c r="L41" s="44"/>
      <c r="M41" s="45"/>
      <c r="N41" s="44"/>
      <c r="O41" s="45"/>
      <c r="P41" s="44"/>
      <c r="Q41" s="45"/>
      <c r="R41" s="44"/>
      <c r="S41" s="45"/>
      <c r="T41" s="44"/>
      <c r="U41" s="45"/>
      <c r="V41" s="44"/>
    </row>
    <row r="42" spans="1:22" ht="16.2" thickBot="1" x14ac:dyDescent="0.35">
      <c r="A42" s="216"/>
      <c r="B42" s="37" t="s">
        <v>2504</v>
      </c>
      <c r="C42" s="46"/>
      <c r="D42" s="47"/>
      <c r="E42" s="48"/>
      <c r="F42" s="47"/>
      <c r="G42" s="48"/>
      <c r="H42" s="47"/>
      <c r="I42" s="48"/>
      <c r="J42" s="47"/>
      <c r="K42" s="48"/>
      <c r="L42" s="47"/>
      <c r="M42" s="48"/>
      <c r="N42" s="47"/>
      <c r="O42" s="48"/>
      <c r="P42" s="47"/>
      <c r="Q42" s="48"/>
      <c r="R42" s="47"/>
      <c r="S42" s="48"/>
      <c r="T42" s="47"/>
      <c r="U42" s="48"/>
      <c r="V42" s="47"/>
    </row>
    <row r="43" spans="1:22" ht="15.6" x14ac:dyDescent="0.3">
      <c r="A43" s="209" t="s">
        <v>2517</v>
      </c>
      <c r="B43" s="35" t="s">
        <v>2501</v>
      </c>
      <c r="C43" s="40"/>
      <c r="D43" s="41"/>
      <c r="E43" s="42"/>
      <c r="F43" s="41"/>
      <c r="G43" s="42"/>
      <c r="H43" s="41"/>
      <c r="I43" s="42"/>
      <c r="J43" s="41"/>
      <c r="K43" s="42"/>
      <c r="L43" s="41"/>
      <c r="M43" s="42"/>
      <c r="N43" s="41"/>
      <c r="O43" s="42"/>
      <c r="P43" s="41"/>
      <c r="Q43" s="42"/>
      <c r="R43" s="41"/>
      <c r="S43" s="42"/>
      <c r="T43" s="41"/>
      <c r="U43" s="42"/>
      <c r="V43" s="41"/>
    </row>
    <row r="44" spans="1:22" ht="15.6" x14ac:dyDescent="0.3">
      <c r="A44" s="210"/>
      <c r="B44" s="36" t="s">
        <v>2511</v>
      </c>
      <c r="C44" s="43"/>
      <c r="D44" s="44"/>
      <c r="E44" s="45"/>
      <c r="F44" s="44"/>
      <c r="G44" s="45"/>
      <c r="H44" s="44"/>
      <c r="I44" s="45"/>
      <c r="J44" s="44"/>
      <c r="K44" s="45"/>
      <c r="L44" s="44"/>
      <c r="M44" s="45"/>
      <c r="N44" s="44"/>
      <c r="O44" s="45"/>
      <c r="P44" s="44"/>
      <c r="Q44" s="45"/>
      <c r="R44" s="44"/>
      <c r="S44" s="45"/>
      <c r="T44" s="44"/>
      <c r="U44" s="45"/>
      <c r="V44" s="44"/>
    </row>
    <row r="45" spans="1:22" ht="15.6" x14ac:dyDescent="0.3">
      <c r="A45" s="210"/>
      <c r="B45" s="36" t="s">
        <v>2493</v>
      </c>
      <c r="C45" s="43"/>
      <c r="D45" s="44"/>
      <c r="E45" s="45"/>
      <c r="F45" s="44"/>
      <c r="G45" s="45"/>
      <c r="H45" s="44"/>
      <c r="I45" s="45"/>
      <c r="J45" s="44"/>
      <c r="K45" s="45"/>
      <c r="L45" s="44"/>
      <c r="M45" s="45"/>
      <c r="N45" s="44"/>
      <c r="O45" s="45"/>
      <c r="P45" s="44"/>
      <c r="Q45" s="45"/>
      <c r="R45" s="44"/>
      <c r="S45" s="45"/>
      <c r="T45" s="44"/>
      <c r="U45" s="45"/>
      <c r="V45" s="44"/>
    </row>
    <row r="46" spans="1:22" ht="16.2" thickBot="1" x14ac:dyDescent="0.35">
      <c r="A46" s="211"/>
      <c r="B46" s="38" t="s">
        <v>2504</v>
      </c>
      <c r="C46" s="49"/>
      <c r="D46" s="50"/>
      <c r="E46" s="51"/>
      <c r="F46" s="50"/>
      <c r="G46" s="51"/>
      <c r="H46" s="50"/>
      <c r="I46" s="51"/>
      <c r="J46" s="50"/>
      <c r="K46" s="51"/>
      <c r="L46" s="50"/>
      <c r="M46" s="51"/>
      <c r="N46" s="50"/>
      <c r="O46" s="51"/>
      <c r="P46" s="50"/>
      <c r="Q46" s="51"/>
      <c r="R46" s="50"/>
      <c r="S46" s="51"/>
      <c r="T46" s="50"/>
      <c r="U46" s="51"/>
      <c r="V46" s="50"/>
    </row>
    <row r="47" spans="1:22" ht="15.6" x14ac:dyDescent="0.3">
      <c r="A47" s="209" t="s">
        <v>11259</v>
      </c>
      <c r="B47" s="35" t="s">
        <v>2501</v>
      </c>
      <c r="C47" s="40"/>
      <c r="D47" s="41"/>
      <c r="E47" s="42"/>
      <c r="F47" s="41"/>
      <c r="G47" s="42"/>
      <c r="H47" s="41"/>
      <c r="I47" s="42"/>
      <c r="J47" s="41"/>
      <c r="K47" s="42"/>
      <c r="L47" s="41"/>
      <c r="M47" s="42"/>
      <c r="N47" s="41"/>
      <c r="O47" s="42"/>
      <c r="P47" s="41"/>
      <c r="Q47" s="42"/>
      <c r="R47" s="41"/>
      <c r="S47" s="42"/>
      <c r="T47" s="41"/>
      <c r="U47" s="42"/>
      <c r="V47" s="41"/>
    </row>
    <row r="48" spans="1:22" ht="15.6" x14ac:dyDescent="0.3">
      <c r="A48" s="210"/>
      <c r="B48" s="36" t="s">
        <v>2511</v>
      </c>
      <c r="C48" s="43"/>
      <c r="D48" s="44"/>
      <c r="E48" s="45"/>
      <c r="F48" s="44"/>
      <c r="G48" s="45"/>
      <c r="H48" s="44"/>
      <c r="I48" s="45"/>
      <c r="J48" s="44"/>
      <c r="K48" s="45"/>
      <c r="L48" s="44"/>
      <c r="M48" s="45"/>
      <c r="N48" s="44"/>
      <c r="O48" s="45"/>
      <c r="P48" s="44"/>
      <c r="Q48" s="45"/>
      <c r="R48" s="44"/>
      <c r="S48" s="45"/>
      <c r="T48" s="44"/>
      <c r="U48" s="45"/>
      <c r="V48" s="44"/>
    </row>
    <row r="49" spans="1:22" ht="15.6" x14ac:dyDescent="0.3">
      <c r="A49" s="210"/>
      <c r="B49" s="36" t="s">
        <v>2493</v>
      </c>
      <c r="C49" s="43"/>
      <c r="D49" s="44"/>
      <c r="E49" s="45"/>
      <c r="F49" s="44"/>
      <c r="G49" s="45"/>
      <c r="H49" s="44"/>
      <c r="I49" s="45"/>
      <c r="J49" s="44"/>
      <c r="K49" s="45"/>
      <c r="L49" s="44"/>
      <c r="M49" s="45"/>
      <c r="N49" s="44"/>
      <c r="O49" s="45"/>
      <c r="P49" s="44"/>
      <c r="Q49" s="45"/>
      <c r="R49" s="44"/>
      <c r="S49" s="45"/>
      <c r="T49" s="44"/>
      <c r="U49" s="45"/>
      <c r="V49" s="44"/>
    </row>
    <row r="50" spans="1:22" ht="16.2" thickBot="1" x14ac:dyDescent="0.35">
      <c r="A50" s="211"/>
      <c r="B50" s="38" t="s">
        <v>2504</v>
      </c>
      <c r="C50" s="49"/>
      <c r="D50" s="50"/>
      <c r="E50" s="51"/>
      <c r="F50" s="50"/>
      <c r="G50" s="51"/>
      <c r="H50" s="50"/>
      <c r="I50" s="51"/>
      <c r="J50" s="50"/>
      <c r="K50" s="51"/>
      <c r="L50" s="50"/>
      <c r="M50" s="51"/>
      <c r="N50" s="50"/>
      <c r="O50" s="51"/>
      <c r="P50" s="50"/>
      <c r="Q50" s="51"/>
      <c r="R50" s="50"/>
      <c r="S50" s="51"/>
      <c r="T50" s="50"/>
      <c r="U50" s="51"/>
      <c r="V50" s="50"/>
    </row>
    <row r="51" spans="1:22" ht="15.6" x14ac:dyDescent="0.3">
      <c r="A51" s="209" t="s">
        <v>11260</v>
      </c>
      <c r="B51" s="35" t="s">
        <v>2501</v>
      </c>
      <c r="C51" s="40"/>
      <c r="D51" s="41"/>
      <c r="E51" s="42"/>
      <c r="F51" s="41"/>
      <c r="G51" s="42"/>
      <c r="H51" s="41"/>
      <c r="I51" s="42"/>
      <c r="J51" s="41"/>
      <c r="K51" s="42"/>
      <c r="L51" s="41"/>
      <c r="M51" s="42"/>
      <c r="N51" s="41"/>
      <c r="O51" s="42"/>
      <c r="P51" s="41"/>
      <c r="Q51" s="42"/>
      <c r="R51" s="41"/>
      <c r="S51" s="42"/>
      <c r="T51" s="41"/>
      <c r="U51" s="42"/>
      <c r="V51" s="41"/>
    </row>
    <row r="52" spans="1:22" ht="15.6" x14ac:dyDescent="0.3">
      <c r="A52" s="210"/>
      <c r="B52" s="36" t="s">
        <v>2511</v>
      </c>
      <c r="C52" s="43"/>
      <c r="D52" s="44"/>
      <c r="E52" s="45"/>
      <c r="F52" s="44"/>
      <c r="G52" s="45"/>
      <c r="H52" s="44"/>
      <c r="I52" s="45"/>
      <c r="J52" s="44"/>
      <c r="K52" s="45"/>
      <c r="L52" s="44"/>
      <c r="M52" s="45"/>
      <c r="N52" s="44"/>
      <c r="O52" s="45"/>
      <c r="P52" s="44"/>
      <c r="Q52" s="45"/>
      <c r="R52" s="44"/>
      <c r="S52" s="45"/>
      <c r="T52" s="44"/>
      <c r="U52" s="45"/>
      <c r="V52" s="44"/>
    </row>
    <row r="53" spans="1:22" ht="15.6" x14ac:dyDescent="0.3">
      <c r="A53" s="210"/>
      <c r="B53" s="36" t="s">
        <v>2493</v>
      </c>
      <c r="C53" s="43"/>
      <c r="D53" s="44"/>
      <c r="E53" s="45"/>
      <c r="F53" s="44"/>
      <c r="G53" s="45"/>
      <c r="H53" s="44"/>
      <c r="I53" s="45"/>
      <c r="J53" s="44"/>
      <c r="K53" s="45"/>
      <c r="L53" s="44"/>
      <c r="M53" s="45"/>
      <c r="N53" s="44"/>
      <c r="O53" s="45"/>
      <c r="P53" s="44"/>
      <c r="Q53" s="45"/>
      <c r="R53" s="44"/>
      <c r="S53" s="45"/>
      <c r="T53" s="44"/>
      <c r="U53" s="45"/>
      <c r="V53" s="44"/>
    </row>
    <row r="54" spans="1:22" ht="16.2" thickBot="1" x14ac:dyDescent="0.35">
      <c r="A54" s="211"/>
      <c r="B54" s="38" t="s">
        <v>2504</v>
      </c>
      <c r="C54" s="49"/>
      <c r="D54" s="50"/>
      <c r="E54" s="51"/>
      <c r="F54" s="50"/>
      <c r="G54" s="51"/>
      <c r="H54" s="50"/>
      <c r="I54" s="51"/>
      <c r="J54" s="50"/>
      <c r="K54" s="51"/>
      <c r="L54" s="50"/>
      <c r="M54" s="51"/>
      <c r="N54" s="50"/>
      <c r="O54" s="51"/>
      <c r="P54" s="50"/>
      <c r="Q54" s="51"/>
      <c r="R54" s="50"/>
      <c r="S54" s="51"/>
      <c r="T54" s="50"/>
      <c r="U54" s="51"/>
      <c r="V54" s="50"/>
    </row>
    <row r="55" spans="1:22" ht="15.6" x14ac:dyDescent="0.3">
      <c r="A55" s="209" t="s">
        <v>11261</v>
      </c>
      <c r="B55" s="35" t="s">
        <v>2501</v>
      </c>
      <c r="C55" s="40"/>
      <c r="D55" s="41"/>
      <c r="E55" s="42"/>
      <c r="F55" s="41"/>
      <c r="G55" s="42"/>
      <c r="H55" s="41"/>
      <c r="I55" s="42"/>
      <c r="J55" s="41"/>
      <c r="K55" s="42"/>
      <c r="L55" s="41"/>
      <c r="M55" s="42"/>
      <c r="N55" s="41"/>
      <c r="O55" s="42"/>
      <c r="P55" s="41"/>
      <c r="Q55" s="42"/>
      <c r="R55" s="41"/>
      <c r="S55" s="42"/>
      <c r="T55" s="41"/>
      <c r="U55" s="42"/>
      <c r="V55" s="41"/>
    </row>
    <row r="56" spans="1:22" ht="15.6" x14ac:dyDescent="0.3">
      <c r="A56" s="210"/>
      <c r="B56" s="36" t="s">
        <v>2511</v>
      </c>
      <c r="C56" s="43"/>
      <c r="D56" s="44"/>
      <c r="E56" s="45"/>
      <c r="F56" s="44"/>
      <c r="G56" s="45"/>
      <c r="H56" s="44"/>
      <c r="I56" s="45"/>
      <c r="J56" s="44"/>
      <c r="K56" s="45"/>
      <c r="L56" s="44"/>
      <c r="M56" s="45"/>
      <c r="N56" s="44"/>
      <c r="O56" s="45"/>
      <c r="P56" s="44"/>
      <c r="Q56" s="45"/>
      <c r="R56" s="44"/>
      <c r="S56" s="45"/>
      <c r="T56" s="44"/>
      <c r="U56" s="45"/>
      <c r="V56" s="44"/>
    </row>
    <row r="57" spans="1:22" ht="15.6" x14ac:dyDescent="0.3">
      <c r="A57" s="210"/>
      <c r="B57" s="36" t="s">
        <v>2493</v>
      </c>
      <c r="C57" s="43"/>
      <c r="D57" s="44"/>
      <c r="E57" s="45"/>
      <c r="F57" s="44"/>
      <c r="G57" s="45"/>
      <c r="H57" s="44"/>
      <c r="I57" s="45"/>
      <c r="J57" s="44"/>
      <c r="K57" s="45"/>
      <c r="L57" s="44"/>
      <c r="M57" s="45"/>
      <c r="N57" s="44"/>
      <c r="O57" s="45"/>
      <c r="P57" s="44"/>
      <c r="Q57" s="45"/>
      <c r="R57" s="44"/>
      <c r="S57" s="45"/>
      <c r="T57" s="44"/>
      <c r="U57" s="45"/>
      <c r="V57" s="44"/>
    </row>
    <row r="58" spans="1:22" ht="16.2" thickBot="1" x14ac:dyDescent="0.35">
      <c r="A58" s="211"/>
      <c r="B58" s="38" t="s">
        <v>2504</v>
      </c>
      <c r="C58" s="49"/>
      <c r="D58" s="50"/>
      <c r="E58" s="51"/>
      <c r="F58" s="50"/>
      <c r="G58" s="51"/>
      <c r="H58" s="50"/>
      <c r="I58" s="51"/>
      <c r="J58" s="50"/>
      <c r="K58" s="51"/>
      <c r="L58" s="50"/>
      <c r="M58" s="51"/>
      <c r="N58" s="50"/>
      <c r="O58" s="51"/>
      <c r="P58" s="50"/>
      <c r="Q58" s="51"/>
      <c r="R58" s="50"/>
      <c r="S58" s="51"/>
      <c r="T58" s="50"/>
      <c r="U58" s="51"/>
      <c r="V58" s="50"/>
    </row>
    <row r="59" spans="1:22" ht="15.6" x14ac:dyDescent="0.3">
      <c r="A59" s="209" t="s">
        <v>11262</v>
      </c>
      <c r="B59" s="35" t="s">
        <v>2501</v>
      </c>
      <c r="C59" s="40"/>
      <c r="D59" s="41"/>
      <c r="E59" s="42"/>
      <c r="F59" s="41"/>
      <c r="G59" s="42"/>
      <c r="H59" s="41"/>
      <c r="I59" s="42"/>
      <c r="J59" s="41"/>
      <c r="K59" s="42"/>
      <c r="L59" s="41"/>
      <c r="M59" s="42"/>
      <c r="N59" s="41"/>
      <c r="O59" s="42"/>
      <c r="P59" s="41"/>
      <c r="Q59" s="42"/>
      <c r="R59" s="41"/>
      <c r="S59" s="42"/>
      <c r="T59" s="41"/>
      <c r="U59" s="42"/>
      <c r="V59" s="41"/>
    </row>
    <row r="60" spans="1:22" ht="15.6" x14ac:dyDescent="0.3">
      <c r="A60" s="210"/>
      <c r="B60" s="36" t="s">
        <v>2511</v>
      </c>
      <c r="C60" s="43"/>
      <c r="D60" s="44"/>
      <c r="E60" s="45"/>
      <c r="F60" s="44"/>
      <c r="G60" s="45"/>
      <c r="H60" s="44"/>
      <c r="I60" s="45"/>
      <c r="J60" s="44"/>
      <c r="K60" s="45"/>
      <c r="L60" s="44"/>
      <c r="M60" s="45"/>
      <c r="N60" s="44"/>
      <c r="O60" s="45"/>
      <c r="P60" s="44"/>
      <c r="Q60" s="45"/>
      <c r="R60" s="44"/>
      <c r="S60" s="45"/>
      <c r="T60" s="44"/>
      <c r="U60" s="45"/>
      <c r="V60" s="44"/>
    </row>
    <row r="61" spans="1:22" ht="15.6" x14ac:dyDescent="0.3">
      <c r="A61" s="210"/>
      <c r="B61" s="36" t="s">
        <v>2493</v>
      </c>
      <c r="C61" s="43"/>
      <c r="D61" s="44"/>
      <c r="E61" s="45"/>
      <c r="F61" s="44"/>
      <c r="G61" s="45"/>
      <c r="H61" s="44"/>
      <c r="I61" s="45"/>
      <c r="J61" s="44"/>
      <c r="K61" s="45"/>
      <c r="L61" s="44"/>
      <c r="M61" s="45"/>
      <c r="N61" s="44"/>
      <c r="O61" s="45"/>
      <c r="P61" s="44"/>
      <c r="Q61" s="45"/>
      <c r="R61" s="44"/>
      <c r="S61" s="45"/>
      <c r="T61" s="44"/>
      <c r="U61" s="45"/>
      <c r="V61" s="44"/>
    </row>
    <row r="62" spans="1:22" ht="16.2" thickBot="1" x14ac:dyDescent="0.35">
      <c r="A62" s="211"/>
      <c r="B62" s="38" t="s">
        <v>2504</v>
      </c>
      <c r="C62" s="49"/>
      <c r="D62" s="50"/>
      <c r="E62" s="51"/>
      <c r="F62" s="50"/>
      <c r="G62" s="51"/>
      <c r="H62" s="50"/>
      <c r="I62" s="51"/>
      <c r="J62" s="50"/>
      <c r="K62" s="51"/>
      <c r="L62" s="50"/>
      <c r="M62" s="51"/>
      <c r="N62" s="50"/>
      <c r="O62" s="51"/>
      <c r="P62" s="50"/>
      <c r="Q62" s="51"/>
      <c r="R62" s="50"/>
      <c r="S62" s="51"/>
      <c r="T62" s="50"/>
      <c r="U62" s="51"/>
      <c r="V62" s="50"/>
    </row>
    <row r="63" spans="1:22" ht="15.6" x14ac:dyDescent="0.3">
      <c r="A63" s="209" t="s">
        <v>11263</v>
      </c>
      <c r="B63" s="35" t="s">
        <v>2501</v>
      </c>
      <c r="C63" s="40"/>
      <c r="D63" s="41"/>
      <c r="E63" s="42"/>
      <c r="F63" s="41"/>
      <c r="G63" s="42"/>
      <c r="H63" s="41"/>
      <c r="I63" s="42"/>
      <c r="J63" s="41"/>
      <c r="K63" s="42"/>
      <c r="L63" s="41"/>
      <c r="M63" s="42"/>
      <c r="N63" s="41"/>
      <c r="O63" s="42"/>
      <c r="P63" s="41"/>
      <c r="Q63" s="42"/>
      <c r="R63" s="41"/>
      <c r="S63" s="42"/>
      <c r="T63" s="41"/>
      <c r="U63" s="42"/>
      <c r="V63" s="41"/>
    </row>
    <row r="64" spans="1:22" ht="15.6" x14ac:dyDescent="0.3">
      <c r="A64" s="210"/>
      <c r="B64" s="36" t="s">
        <v>2511</v>
      </c>
      <c r="C64" s="43"/>
      <c r="D64" s="44"/>
      <c r="E64" s="45"/>
      <c r="F64" s="44"/>
      <c r="G64" s="45"/>
      <c r="H64" s="44"/>
      <c r="I64" s="45"/>
      <c r="J64" s="44"/>
      <c r="K64" s="45"/>
      <c r="L64" s="44"/>
      <c r="M64" s="45"/>
      <c r="N64" s="44"/>
      <c r="O64" s="45"/>
      <c r="P64" s="44"/>
      <c r="Q64" s="45"/>
      <c r="R64" s="44"/>
      <c r="S64" s="45"/>
      <c r="T64" s="44"/>
      <c r="U64" s="45"/>
      <c r="V64" s="44"/>
    </row>
    <row r="65" spans="1:22" ht="15.6" x14ac:dyDescent="0.3">
      <c r="A65" s="210"/>
      <c r="B65" s="36" t="s">
        <v>2493</v>
      </c>
      <c r="C65" s="43"/>
      <c r="D65" s="44"/>
      <c r="E65" s="45"/>
      <c r="F65" s="44"/>
      <c r="G65" s="45"/>
      <c r="H65" s="44"/>
      <c r="I65" s="45"/>
      <c r="J65" s="44"/>
      <c r="K65" s="45"/>
      <c r="L65" s="44"/>
      <c r="M65" s="45"/>
      <c r="N65" s="44"/>
      <c r="O65" s="45"/>
      <c r="P65" s="44"/>
      <c r="Q65" s="45"/>
      <c r="R65" s="44"/>
      <c r="S65" s="45"/>
      <c r="T65" s="44"/>
      <c r="U65" s="45"/>
      <c r="V65" s="44"/>
    </row>
    <row r="66" spans="1:22" ht="16.2" thickBot="1" x14ac:dyDescent="0.35">
      <c r="A66" s="211"/>
      <c r="B66" s="38" t="s">
        <v>2504</v>
      </c>
      <c r="C66" s="49"/>
      <c r="D66" s="50"/>
      <c r="E66" s="51"/>
      <c r="F66" s="50"/>
      <c r="G66" s="51"/>
      <c r="H66" s="50"/>
      <c r="I66" s="51"/>
      <c r="J66" s="50"/>
      <c r="K66" s="51"/>
      <c r="L66" s="50"/>
      <c r="M66" s="51"/>
      <c r="N66" s="50"/>
      <c r="O66" s="51"/>
      <c r="P66" s="50"/>
      <c r="Q66" s="51"/>
      <c r="R66" s="50"/>
      <c r="S66" s="51"/>
      <c r="T66" s="50"/>
      <c r="U66" s="51"/>
      <c r="V66" s="50"/>
    </row>
    <row r="67" spans="1:22" ht="15.6" x14ac:dyDescent="0.3">
      <c r="A67" s="209" t="s">
        <v>11266</v>
      </c>
      <c r="B67" s="35" t="s">
        <v>2501</v>
      </c>
      <c r="C67" s="40"/>
      <c r="D67" s="41"/>
      <c r="E67" s="42"/>
      <c r="F67" s="41"/>
      <c r="G67" s="42"/>
      <c r="H67" s="41"/>
      <c r="I67" s="42"/>
      <c r="J67" s="41"/>
      <c r="K67" s="42"/>
      <c r="L67" s="41"/>
      <c r="M67" s="42"/>
      <c r="N67" s="41"/>
      <c r="O67" s="42"/>
      <c r="P67" s="41"/>
      <c r="Q67" s="42"/>
      <c r="R67" s="41"/>
      <c r="S67" s="42"/>
      <c r="T67" s="41"/>
      <c r="U67" s="42"/>
      <c r="V67" s="41"/>
    </row>
    <row r="68" spans="1:22" ht="15.6" x14ac:dyDescent="0.3">
      <c r="A68" s="210"/>
      <c r="B68" s="36" t="s">
        <v>2511</v>
      </c>
      <c r="C68" s="43"/>
      <c r="D68" s="44"/>
      <c r="E68" s="45"/>
      <c r="F68" s="44"/>
      <c r="G68" s="45"/>
      <c r="H68" s="44"/>
      <c r="I68" s="45"/>
      <c r="J68" s="44"/>
      <c r="K68" s="45"/>
      <c r="L68" s="44"/>
      <c r="M68" s="45"/>
      <c r="N68" s="44"/>
      <c r="O68" s="45"/>
      <c r="P68" s="44"/>
      <c r="Q68" s="45"/>
      <c r="R68" s="44"/>
      <c r="S68" s="45"/>
      <c r="T68" s="44"/>
      <c r="U68" s="45"/>
      <c r="V68" s="44"/>
    </row>
    <row r="69" spans="1:22" ht="15.6" x14ac:dyDescent="0.3">
      <c r="A69" s="210"/>
      <c r="B69" s="36" t="s">
        <v>2493</v>
      </c>
      <c r="C69" s="43"/>
      <c r="D69" s="44"/>
      <c r="E69" s="45"/>
      <c r="F69" s="44"/>
      <c r="G69" s="45"/>
      <c r="H69" s="44"/>
      <c r="I69" s="45"/>
      <c r="J69" s="44"/>
      <c r="K69" s="45"/>
      <c r="L69" s="44"/>
      <c r="M69" s="45"/>
      <c r="N69" s="44"/>
      <c r="O69" s="45"/>
      <c r="P69" s="44"/>
      <c r="Q69" s="45"/>
      <c r="R69" s="44"/>
      <c r="S69" s="45"/>
      <c r="T69" s="44"/>
      <c r="U69" s="45"/>
      <c r="V69" s="44"/>
    </row>
    <row r="70" spans="1:22" ht="16.2" thickBot="1" x14ac:dyDescent="0.35">
      <c r="A70" s="211"/>
      <c r="B70" s="38" t="s">
        <v>2504</v>
      </c>
      <c r="C70" s="49"/>
      <c r="D70" s="50"/>
      <c r="E70" s="51"/>
      <c r="F70" s="50"/>
      <c r="G70" s="51"/>
      <c r="H70" s="50"/>
      <c r="I70" s="51"/>
      <c r="J70" s="50"/>
      <c r="K70" s="51"/>
      <c r="L70" s="50"/>
      <c r="M70" s="51"/>
      <c r="N70" s="50"/>
      <c r="O70" s="51"/>
      <c r="P70" s="50"/>
      <c r="Q70" s="51"/>
      <c r="R70" s="50"/>
      <c r="S70" s="51"/>
      <c r="T70" s="50"/>
      <c r="U70" s="51"/>
      <c r="V70" s="50"/>
    </row>
    <row r="71" spans="1:22" ht="15.6" x14ac:dyDescent="0.3">
      <c r="A71" s="209" t="s">
        <v>11267</v>
      </c>
      <c r="B71" s="35" t="s">
        <v>2501</v>
      </c>
      <c r="C71" s="40"/>
      <c r="D71" s="41"/>
      <c r="E71" s="42"/>
      <c r="F71" s="41"/>
      <c r="G71" s="42"/>
      <c r="H71" s="41"/>
      <c r="I71" s="42"/>
      <c r="J71" s="41"/>
      <c r="K71" s="42"/>
      <c r="L71" s="41"/>
      <c r="M71" s="42"/>
      <c r="N71" s="41"/>
      <c r="O71" s="42"/>
      <c r="P71" s="41"/>
      <c r="Q71" s="42"/>
      <c r="R71" s="41"/>
      <c r="S71" s="42"/>
      <c r="T71" s="41"/>
      <c r="U71" s="42"/>
      <c r="V71" s="41"/>
    </row>
    <row r="72" spans="1:22" ht="15.6" x14ac:dyDescent="0.3">
      <c r="A72" s="210"/>
      <c r="B72" s="36" t="s">
        <v>2511</v>
      </c>
      <c r="C72" s="43"/>
      <c r="D72" s="44"/>
      <c r="E72" s="45"/>
      <c r="F72" s="44"/>
      <c r="G72" s="45"/>
      <c r="H72" s="44"/>
      <c r="I72" s="45"/>
      <c r="J72" s="44"/>
      <c r="K72" s="45"/>
      <c r="L72" s="44"/>
      <c r="M72" s="45"/>
      <c r="N72" s="44"/>
      <c r="O72" s="45"/>
      <c r="P72" s="44"/>
      <c r="Q72" s="45"/>
      <c r="R72" s="44"/>
      <c r="S72" s="45"/>
      <c r="T72" s="44"/>
      <c r="U72" s="45"/>
      <c r="V72" s="44"/>
    </row>
    <row r="73" spans="1:22" ht="15.6" x14ac:dyDescent="0.3">
      <c r="A73" s="210"/>
      <c r="B73" s="36" t="s">
        <v>2493</v>
      </c>
      <c r="C73" s="43"/>
      <c r="D73" s="44"/>
      <c r="E73" s="45"/>
      <c r="F73" s="44"/>
      <c r="G73" s="45"/>
      <c r="H73" s="44"/>
      <c r="I73" s="45"/>
      <c r="J73" s="44"/>
      <c r="K73" s="45"/>
      <c r="L73" s="44"/>
      <c r="M73" s="45"/>
      <c r="N73" s="44"/>
      <c r="O73" s="45"/>
      <c r="P73" s="44"/>
      <c r="Q73" s="45"/>
      <c r="R73" s="44"/>
      <c r="S73" s="45"/>
      <c r="T73" s="44"/>
      <c r="U73" s="45"/>
      <c r="V73" s="44"/>
    </row>
    <row r="74" spans="1:22" ht="16.2" thickBot="1" x14ac:dyDescent="0.35">
      <c r="A74" s="211"/>
      <c r="B74" s="38" t="s">
        <v>2504</v>
      </c>
      <c r="C74" s="49"/>
      <c r="D74" s="50"/>
      <c r="E74" s="51"/>
      <c r="F74" s="50"/>
      <c r="G74" s="51"/>
      <c r="H74" s="50"/>
      <c r="I74" s="51"/>
      <c r="J74" s="50"/>
      <c r="K74" s="51"/>
      <c r="L74" s="50"/>
      <c r="M74" s="51"/>
      <c r="N74" s="50"/>
      <c r="O74" s="51"/>
      <c r="P74" s="50"/>
      <c r="Q74" s="51"/>
      <c r="R74" s="50"/>
      <c r="S74" s="51"/>
      <c r="T74" s="50"/>
      <c r="U74" s="51"/>
      <c r="V74" s="50"/>
    </row>
    <row r="75" spans="1:22" ht="15.6" x14ac:dyDescent="0.3">
      <c r="A75" s="209" t="s">
        <v>11268</v>
      </c>
      <c r="B75" s="35" t="s">
        <v>2501</v>
      </c>
      <c r="C75" s="40"/>
      <c r="D75" s="41"/>
      <c r="E75" s="42"/>
      <c r="F75" s="41"/>
      <c r="G75" s="42"/>
      <c r="H75" s="41"/>
      <c r="I75" s="42"/>
      <c r="J75" s="41"/>
      <c r="K75" s="42"/>
      <c r="L75" s="41"/>
      <c r="M75" s="42"/>
      <c r="N75" s="41"/>
      <c r="O75" s="42"/>
      <c r="P75" s="41"/>
      <c r="Q75" s="42"/>
      <c r="R75" s="41"/>
      <c r="S75" s="42"/>
      <c r="T75" s="41"/>
      <c r="U75" s="42"/>
      <c r="V75" s="41"/>
    </row>
    <row r="76" spans="1:22" ht="15.6" x14ac:dyDescent="0.3">
      <c r="A76" s="210"/>
      <c r="B76" s="36" t="s">
        <v>2511</v>
      </c>
      <c r="C76" s="43"/>
      <c r="D76" s="44"/>
      <c r="E76" s="45"/>
      <c r="F76" s="44"/>
      <c r="G76" s="45"/>
      <c r="H76" s="44"/>
      <c r="I76" s="45"/>
      <c r="J76" s="44"/>
      <c r="K76" s="45"/>
      <c r="L76" s="44"/>
      <c r="M76" s="45"/>
      <c r="N76" s="44"/>
      <c r="O76" s="45"/>
      <c r="P76" s="44"/>
      <c r="Q76" s="45"/>
      <c r="R76" s="44"/>
      <c r="S76" s="45"/>
      <c r="T76" s="44"/>
      <c r="U76" s="45"/>
      <c r="V76" s="44"/>
    </row>
    <row r="77" spans="1:22" ht="15.6" x14ac:dyDescent="0.3">
      <c r="A77" s="210"/>
      <c r="B77" s="36" t="s">
        <v>2493</v>
      </c>
      <c r="C77" s="43"/>
      <c r="D77" s="44"/>
      <c r="E77" s="45"/>
      <c r="F77" s="44"/>
      <c r="G77" s="45"/>
      <c r="H77" s="44"/>
      <c r="I77" s="45"/>
      <c r="J77" s="44"/>
      <c r="K77" s="45"/>
      <c r="L77" s="44"/>
      <c r="M77" s="45"/>
      <c r="N77" s="44"/>
      <c r="O77" s="45"/>
      <c r="P77" s="44"/>
      <c r="Q77" s="45"/>
      <c r="R77" s="44"/>
      <c r="S77" s="45"/>
      <c r="T77" s="44"/>
      <c r="U77" s="45"/>
      <c r="V77" s="44"/>
    </row>
    <row r="78" spans="1:22" ht="16.2" thickBot="1" x14ac:dyDescent="0.35">
      <c r="A78" s="211"/>
      <c r="B78" s="38" t="s">
        <v>2504</v>
      </c>
      <c r="C78" s="49"/>
      <c r="D78" s="50"/>
      <c r="E78" s="51"/>
      <c r="F78" s="50"/>
      <c r="G78" s="51"/>
      <c r="H78" s="50"/>
      <c r="I78" s="51"/>
      <c r="J78" s="50"/>
      <c r="K78" s="51"/>
      <c r="L78" s="50"/>
      <c r="M78" s="51"/>
      <c r="N78" s="50"/>
      <c r="O78" s="51"/>
      <c r="P78" s="50"/>
      <c r="Q78" s="51"/>
      <c r="R78" s="50"/>
      <c r="S78" s="51"/>
      <c r="T78" s="50"/>
      <c r="U78" s="51"/>
      <c r="V78" s="50"/>
    </row>
    <row r="79" spans="1:22" ht="15.6" x14ac:dyDescent="0.3">
      <c r="A79" s="209" t="s">
        <v>11269</v>
      </c>
      <c r="B79" s="35" t="s">
        <v>2501</v>
      </c>
      <c r="C79" s="40"/>
      <c r="D79" s="41"/>
      <c r="E79" s="42"/>
      <c r="F79" s="41"/>
      <c r="G79" s="42"/>
      <c r="H79" s="41"/>
      <c r="I79" s="42"/>
      <c r="J79" s="41"/>
      <c r="K79" s="42"/>
      <c r="L79" s="41"/>
      <c r="M79" s="42"/>
      <c r="N79" s="41"/>
      <c r="O79" s="42"/>
      <c r="P79" s="41"/>
      <c r="Q79" s="42"/>
      <c r="R79" s="41"/>
      <c r="S79" s="42"/>
      <c r="T79" s="41"/>
      <c r="U79" s="42"/>
      <c r="V79" s="41"/>
    </row>
    <row r="80" spans="1:22" ht="15.6" x14ac:dyDescent="0.3">
      <c r="A80" s="210"/>
      <c r="B80" s="36" t="s">
        <v>2511</v>
      </c>
      <c r="C80" s="43"/>
      <c r="D80" s="44"/>
      <c r="E80" s="45"/>
      <c r="F80" s="44"/>
      <c r="G80" s="45"/>
      <c r="H80" s="44"/>
      <c r="I80" s="45"/>
      <c r="J80" s="44"/>
      <c r="K80" s="45"/>
      <c r="L80" s="44"/>
      <c r="M80" s="45"/>
      <c r="N80" s="44"/>
      <c r="O80" s="45"/>
      <c r="P80" s="44"/>
      <c r="Q80" s="45"/>
      <c r="R80" s="44"/>
      <c r="S80" s="45"/>
      <c r="T80" s="44"/>
      <c r="U80" s="45"/>
      <c r="V80" s="44"/>
    </row>
    <row r="81" spans="1:22" ht="15.6" x14ac:dyDescent="0.3">
      <c r="A81" s="210"/>
      <c r="B81" s="36" t="s">
        <v>2493</v>
      </c>
      <c r="C81" s="43"/>
      <c r="D81" s="44"/>
      <c r="E81" s="45"/>
      <c r="F81" s="44"/>
      <c r="G81" s="45"/>
      <c r="H81" s="44"/>
      <c r="I81" s="45"/>
      <c r="J81" s="44"/>
      <c r="K81" s="45"/>
      <c r="L81" s="44"/>
      <c r="M81" s="45"/>
      <c r="N81" s="44"/>
      <c r="O81" s="45"/>
      <c r="P81" s="44"/>
      <c r="Q81" s="45"/>
      <c r="R81" s="44"/>
      <c r="S81" s="45"/>
      <c r="T81" s="44"/>
      <c r="U81" s="45"/>
      <c r="V81" s="44"/>
    </row>
    <row r="82" spans="1:22" ht="16.2" thickBot="1" x14ac:dyDescent="0.35">
      <c r="A82" s="211"/>
      <c r="B82" s="38" t="s">
        <v>2504</v>
      </c>
      <c r="C82" s="49"/>
      <c r="D82" s="50"/>
      <c r="E82" s="51"/>
      <c r="F82" s="50"/>
      <c r="G82" s="51"/>
      <c r="H82" s="50"/>
      <c r="I82" s="51"/>
      <c r="J82" s="50"/>
      <c r="K82" s="51"/>
      <c r="L82" s="50"/>
      <c r="M82" s="51"/>
      <c r="N82" s="50"/>
      <c r="O82" s="51"/>
      <c r="P82" s="50"/>
      <c r="Q82" s="51"/>
      <c r="R82" s="50"/>
      <c r="S82" s="51"/>
      <c r="T82" s="50"/>
      <c r="U82" s="51"/>
      <c r="V82" s="50"/>
    </row>
    <row r="83" spans="1:22" ht="15.6" x14ac:dyDescent="0.3">
      <c r="A83" s="209" t="s">
        <v>11270</v>
      </c>
      <c r="B83" s="35" t="s">
        <v>2501</v>
      </c>
      <c r="C83" s="40"/>
      <c r="D83" s="41"/>
      <c r="E83" s="42"/>
      <c r="F83" s="41"/>
      <c r="G83" s="42"/>
      <c r="H83" s="41"/>
      <c r="I83" s="42"/>
      <c r="J83" s="41"/>
      <c r="K83" s="42"/>
      <c r="L83" s="41"/>
      <c r="M83" s="42"/>
      <c r="N83" s="41"/>
      <c r="O83" s="42"/>
      <c r="P83" s="41"/>
      <c r="Q83" s="42"/>
      <c r="R83" s="41"/>
      <c r="S83" s="42"/>
      <c r="T83" s="41"/>
      <c r="U83" s="42"/>
      <c r="V83" s="41"/>
    </row>
    <row r="84" spans="1:22" ht="15.6" x14ac:dyDescent="0.3">
      <c r="A84" s="210"/>
      <c r="B84" s="36" t="s">
        <v>2511</v>
      </c>
      <c r="C84" s="43"/>
      <c r="D84" s="44"/>
      <c r="E84" s="45"/>
      <c r="F84" s="44"/>
      <c r="G84" s="45"/>
      <c r="H84" s="44"/>
      <c r="I84" s="45"/>
      <c r="J84" s="44"/>
      <c r="K84" s="45"/>
      <c r="L84" s="44"/>
      <c r="M84" s="45"/>
      <c r="N84" s="44"/>
      <c r="O84" s="45"/>
      <c r="P84" s="44"/>
      <c r="Q84" s="45"/>
      <c r="R84" s="44"/>
      <c r="S84" s="45"/>
      <c r="T84" s="44"/>
      <c r="U84" s="45"/>
      <c r="V84" s="44"/>
    </row>
    <row r="85" spans="1:22" ht="15.6" x14ac:dyDescent="0.3">
      <c r="A85" s="210"/>
      <c r="B85" s="36" t="s">
        <v>2493</v>
      </c>
      <c r="C85" s="43"/>
      <c r="D85" s="44"/>
      <c r="E85" s="45"/>
      <c r="F85" s="44"/>
      <c r="G85" s="45"/>
      <c r="H85" s="44"/>
      <c r="I85" s="45"/>
      <c r="J85" s="44"/>
      <c r="K85" s="45"/>
      <c r="L85" s="44"/>
      <c r="M85" s="45"/>
      <c r="N85" s="44"/>
      <c r="O85" s="45"/>
      <c r="P85" s="44"/>
      <c r="Q85" s="45"/>
      <c r="R85" s="44"/>
      <c r="S85" s="45"/>
      <c r="T85" s="44"/>
      <c r="U85" s="45"/>
      <c r="V85" s="44"/>
    </row>
    <row r="86" spans="1:22" ht="16.2" thickBot="1" x14ac:dyDescent="0.35">
      <c r="A86" s="211"/>
      <c r="B86" s="38" t="s">
        <v>2504</v>
      </c>
      <c r="C86" s="49"/>
      <c r="D86" s="50"/>
      <c r="E86" s="51"/>
      <c r="F86" s="50"/>
      <c r="G86" s="51"/>
      <c r="H86" s="50"/>
      <c r="I86" s="51"/>
      <c r="J86" s="50"/>
      <c r="K86" s="51"/>
      <c r="L86" s="50"/>
      <c r="M86" s="51"/>
      <c r="N86" s="50"/>
      <c r="O86" s="51"/>
      <c r="P86" s="50"/>
      <c r="Q86" s="51"/>
      <c r="R86" s="50"/>
      <c r="S86" s="51"/>
      <c r="T86" s="50"/>
      <c r="U86" s="51"/>
      <c r="V86" s="50"/>
    </row>
  </sheetData>
  <sheetProtection algorithmName="SHA-512" hashValue="tMvD37RXUgwq1gx2rdQqVXjHCNACy8OR23r2wUlOw8ncUkBPB8R3blNDK12aBW0PgW8t1lpOfyCnIt/PDvwcxA==" saltValue="RcSlj4lGOSL/hA/pyOYclA==" spinCount="100000" sheet="1" selectLockedCells="1"/>
  <mergeCells count="22">
    <mergeCell ref="A47:A50"/>
    <mergeCell ref="A51:A54"/>
    <mergeCell ref="A55:A58"/>
    <mergeCell ref="A59:A62"/>
    <mergeCell ref="A63:A66"/>
    <mergeCell ref="A43:A46"/>
    <mergeCell ref="A1:A3"/>
    <mergeCell ref="A19:A22"/>
    <mergeCell ref="A23:A26"/>
    <mergeCell ref="A27:A30"/>
    <mergeCell ref="A31:A34"/>
    <mergeCell ref="A35:A38"/>
    <mergeCell ref="A39:A42"/>
    <mergeCell ref="A7:A10"/>
    <mergeCell ref="A11:A14"/>
    <mergeCell ref="A15:A18"/>
    <mergeCell ref="A5:B5"/>
    <mergeCell ref="A67:A70"/>
    <mergeCell ref="A71:A74"/>
    <mergeCell ref="A75:A78"/>
    <mergeCell ref="A79:A82"/>
    <mergeCell ref="A83:A86"/>
  </mergeCells>
  <phoneticPr fontId="18" type="noConversion"/>
  <conditionalFormatting sqref="C5">
    <cfRule type="expression" dxfId="536" priority="245">
      <formula>$C$1&lt;&gt;0</formula>
    </cfRule>
  </conditionalFormatting>
  <conditionalFormatting sqref="C7:C10">
    <cfRule type="expression" dxfId="535" priority="547">
      <formula>$C$5&gt;0</formula>
    </cfRule>
  </conditionalFormatting>
  <conditionalFormatting sqref="C11:C14">
    <cfRule type="expression" dxfId="534" priority="548">
      <formula>$C$5&gt;1</formula>
    </cfRule>
  </conditionalFormatting>
  <conditionalFormatting sqref="C15:C18">
    <cfRule type="expression" dxfId="533" priority="549">
      <formula>$C$5&gt;2</formula>
    </cfRule>
  </conditionalFormatting>
  <conditionalFormatting sqref="C19:C22">
    <cfRule type="expression" dxfId="532" priority="550">
      <formula>$C$5&gt;3</formula>
    </cfRule>
  </conditionalFormatting>
  <conditionalFormatting sqref="C23:C26">
    <cfRule type="expression" dxfId="531" priority="551">
      <formula>$C$5&gt;4</formula>
    </cfRule>
  </conditionalFormatting>
  <conditionalFormatting sqref="C27:C30">
    <cfRule type="expression" dxfId="530" priority="552">
      <formula>$C$5&gt;5</formula>
    </cfRule>
  </conditionalFormatting>
  <conditionalFormatting sqref="C31:C34">
    <cfRule type="expression" dxfId="529" priority="553">
      <formula>$C$5&gt;6</formula>
    </cfRule>
  </conditionalFormatting>
  <conditionalFormatting sqref="C35:C38">
    <cfRule type="expression" dxfId="528" priority="554">
      <formula>$C$5&gt;7</formula>
    </cfRule>
  </conditionalFormatting>
  <conditionalFormatting sqref="C39:C42">
    <cfRule type="expression" dxfId="527" priority="555">
      <formula>$C$5&gt;8</formula>
    </cfRule>
  </conditionalFormatting>
  <conditionalFormatting sqref="C43:C46">
    <cfRule type="expression" dxfId="526" priority="243">
      <formula>$C$5&gt;9</formula>
    </cfRule>
  </conditionalFormatting>
  <conditionalFormatting sqref="C47:C50">
    <cfRule type="expression" dxfId="525" priority="242">
      <formula>$C$5&gt;10</formula>
    </cfRule>
  </conditionalFormatting>
  <conditionalFormatting sqref="C51:C54">
    <cfRule type="expression" dxfId="524" priority="241">
      <formula>$C$5&gt;11</formula>
    </cfRule>
  </conditionalFormatting>
  <conditionalFormatting sqref="C55:C58">
    <cfRule type="expression" dxfId="523" priority="240">
      <formula>$C$5&gt;12</formula>
    </cfRule>
  </conditionalFormatting>
  <conditionalFormatting sqref="C59:C62">
    <cfRule type="expression" dxfId="522" priority="239">
      <formula>$C$5&gt;13</formula>
    </cfRule>
  </conditionalFormatting>
  <conditionalFormatting sqref="C63:C66">
    <cfRule type="expression" dxfId="521" priority="238">
      <formula>$C$5&gt;14</formula>
    </cfRule>
  </conditionalFormatting>
  <conditionalFormatting sqref="C67:C70">
    <cfRule type="expression" dxfId="520" priority="120">
      <formula>$C$5&gt;15</formula>
    </cfRule>
  </conditionalFormatting>
  <conditionalFormatting sqref="C71:C74">
    <cfRule type="expression" dxfId="519" priority="119">
      <formula>$C$5&gt;16</formula>
    </cfRule>
  </conditionalFormatting>
  <conditionalFormatting sqref="C75:C78">
    <cfRule type="expression" dxfId="518" priority="118">
      <formula>$C$5&gt;17</formula>
    </cfRule>
  </conditionalFormatting>
  <conditionalFormatting sqref="C79:C82">
    <cfRule type="expression" dxfId="517" priority="117">
      <formula>$C$5&gt;18</formula>
    </cfRule>
  </conditionalFormatting>
  <conditionalFormatting sqref="C83:C86">
    <cfRule type="expression" dxfId="516" priority="116">
      <formula>$C$5&gt;19</formula>
    </cfRule>
  </conditionalFormatting>
  <conditionalFormatting sqref="D5">
    <cfRule type="expression" dxfId="512" priority="244">
      <formula>$D$1&lt;&gt;0</formula>
    </cfRule>
  </conditionalFormatting>
  <conditionalFormatting sqref="D7:D10">
    <cfRule type="expression" dxfId="511" priority="558">
      <formula>$D$5&gt;0</formula>
    </cfRule>
  </conditionalFormatting>
  <conditionalFormatting sqref="D11:D14">
    <cfRule type="expression" dxfId="510" priority="559">
      <formula>$D$5&gt;1</formula>
    </cfRule>
  </conditionalFormatting>
  <conditionalFormatting sqref="D15:D18">
    <cfRule type="expression" dxfId="509" priority="560">
      <formula>$D$5&gt;2</formula>
    </cfRule>
  </conditionalFormatting>
  <conditionalFormatting sqref="D19:D22">
    <cfRule type="expression" dxfId="508" priority="561">
      <formula>$D$5&gt;3</formula>
    </cfRule>
  </conditionalFormatting>
  <conditionalFormatting sqref="D23:D26">
    <cfRule type="expression" dxfId="507" priority="562">
      <formula>$D$5&gt;4</formula>
    </cfRule>
  </conditionalFormatting>
  <conditionalFormatting sqref="D27:D30">
    <cfRule type="expression" dxfId="506" priority="563">
      <formula>$D$5&gt;5</formula>
    </cfRule>
  </conditionalFormatting>
  <conditionalFormatting sqref="D31:D34">
    <cfRule type="expression" dxfId="505" priority="564">
      <formula>$D$5&gt;6</formula>
    </cfRule>
  </conditionalFormatting>
  <conditionalFormatting sqref="D35:D38">
    <cfRule type="expression" dxfId="504" priority="565">
      <formula>$D$5&gt;7</formula>
    </cfRule>
  </conditionalFormatting>
  <conditionalFormatting sqref="D39:D42">
    <cfRule type="expression" dxfId="503" priority="566">
      <formula>$D$5&gt;8</formula>
    </cfRule>
  </conditionalFormatting>
  <conditionalFormatting sqref="D43:D46">
    <cfRule type="expression" dxfId="502" priority="237">
      <formula>$D$5&gt;9</formula>
    </cfRule>
  </conditionalFormatting>
  <conditionalFormatting sqref="D47:D50">
    <cfRule type="expression" dxfId="501" priority="236">
      <formula>$D$5&gt;10</formula>
    </cfRule>
  </conditionalFormatting>
  <conditionalFormatting sqref="D51:D54">
    <cfRule type="expression" dxfId="500" priority="235">
      <formula>$D$5&gt;11</formula>
    </cfRule>
  </conditionalFormatting>
  <conditionalFormatting sqref="D55:D58">
    <cfRule type="expression" dxfId="499" priority="234">
      <formula>$D$5&gt;12</formula>
    </cfRule>
  </conditionalFormatting>
  <conditionalFormatting sqref="D59:D62">
    <cfRule type="expression" dxfId="498" priority="233">
      <formula>$D$5&gt;13</formula>
    </cfRule>
  </conditionalFormatting>
  <conditionalFormatting sqref="D63:D66">
    <cfRule type="expression" dxfId="497" priority="232">
      <formula>$D$5&gt;14</formula>
    </cfRule>
  </conditionalFormatting>
  <conditionalFormatting sqref="D67:D70">
    <cfRule type="expression" dxfId="496" priority="114">
      <formula>$D$5&gt;15</formula>
    </cfRule>
  </conditionalFormatting>
  <conditionalFormatting sqref="D71:D74">
    <cfRule type="expression" dxfId="495" priority="113">
      <formula>$D$5&gt;16</formula>
    </cfRule>
  </conditionalFormatting>
  <conditionalFormatting sqref="D75:D78">
    <cfRule type="expression" dxfId="494" priority="112">
      <formula>$D$5&gt;17</formula>
    </cfRule>
  </conditionalFormatting>
  <conditionalFormatting sqref="D79:D82">
    <cfRule type="expression" dxfId="493" priority="111">
      <formula>$D$5&gt;18</formula>
    </cfRule>
  </conditionalFormatting>
  <conditionalFormatting sqref="D83:D86">
    <cfRule type="expression" dxfId="492" priority="110">
      <formula>$D$5&gt;19</formula>
    </cfRule>
  </conditionalFormatting>
  <conditionalFormatting sqref="E5">
    <cfRule type="expression" dxfId="488" priority="433">
      <formula>$E$1&lt;&gt;0</formula>
    </cfRule>
  </conditionalFormatting>
  <conditionalFormatting sqref="E7:E10">
    <cfRule type="expression" dxfId="487" priority="569">
      <formula>$E$5&gt;0</formula>
    </cfRule>
  </conditionalFormatting>
  <conditionalFormatting sqref="E11:E14">
    <cfRule type="expression" dxfId="486" priority="570">
      <formula>$E$5&gt;1</formula>
    </cfRule>
  </conditionalFormatting>
  <conditionalFormatting sqref="E15:E18">
    <cfRule type="expression" dxfId="485" priority="571">
      <formula>$E$5&gt;2</formula>
    </cfRule>
  </conditionalFormatting>
  <conditionalFormatting sqref="E19:E22">
    <cfRule type="expression" dxfId="484" priority="572">
      <formula>$E$5&gt;3</formula>
    </cfRule>
  </conditionalFormatting>
  <conditionalFormatting sqref="E23:E26">
    <cfRule type="expression" dxfId="483" priority="573">
      <formula>$E$5&gt;4</formula>
    </cfRule>
  </conditionalFormatting>
  <conditionalFormatting sqref="E27:E30">
    <cfRule type="expression" dxfId="482" priority="574">
      <formula>$E$5&gt;5</formula>
    </cfRule>
  </conditionalFormatting>
  <conditionalFormatting sqref="E31:E34">
    <cfRule type="expression" dxfId="481" priority="575">
      <formula>$E$5&gt;6</formula>
    </cfRule>
  </conditionalFormatting>
  <conditionalFormatting sqref="E35:E38">
    <cfRule type="expression" dxfId="480" priority="576">
      <formula>$E$5&gt;7</formula>
    </cfRule>
  </conditionalFormatting>
  <conditionalFormatting sqref="E39:E42">
    <cfRule type="expression" dxfId="479" priority="577">
      <formula>$E$5&gt;8</formula>
    </cfRule>
  </conditionalFormatting>
  <conditionalFormatting sqref="E43:E46">
    <cfRule type="expression" dxfId="478" priority="231">
      <formula>$E$5&gt;9</formula>
    </cfRule>
  </conditionalFormatting>
  <conditionalFormatting sqref="E47:E50">
    <cfRule type="expression" dxfId="477" priority="230">
      <formula>$E$5&gt;10</formula>
    </cfRule>
  </conditionalFormatting>
  <conditionalFormatting sqref="E51:E54">
    <cfRule type="expression" dxfId="476" priority="229">
      <formula>$E$5&gt;11</formula>
    </cfRule>
  </conditionalFormatting>
  <conditionalFormatting sqref="E55:E58">
    <cfRule type="expression" dxfId="475" priority="228">
      <formula>$E$5&gt;12</formula>
    </cfRule>
  </conditionalFormatting>
  <conditionalFormatting sqref="E59:E62">
    <cfRule type="expression" dxfId="474" priority="227">
      <formula>$E$5&gt;13</formula>
    </cfRule>
  </conditionalFormatting>
  <conditionalFormatting sqref="E63:E66">
    <cfRule type="expression" dxfId="473" priority="226">
      <formula>$E$5&gt;14</formula>
    </cfRule>
  </conditionalFormatting>
  <conditionalFormatting sqref="E67:E70">
    <cfRule type="expression" dxfId="472" priority="108">
      <formula>$E$5&gt;15</formula>
    </cfRule>
  </conditionalFormatting>
  <conditionalFormatting sqref="E71:E74">
    <cfRule type="expression" dxfId="471" priority="107">
      <formula>$E$5&gt;16</formula>
    </cfRule>
  </conditionalFormatting>
  <conditionalFormatting sqref="E75:E78">
    <cfRule type="expression" dxfId="470" priority="106">
      <formula>$E$5&gt;17</formula>
    </cfRule>
  </conditionalFormatting>
  <conditionalFormatting sqref="E79:E82">
    <cfRule type="expression" dxfId="469" priority="105">
      <formula>$E$5&gt;18</formula>
    </cfRule>
  </conditionalFormatting>
  <conditionalFormatting sqref="E83:E86">
    <cfRule type="expression" dxfId="468" priority="104">
      <formula>$E$5&gt;19</formula>
    </cfRule>
  </conditionalFormatting>
  <conditionalFormatting sqref="F5">
    <cfRule type="expression" dxfId="464" priority="432">
      <formula>$F$1&lt;&gt;0</formula>
    </cfRule>
  </conditionalFormatting>
  <conditionalFormatting sqref="F7:F10">
    <cfRule type="expression" dxfId="463" priority="580">
      <formula>$F$5&gt;0</formula>
    </cfRule>
  </conditionalFormatting>
  <conditionalFormatting sqref="F11:F14">
    <cfRule type="expression" dxfId="462" priority="581">
      <formula>$F$5&gt;1</formula>
    </cfRule>
  </conditionalFormatting>
  <conditionalFormatting sqref="F15:F18">
    <cfRule type="expression" dxfId="461" priority="582">
      <formula>$F$5&gt;2</formula>
    </cfRule>
  </conditionalFormatting>
  <conditionalFormatting sqref="F19:F22">
    <cfRule type="expression" dxfId="460" priority="583">
      <formula>$F$5&gt;3</formula>
    </cfRule>
  </conditionalFormatting>
  <conditionalFormatting sqref="F23:F26">
    <cfRule type="expression" dxfId="459" priority="584">
      <formula>$F$5&gt;4</formula>
    </cfRule>
  </conditionalFormatting>
  <conditionalFormatting sqref="F27:F30">
    <cfRule type="expression" dxfId="458" priority="585">
      <formula>$F$5&gt;5</formula>
    </cfRule>
  </conditionalFormatting>
  <conditionalFormatting sqref="F31:F34">
    <cfRule type="expression" dxfId="457" priority="586">
      <formula>$F$5&gt;6</formula>
    </cfRule>
  </conditionalFormatting>
  <conditionalFormatting sqref="F35:F38">
    <cfRule type="expression" dxfId="456" priority="587">
      <formula>$F$5&gt;7</formula>
    </cfRule>
  </conditionalFormatting>
  <conditionalFormatting sqref="F39:F42">
    <cfRule type="expression" dxfId="455" priority="588">
      <formula>$F$5&gt;8</formula>
    </cfRule>
  </conditionalFormatting>
  <conditionalFormatting sqref="F43:F46">
    <cfRule type="expression" dxfId="454" priority="225">
      <formula>$F$5&gt;9</formula>
    </cfRule>
  </conditionalFormatting>
  <conditionalFormatting sqref="F47:F50">
    <cfRule type="expression" dxfId="453" priority="224">
      <formula>$F$5&gt;10</formula>
    </cfRule>
  </conditionalFormatting>
  <conditionalFormatting sqref="F51:F54">
    <cfRule type="expression" dxfId="452" priority="223">
      <formula>$F$5&gt;11</formula>
    </cfRule>
  </conditionalFormatting>
  <conditionalFormatting sqref="F55:F58">
    <cfRule type="expression" dxfId="451" priority="222">
      <formula>$F$5&gt;12</formula>
    </cfRule>
  </conditionalFormatting>
  <conditionalFormatting sqref="F59:F62">
    <cfRule type="expression" dxfId="450" priority="221">
      <formula>$F$5&gt;13</formula>
    </cfRule>
  </conditionalFormatting>
  <conditionalFormatting sqref="F63:F66">
    <cfRule type="expression" dxfId="449" priority="220">
      <formula>$F$5&gt;14</formula>
    </cfRule>
  </conditionalFormatting>
  <conditionalFormatting sqref="F67:F70">
    <cfRule type="expression" dxfId="448" priority="102">
      <formula>$F$5&gt;15</formula>
    </cfRule>
  </conditionalFormatting>
  <conditionalFormatting sqref="F71:F74">
    <cfRule type="expression" dxfId="447" priority="101">
      <formula>$F$5&gt;16</formula>
    </cfRule>
  </conditionalFormatting>
  <conditionalFormatting sqref="F75:F78">
    <cfRule type="expression" dxfId="446" priority="100">
      <formula>$F$5&gt;17</formula>
    </cfRule>
  </conditionalFormatting>
  <conditionalFormatting sqref="F79:F82">
    <cfRule type="expression" dxfId="445" priority="99">
      <formula>$F$5&gt;18</formula>
    </cfRule>
  </conditionalFormatting>
  <conditionalFormatting sqref="F83:F86">
    <cfRule type="expression" dxfId="444" priority="98">
      <formula>$F$5&gt;19</formula>
    </cfRule>
  </conditionalFormatting>
  <conditionalFormatting sqref="G5">
    <cfRule type="expression" dxfId="440" priority="421">
      <formula>$G$1&lt;&gt;0</formula>
    </cfRule>
  </conditionalFormatting>
  <conditionalFormatting sqref="G7:G10">
    <cfRule type="expression" dxfId="439" priority="591">
      <formula>$G$5&gt;0</formula>
    </cfRule>
  </conditionalFormatting>
  <conditionalFormatting sqref="G11:G14">
    <cfRule type="expression" dxfId="438" priority="592">
      <formula>$G$5&gt;1</formula>
    </cfRule>
  </conditionalFormatting>
  <conditionalFormatting sqref="G15:G18">
    <cfRule type="expression" dxfId="437" priority="593">
      <formula>$G$5&gt;2</formula>
    </cfRule>
  </conditionalFormatting>
  <conditionalFormatting sqref="G19:G22">
    <cfRule type="expression" dxfId="436" priority="594">
      <formula>$G$5&gt;3</formula>
    </cfRule>
  </conditionalFormatting>
  <conditionalFormatting sqref="G23:G26">
    <cfRule type="expression" dxfId="435" priority="595">
      <formula>$G$5&gt;4</formula>
    </cfRule>
  </conditionalFormatting>
  <conditionalFormatting sqref="G27:G30">
    <cfRule type="expression" dxfId="434" priority="596">
      <formula>$G$5&gt;5</formula>
    </cfRule>
  </conditionalFormatting>
  <conditionalFormatting sqref="G31:G34">
    <cfRule type="expression" dxfId="433" priority="597">
      <formula>$G$5&gt;6</formula>
    </cfRule>
  </conditionalFormatting>
  <conditionalFormatting sqref="G35:G38">
    <cfRule type="expression" dxfId="432" priority="598">
      <formula>$G$5&gt;7</formula>
    </cfRule>
  </conditionalFormatting>
  <conditionalFormatting sqref="G39:G42">
    <cfRule type="expression" dxfId="431" priority="599">
      <formula>$G$5&gt;8</formula>
    </cfRule>
  </conditionalFormatting>
  <conditionalFormatting sqref="G43:G46">
    <cfRule type="expression" dxfId="430" priority="219">
      <formula>$G$5&gt;9</formula>
    </cfRule>
  </conditionalFormatting>
  <conditionalFormatting sqref="G47:G50">
    <cfRule type="expression" dxfId="429" priority="218">
      <formula>$G$5&gt;10</formula>
    </cfRule>
  </conditionalFormatting>
  <conditionalFormatting sqref="G51:G54">
    <cfRule type="expression" dxfId="428" priority="217">
      <formula>$G$5&gt;11</formula>
    </cfRule>
  </conditionalFormatting>
  <conditionalFormatting sqref="G55:G58">
    <cfRule type="expression" dxfId="427" priority="216">
      <formula>$G$5&gt;12</formula>
    </cfRule>
  </conditionalFormatting>
  <conditionalFormatting sqref="G59:G62">
    <cfRule type="expression" dxfId="426" priority="215">
      <formula>$G$5&gt;13</formula>
    </cfRule>
  </conditionalFormatting>
  <conditionalFormatting sqref="G63:G66">
    <cfRule type="expression" dxfId="425" priority="214">
      <formula>$G$5&gt;14</formula>
    </cfRule>
  </conditionalFormatting>
  <conditionalFormatting sqref="G67:G70">
    <cfRule type="expression" dxfId="424" priority="96">
      <formula>$G$5&gt;15</formula>
    </cfRule>
  </conditionalFormatting>
  <conditionalFormatting sqref="G71:G74">
    <cfRule type="expression" dxfId="423" priority="95">
      <formula>$G$5&gt;16</formula>
    </cfRule>
  </conditionalFormatting>
  <conditionalFormatting sqref="G75:G78">
    <cfRule type="expression" dxfId="422" priority="94">
      <formula>$G$5&gt;17</formula>
    </cfRule>
  </conditionalFormatting>
  <conditionalFormatting sqref="G79:G82">
    <cfRule type="expression" dxfId="421" priority="93">
      <formula>$G$5&gt;18</formula>
    </cfRule>
  </conditionalFormatting>
  <conditionalFormatting sqref="G83:G86">
    <cfRule type="expression" dxfId="420" priority="92">
      <formula>$G$5&gt;19</formula>
    </cfRule>
  </conditionalFormatting>
  <conditionalFormatting sqref="H5">
    <cfRule type="expression" dxfId="416" priority="410">
      <formula>$H$1&lt;&gt;0</formula>
    </cfRule>
  </conditionalFormatting>
  <conditionalFormatting sqref="H7:H10">
    <cfRule type="expression" dxfId="415" priority="602">
      <formula>$H$5&gt;0</formula>
    </cfRule>
  </conditionalFormatting>
  <conditionalFormatting sqref="H11:H14">
    <cfRule type="expression" dxfId="414" priority="603">
      <formula>$H$5&gt;1</formula>
    </cfRule>
  </conditionalFormatting>
  <conditionalFormatting sqref="H15:H18">
    <cfRule type="expression" dxfId="413" priority="604">
      <formula>$H$5&gt;2</formula>
    </cfRule>
  </conditionalFormatting>
  <conditionalFormatting sqref="H19:H22">
    <cfRule type="expression" dxfId="412" priority="605">
      <formula>$H$5&gt;3</formula>
    </cfRule>
  </conditionalFormatting>
  <conditionalFormatting sqref="H23:H26">
    <cfRule type="expression" dxfId="411" priority="606">
      <formula>$H$5&gt;4</formula>
    </cfRule>
  </conditionalFormatting>
  <conditionalFormatting sqref="H27:H30">
    <cfRule type="expression" dxfId="410" priority="607">
      <formula>$H$5&gt;5</formula>
    </cfRule>
  </conditionalFormatting>
  <conditionalFormatting sqref="H31:H34">
    <cfRule type="expression" dxfId="409" priority="608">
      <formula>$H$5&gt;6</formula>
    </cfRule>
  </conditionalFormatting>
  <conditionalFormatting sqref="H35:H38">
    <cfRule type="expression" dxfId="408" priority="609">
      <formula>$H$5&gt;7</formula>
    </cfRule>
  </conditionalFormatting>
  <conditionalFormatting sqref="H39:H42">
    <cfRule type="expression" dxfId="407" priority="610">
      <formula>$H$5&gt;8</formula>
    </cfRule>
  </conditionalFormatting>
  <conditionalFormatting sqref="H43:H46">
    <cfRule type="expression" dxfId="406" priority="213">
      <formula>$H$5&gt;9</formula>
    </cfRule>
  </conditionalFormatting>
  <conditionalFormatting sqref="H47:H50">
    <cfRule type="expression" dxfId="405" priority="212">
      <formula>$H$5&gt;10</formula>
    </cfRule>
  </conditionalFormatting>
  <conditionalFormatting sqref="H51:H54">
    <cfRule type="expression" dxfId="404" priority="211">
      <formula>$H$5&gt;11</formula>
    </cfRule>
  </conditionalFormatting>
  <conditionalFormatting sqref="H55:H58">
    <cfRule type="expression" dxfId="403" priority="210">
      <formula>$H$5&gt;12</formula>
    </cfRule>
  </conditionalFormatting>
  <conditionalFormatting sqref="H59:H62">
    <cfRule type="expression" dxfId="402" priority="209">
      <formula>$H$5&gt;13</formula>
    </cfRule>
  </conditionalFormatting>
  <conditionalFormatting sqref="H63:H66">
    <cfRule type="expression" dxfId="401" priority="208">
      <formula>$H$5&gt;14</formula>
    </cfRule>
  </conditionalFormatting>
  <conditionalFormatting sqref="H67:H70">
    <cfRule type="expression" dxfId="400" priority="90">
      <formula>$H$5&gt;15</formula>
    </cfRule>
  </conditionalFormatting>
  <conditionalFormatting sqref="H71:H74">
    <cfRule type="expression" dxfId="399" priority="89">
      <formula>$H$5&gt;16</formula>
    </cfRule>
  </conditionalFormatting>
  <conditionalFormatting sqref="H75:H78">
    <cfRule type="expression" dxfId="398" priority="88">
      <formula>$H$5&gt;17</formula>
    </cfRule>
  </conditionalFormatting>
  <conditionalFormatting sqref="H79:H82">
    <cfRule type="expression" dxfId="397" priority="87">
      <formula>$H$5&gt;18</formula>
    </cfRule>
  </conditionalFormatting>
  <conditionalFormatting sqref="H83:H86">
    <cfRule type="expression" dxfId="396" priority="86">
      <formula>$H$5&gt;19</formula>
    </cfRule>
  </conditionalFormatting>
  <conditionalFormatting sqref="I5">
    <cfRule type="expression" dxfId="392" priority="399">
      <formula>$I$1&lt;&gt;0</formula>
    </cfRule>
  </conditionalFormatting>
  <conditionalFormatting sqref="I7:I10">
    <cfRule type="expression" dxfId="391" priority="613">
      <formula>$I$5&gt;0</formula>
    </cfRule>
  </conditionalFormatting>
  <conditionalFormatting sqref="I11:I14">
    <cfRule type="expression" dxfId="390" priority="614">
      <formula>$I$5&gt;1</formula>
    </cfRule>
  </conditionalFormatting>
  <conditionalFormatting sqref="I15:I18">
    <cfRule type="expression" dxfId="389" priority="615">
      <formula>$I$5&gt;2</formula>
    </cfRule>
  </conditionalFormatting>
  <conditionalFormatting sqref="I19:I22">
    <cfRule type="expression" dxfId="388" priority="616">
      <formula>$I$5&gt;3</formula>
    </cfRule>
  </conditionalFormatting>
  <conditionalFormatting sqref="I23:I26">
    <cfRule type="expression" dxfId="387" priority="617">
      <formula>$I$5&gt;4</formula>
    </cfRule>
  </conditionalFormatting>
  <conditionalFormatting sqref="I27:I30">
    <cfRule type="expression" dxfId="386" priority="618">
      <formula>$I$5&gt;5</formula>
    </cfRule>
  </conditionalFormatting>
  <conditionalFormatting sqref="I31:I34">
    <cfRule type="expression" dxfId="385" priority="619">
      <formula>$I$5&gt;6</formula>
    </cfRule>
  </conditionalFormatting>
  <conditionalFormatting sqref="I35:I38">
    <cfRule type="expression" dxfId="384" priority="620">
      <formula>$I$5&gt;7</formula>
    </cfRule>
  </conditionalFormatting>
  <conditionalFormatting sqref="I39:I42">
    <cfRule type="expression" dxfId="383" priority="621">
      <formula>$I$5&gt;8</formula>
    </cfRule>
  </conditionalFormatting>
  <conditionalFormatting sqref="I43:I46">
    <cfRule type="expression" dxfId="382" priority="207">
      <formula>$I$5&gt;9</formula>
    </cfRule>
  </conditionalFormatting>
  <conditionalFormatting sqref="I47:I50">
    <cfRule type="expression" dxfId="381" priority="206">
      <formula>$I$5&gt;10</formula>
    </cfRule>
  </conditionalFormatting>
  <conditionalFormatting sqref="I51:I54">
    <cfRule type="expression" dxfId="380" priority="205">
      <formula>$I$5&gt;11</formula>
    </cfRule>
  </conditionalFormatting>
  <conditionalFormatting sqref="I55:I58">
    <cfRule type="expression" dxfId="379" priority="204">
      <formula>$I$5&gt;12</formula>
    </cfRule>
  </conditionalFormatting>
  <conditionalFormatting sqref="I59:I62">
    <cfRule type="expression" dxfId="378" priority="203">
      <formula>$I$5&gt;13</formula>
    </cfRule>
  </conditionalFormatting>
  <conditionalFormatting sqref="I63:I66">
    <cfRule type="expression" dxfId="377" priority="202">
      <formula>$I$5&gt;14</formula>
    </cfRule>
  </conditionalFormatting>
  <conditionalFormatting sqref="I67:I70">
    <cfRule type="expression" dxfId="376" priority="84">
      <formula>$I$5&gt;15</formula>
    </cfRule>
  </conditionalFormatting>
  <conditionalFormatting sqref="I71:I74">
    <cfRule type="expression" dxfId="375" priority="83">
      <formula>$I$5&gt;16</formula>
    </cfRule>
  </conditionalFormatting>
  <conditionalFormatting sqref="I75:I78">
    <cfRule type="expression" dxfId="374" priority="82">
      <formula>$I$5&gt;17</formula>
    </cfRule>
  </conditionalFormatting>
  <conditionalFormatting sqref="I79:I82">
    <cfRule type="expression" dxfId="373" priority="81">
      <formula>$I$5&gt;18</formula>
    </cfRule>
  </conditionalFormatting>
  <conditionalFormatting sqref="I83:I86">
    <cfRule type="expression" dxfId="372" priority="80">
      <formula>$I$5&gt;19</formula>
    </cfRule>
  </conditionalFormatting>
  <conditionalFormatting sqref="J5">
    <cfRule type="expression" dxfId="368" priority="388">
      <formula>$J$1&lt;&gt;0</formula>
    </cfRule>
  </conditionalFormatting>
  <conditionalFormatting sqref="J7:J10">
    <cfRule type="expression" dxfId="367" priority="624">
      <formula>$J$5&gt;0</formula>
    </cfRule>
  </conditionalFormatting>
  <conditionalFormatting sqref="J11:J14">
    <cfRule type="expression" dxfId="366" priority="625">
      <formula>$J$5&gt;1</formula>
    </cfRule>
  </conditionalFormatting>
  <conditionalFormatting sqref="J15:J18">
    <cfRule type="expression" dxfId="365" priority="626">
      <formula>$J$5&gt;2</formula>
    </cfRule>
  </conditionalFormatting>
  <conditionalFormatting sqref="J19:J22">
    <cfRule type="expression" dxfId="364" priority="627">
      <formula>$J$5&gt;3</formula>
    </cfRule>
  </conditionalFormatting>
  <conditionalFormatting sqref="J23:J26">
    <cfRule type="expression" dxfId="363" priority="628">
      <formula>$J$5&gt;4</formula>
    </cfRule>
  </conditionalFormatting>
  <conditionalFormatting sqref="J27:J30">
    <cfRule type="expression" dxfId="362" priority="629">
      <formula>$J$5&gt;5</formula>
    </cfRule>
  </conditionalFormatting>
  <conditionalFormatting sqref="J31:J34">
    <cfRule type="expression" dxfId="361" priority="630">
      <formula>$J$5&gt;6</formula>
    </cfRule>
  </conditionalFormatting>
  <conditionalFormatting sqref="J35:J38">
    <cfRule type="expression" dxfId="360" priority="631">
      <formula>$J$5&gt;7</formula>
    </cfRule>
  </conditionalFormatting>
  <conditionalFormatting sqref="J39:J42">
    <cfRule type="expression" dxfId="359" priority="632">
      <formula>$J$5&gt;8</formula>
    </cfRule>
  </conditionalFormatting>
  <conditionalFormatting sqref="J43:J46">
    <cfRule type="expression" dxfId="358" priority="201">
      <formula>$J$5&gt;9</formula>
    </cfRule>
  </conditionalFormatting>
  <conditionalFormatting sqref="J47:J50">
    <cfRule type="expression" dxfId="357" priority="200">
      <formula>$J$5&gt;10</formula>
    </cfRule>
  </conditionalFormatting>
  <conditionalFormatting sqref="J51:J54">
    <cfRule type="expression" dxfId="356" priority="199">
      <formula>$J$5&gt;11</formula>
    </cfRule>
  </conditionalFormatting>
  <conditionalFormatting sqref="J55:J58">
    <cfRule type="expression" dxfId="355" priority="195">
      <formula>$J$5&gt;12</formula>
    </cfRule>
  </conditionalFormatting>
  <conditionalFormatting sqref="J59:J62">
    <cfRule type="expression" dxfId="354" priority="194">
      <formula>$J$5&gt;13</formula>
    </cfRule>
  </conditionalFormatting>
  <conditionalFormatting sqref="J63:J66">
    <cfRule type="expression" dxfId="353" priority="193">
      <formula>$J$5&gt;14</formula>
    </cfRule>
  </conditionalFormatting>
  <conditionalFormatting sqref="J67:J70">
    <cfRule type="expression" dxfId="352" priority="78">
      <formula>$J$5&gt;15</formula>
    </cfRule>
  </conditionalFormatting>
  <conditionalFormatting sqref="J71:J74">
    <cfRule type="expression" dxfId="351" priority="77">
      <formula>$J$5&gt;16</formula>
    </cfRule>
  </conditionalFormatting>
  <conditionalFormatting sqref="J75:J78">
    <cfRule type="expression" dxfId="350" priority="76">
      <formula>$J$5&gt;17</formula>
    </cfRule>
  </conditionalFormatting>
  <conditionalFormatting sqref="J79:J82">
    <cfRule type="expression" dxfId="349" priority="75">
      <formula>$J$5&gt;18</formula>
    </cfRule>
  </conditionalFormatting>
  <conditionalFormatting sqref="J83:J86">
    <cfRule type="expression" dxfId="348" priority="74">
      <formula>$J$5&gt;19</formula>
    </cfRule>
  </conditionalFormatting>
  <conditionalFormatting sqref="K5">
    <cfRule type="expression" dxfId="344" priority="377">
      <formula>$K$1&lt;&gt;0</formula>
    </cfRule>
  </conditionalFormatting>
  <conditionalFormatting sqref="K7:K10">
    <cfRule type="expression" dxfId="343" priority="635">
      <formula>$K$5&gt;0</formula>
    </cfRule>
  </conditionalFormatting>
  <conditionalFormatting sqref="K11:K14">
    <cfRule type="expression" dxfId="342" priority="636">
      <formula>$K$5&gt;1</formula>
    </cfRule>
  </conditionalFormatting>
  <conditionalFormatting sqref="K15:K18">
    <cfRule type="expression" dxfId="341" priority="637">
      <formula>$K$5&gt;2</formula>
    </cfRule>
  </conditionalFormatting>
  <conditionalFormatting sqref="K19:K22">
    <cfRule type="expression" dxfId="340" priority="638">
      <formula>$K$5&gt;3</formula>
    </cfRule>
  </conditionalFormatting>
  <conditionalFormatting sqref="K23:K26">
    <cfRule type="expression" dxfId="339" priority="639">
      <formula>$K$5&gt;4</formula>
    </cfRule>
  </conditionalFormatting>
  <conditionalFormatting sqref="K27:K30">
    <cfRule type="expression" dxfId="338" priority="640">
      <formula>$K$5&gt;5</formula>
    </cfRule>
  </conditionalFormatting>
  <conditionalFormatting sqref="K31:K34">
    <cfRule type="expression" dxfId="337" priority="641">
      <formula>$K$5&gt;6</formula>
    </cfRule>
  </conditionalFormatting>
  <conditionalFormatting sqref="K35:K38">
    <cfRule type="expression" dxfId="336" priority="642">
      <formula>$K$5&gt;7</formula>
    </cfRule>
  </conditionalFormatting>
  <conditionalFormatting sqref="K39:K42">
    <cfRule type="expression" dxfId="335" priority="643">
      <formula>$K$5&gt;8</formula>
    </cfRule>
  </conditionalFormatting>
  <conditionalFormatting sqref="K43:K46">
    <cfRule type="expression" dxfId="334" priority="192">
      <formula>$K$5&gt;9</formula>
    </cfRule>
  </conditionalFormatting>
  <conditionalFormatting sqref="K47:K50">
    <cfRule type="expression" dxfId="333" priority="191">
      <formula>$K$5&gt;10</formula>
    </cfRule>
  </conditionalFormatting>
  <conditionalFormatting sqref="K51:K54">
    <cfRule type="expression" dxfId="332" priority="190">
      <formula>$K$5&gt;11</formula>
    </cfRule>
  </conditionalFormatting>
  <conditionalFormatting sqref="K55:K58">
    <cfRule type="expression" dxfId="331" priority="189">
      <formula>$K$5&gt;12</formula>
    </cfRule>
  </conditionalFormatting>
  <conditionalFormatting sqref="K59:K62">
    <cfRule type="expression" dxfId="330" priority="188">
      <formula>$K$5&gt;13</formula>
    </cfRule>
  </conditionalFormatting>
  <conditionalFormatting sqref="K63:K66">
    <cfRule type="expression" dxfId="329" priority="187">
      <formula>$K$5&gt;14</formula>
    </cfRule>
  </conditionalFormatting>
  <conditionalFormatting sqref="K67:K70">
    <cfRule type="expression" dxfId="328" priority="72">
      <formula>$K$5&gt;15</formula>
    </cfRule>
  </conditionalFormatting>
  <conditionalFormatting sqref="K71:K74">
    <cfRule type="expression" dxfId="327" priority="71">
      <formula>$K$5&gt;16</formula>
    </cfRule>
  </conditionalFormatting>
  <conditionalFormatting sqref="K75:K78">
    <cfRule type="expression" dxfId="326" priority="70">
      <formula>$K$5&gt;17</formula>
    </cfRule>
  </conditionalFormatting>
  <conditionalFormatting sqref="K79:K82">
    <cfRule type="expression" dxfId="325" priority="69">
      <formula>$K$5&gt;18</formula>
    </cfRule>
  </conditionalFormatting>
  <conditionalFormatting sqref="K83:K86">
    <cfRule type="expression" dxfId="324" priority="68">
      <formula>$K$5&gt;19</formula>
    </cfRule>
  </conditionalFormatting>
  <conditionalFormatting sqref="L5">
    <cfRule type="expression" dxfId="320" priority="366">
      <formula>$L$1&lt;&gt;0</formula>
    </cfRule>
  </conditionalFormatting>
  <conditionalFormatting sqref="L7:L10">
    <cfRule type="expression" dxfId="319" priority="646">
      <formula>$L$5&gt;0</formula>
    </cfRule>
  </conditionalFormatting>
  <conditionalFormatting sqref="L11:L14">
    <cfRule type="expression" dxfId="318" priority="647">
      <formula>$L$5&gt;1</formula>
    </cfRule>
  </conditionalFormatting>
  <conditionalFormatting sqref="L15:L18">
    <cfRule type="expression" dxfId="317" priority="648">
      <formula>$L$5&gt;2</formula>
    </cfRule>
  </conditionalFormatting>
  <conditionalFormatting sqref="L19:L22">
    <cfRule type="expression" dxfId="316" priority="649">
      <formula>$L$5&gt;3</formula>
    </cfRule>
  </conditionalFormatting>
  <conditionalFormatting sqref="L23:L26">
    <cfRule type="expression" dxfId="315" priority="650">
      <formula>$L$5&gt;4</formula>
    </cfRule>
  </conditionalFormatting>
  <conditionalFormatting sqref="L27:L30">
    <cfRule type="expression" dxfId="314" priority="651">
      <formula>$L$5&gt;5</formula>
    </cfRule>
  </conditionalFormatting>
  <conditionalFormatting sqref="L31:L34">
    <cfRule type="expression" dxfId="313" priority="652">
      <formula>$L$5&gt;6</formula>
    </cfRule>
  </conditionalFormatting>
  <conditionalFormatting sqref="L35:L38">
    <cfRule type="expression" dxfId="312" priority="653">
      <formula>$L$5&gt;7</formula>
    </cfRule>
  </conditionalFormatting>
  <conditionalFormatting sqref="L39:L42">
    <cfRule type="expression" dxfId="311" priority="654">
      <formula>$L$5&gt;8</formula>
    </cfRule>
  </conditionalFormatting>
  <conditionalFormatting sqref="L43:L46">
    <cfRule type="expression" dxfId="310" priority="186">
      <formula>$L$5&gt;9</formula>
    </cfRule>
  </conditionalFormatting>
  <conditionalFormatting sqref="L47:L50">
    <cfRule type="expression" dxfId="309" priority="185">
      <formula>$L$5&gt;10</formula>
    </cfRule>
  </conditionalFormatting>
  <conditionalFormatting sqref="L51:L54">
    <cfRule type="expression" dxfId="308" priority="184">
      <formula>$L$5&gt;11</formula>
    </cfRule>
  </conditionalFormatting>
  <conditionalFormatting sqref="L55:L58">
    <cfRule type="expression" dxfId="307" priority="183">
      <formula>$L$5&gt;12</formula>
    </cfRule>
  </conditionalFormatting>
  <conditionalFormatting sqref="L59:L62">
    <cfRule type="expression" dxfId="306" priority="182">
      <formula>$L$5&gt;13</formula>
    </cfRule>
  </conditionalFormatting>
  <conditionalFormatting sqref="L63:L66">
    <cfRule type="expression" dxfId="305" priority="181">
      <formula>$L$5&gt;14</formula>
    </cfRule>
  </conditionalFormatting>
  <conditionalFormatting sqref="L67:L70">
    <cfRule type="expression" dxfId="304" priority="66">
      <formula>$L$5&gt;15</formula>
    </cfRule>
  </conditionalFormatting>
  <conditionalFormatting sqref="L71:L74">
    <cfRule type="expression" dxfId="303" priority="65">
      <formula>$L$5&gt;16</formula>
    </cfRule>
  </conditionalFormatting>
  <conditionalFormatting sqref="L75:L78">
    <cfRule type="expression" dxfId="302" priority="64">
      <formula>$L$5&gt;17</formula>
    </cfRule>
  </conditionalFormatting>
  <conditionalFormatting sqref="L79:L82">
    <cfRule type="expression" dxfId="301" priority="63">
      <formula>$L$5&gt;18</formula>
    </cfRule>
  </conditionalFormatting>
  <conditionalFormatting sqref="L83:L86">
    <cfRule type="expression" dxfId="300" priority="62">
      <formula>$L$5&gt;19</formula>
    </cfRule>
  </conditionalFormatting>
  <conditionalFormatting sqref="M5">
    <cfRule type="expression" dxfId="296" priority="355">
      <formula>$M$1&lt;&gt;0</formula>
    </cfRule>
  </conditionalFormatting>
  <conditionalFormatting sqref="M7:M10">
    <cfRule type="expression" dxfId="295" priority="657">
      <formula>$M$5&gt;0</formula>
    </cfRule>
  </conditionalFormatting>
  <conditionalFormatting sqref="M11:M14">
    <cfRule type="expression" dxfId="294" priority="658">
      <formula>$M$5&gt;1</formula>
    </cfRule>
  </conditionalFormatting>
  <conditionalFormatting sqref="M15:M18">
    <cfRule type="expression" dxfId="293" priority="659">
      <formula>$M$5&gt;2</formula>
    </cfRule>
  </conditionalFormatting>
  <conditionalFormatting sqref="M19:M22">
    <cfRule type="expression" dxfId="292" priority="660">
      <formula>$M$5&gt;3</formula>
    </cfRule>
  </conditionalFormatting>
  <conditionalFormatting sqref="M23:M26">
    <cfRule type="expression" dxfId="291" priority="661">
      <formula>$M$5&gt;4</formula>
    </cfRule>
  </conditionalFormatting>
  <conditionalFormatting sqref="M27:M30">
    <cfRule type="expression" dxfId="290" priority="662">
      <formula>$M$5&gt;5</formula>
    </cfRule>
  </conditionalFormatting>
  <conditionalFormatting sqref="M31:M34">
    <cfRule type="expression" dxfId="289" priority="663">
      <formula>$M$5&gt;6</formula>
    </cfRule>
  </conditionalFormatting>
  <conditionalFormatting sqref="M35:M38">
    <cfRule type="expression" dxfId="288" priority="664">
      <formula>$M$5&gt;7</formula>
    </cfRule>
  </conditionalFormatting>
  <conditionalFormatting sqref="M39:M42">
    <cfRule type="expression" dxfId="287" priority="665">
      <formula>$M$5&gt;8</formula>
    </cfRule>
  </conditionalFormatting>
  <conditionalFormatting sqref="M43:M46">
    <cfRule type="expression" dxfId="286" priority="180">
      <formula>$M$5&gt;9</formula>
    </cfRule>
  </conditionalFormatting>
  <conditionalFormatting sqref="M47:M50">
    <cfRule type="expression" dxfId="285" priority="179">
      <formula>$M$5&gt;10</formula>
    </cfRule>
  </conditionalFormatting>
  <conditionalFormatting sqref="M51:M54">
    <cfRule type="expression" dxfId="284" priority="178">
      <formula>$M$5&gt;11</formula>
    </cfRule>
  </conditionalFormatting>
  <conditionalFormatting sqref="M55:M58">
    <cfRule type="expression" dxfId="283" priority="177">
      <formula>$M$5&gt;12</formula>
    </cfRule>
  </conditionalFormatting>
  <conditionalFormatting sqref="M59:M62">
    <cfRule type="expression" dxfId="282" priority="176">
      <formula>$M$5&gt;13</formula>
    </cfRule>
  </conditionalFormatting>
  <conditionalFormatting sqref="M63:M66">
    <cfRule type="expression" dxfId="281" priority="175">
      <formula>$M$5&gt;14</formula>
    </cfRule>
  </conditionalFormatting>
  <conditionalFormatting sqref="M67:M70">
    <cfRule type="expression" dxfId="280" priority="60">
      <formula>$M$5&gt;15</formula>
    </cfRule>
  </conditionalFormatting>
  <conditionalFormatting sqref="M71:M74">
    <cfRule type="expression" dxfId="279" priority="59">
      <formula>$M$5&gt;16</formula>
    </cfRule>
  </conditionalFormatting>
  <conditionalFormatting sqref="M75:M78">
    <cfRule type="expression" dxfId="278" priority="58">
      <formula>$M$5&gt;17</formula>
    </cfRule>
  </conditionalFormatting>
  <conditionalFormatting sqref="M79:M82">
    <cfRule type="expression" dxfId="277" priority="57">
      <formula>$M$5&gt;18</formula>
    </cfRule>
  </conditionalFormatting>
  <conditionalFormatting sqref="M83:M86">
    <cfRule type="expression" dxfId="276" priority="56">
      <formula>$M$5&gt;19</formula>
    </cfRule>
  </conditionalFormatting>
  <conditionalFormatting sqref="N5">
    <cfRule type="expression" dxfId="272" priority="344">
      <formula>$N$1&lt;&gt;0</formula>
    </cfRule>
  </conditionalFormatting>
  <conditionalFormatting sqref="N7:N10">
    <cfRule type="expression" dxfId="271" priority="668">
      <formula>$N$5&gt;0</formula>
    </cfRule>
  </conditionalFormatting>
  <conditionalFormatting sqref="N11:N14">
    <cfRule type="expression" dxfId="270" priority="677">
      <formula>$N$5&gt;1</formula>
    </cfRule>
  </conditionalFormatting>
  <conditionalFormatting sqref="N15:N18">
    <cfRule type="expression" dxfId="269" priority="678">
      <formula>$N$5&gt;2</formula>
    </cfRule>
  </conditionalFormatting>
  <conditionalFormatting sqref="N19:N22">
    <cfRule type="expression" dxfId="268" priority="679">
      <formula>$N$5&gt;3</formula>
    </cfRule>
  </conditionalFormatting>
  <conditionalFormatting sqref="N23:N26">
    <cfRule type="expression" dxfId="267" priority="680">
      <formula>$N$5&gt;4</formula>
    </cfRule>
  </conditionalFormatting>
  <conditionalFormatting sqref="N27:N30">
    <cfRule type="expression" dxfId="266" priority="681">
      <formula>$N$5&gt;5</formula>
    </cfRule>
  </conditionalFormatting>
  <conditionalFormatting sqref="N31:N34">
    <cfRule type="expression" dxfId="265" priority="682">
      <formula>$N$5&gt;6</formula>
    </cfRule>
  </conditionalFormatting>
  <conditionalFormatting sqref="N35:N38">
    <cfRule type="expression" dxfId="264" priority="683">
      <formula>$N$5&gt;7</formula>
    </cfRule>
  </conditionalFormatting>
  <conditionalFormatting sqref="N39:N42">
    <cfRule type="expression" dxfId="263" priority="684">
      <formula>$N$5&gt;8</formula>
    </cfRule>
  </conditionalFormatting>
  <conditionalFormatting sqref="N43:N46">
    <cfRule type="expression" dxfId="262" priority="174">
      <formula>$N$5&gt;9</formula>
    </cfRule>
  </conditionalFormatting>
  <conditionalFormatting sqref="N47:N50">
    <cfRule type="expression" dxfId="261" priority="173">
      <formula>$N$5&gt;10</formula>
    </cfRule>
  </conditionalFormatting>
  <conditionalFormatting sqref="N51:N54">
    <cfRule type="expression" dxfId="260" priority="172">
      <formula>$N$5&gt;11</formula>
    </cfRule>
  </conditionalFormatting>
  <conditionalFormatting sqref="N55:N58">
    <cfRule type="expression" dxfId="259" priority="171">
      <formula>$N$5&gt;12</formula>
    </cfRule>
  </conditionalFormatting>
  <conditionalFormatting sqref="N59:N62">
    <cfRule type="expression" dxfId="258" priority="170">
      <formula>$N$5&gt;13</formula>
    </cfRule>
  </conditionalFormatting>
  <conditionalFormatting sqref="N63:N66">
    <cfRule type="expression" dxfId="257" priority="169">
      <formula>$N$5&gt;14</formula>
    </cfRule>
  </conditionalFormatting>
  <conditionalFormatting sqref="N67:N70">
    <cfRule type="expression" dxfId="256" priority="54">
      <formula>$N$5&gt;15</formula>
    </cfRule>
  </conditionalFormatting>
  <conditionalFormatting sqref="N71:N74">
    <cfRule type="expression" dxfId="255" priority="53">
      <formula>$N$5&gt;16</formula>
    </cfRule>
  </conditionalFormatting>
  <conditionalFormatting sqref="N75:N78">
    <cfRule type="expression" dxfId="254" priority="52">
      <formula>$N$5&gt;17</formula>
    </cfRule>
  </conditionalFormatting>
  <conditionalFormatting sqref="N79:N82">
    <cfRule type="expression" dxfId="253" priority="51">
      <formula>$N$5&gt;18</formula>
    </cfRule>
  </conditionalFormatting>
  <conditionalFormatting sqref="N83:N86">
    <cfRule type="expression" dxfId="252" priority="50">
      <formula>$N$5&gt;19</formula>
    </cfRule>
  </conditionalFormatting>
  <conditionalFormatting sqref="O5">
    <cfRule type="expression" dxfId="248" priority="333">
      <formula>$O$1&lt;&gt;0</formula>
    </cfRule>
  </conditionalFormatting>
  <conditionalFormatting sqref="O7:O10">
    <cfRule type="expression" dxfId="247" priority="686">
      <formula>$O$5&gt;0</formula>
    </cfRule>
  </conditionalFormatting>
  <conditionalFormatting sqref="O11:O14">
    <cfRule type="expression" dxfId="246" priority="687">
      <formula>$O$5&gt;1</formula>
    </cfRule>
  </conditionalFormatting>
  <conditionalFormatting sqref="O15:O18">
    <cfRule type="expression" dxfId="245" priority="688">
      <formula>$O$5&gt;2</formula>
    </cfRule>
  </conditionalFormatting>
  <conditionalFormatting sqref="O19:O22">
    <cfRule type="expression" dxfId="244" priority="689">
      <formula>$O$5&gt;3</formula>
    </cfRule>
  </conditionalFormatting>
  <conditionalFormatting sqref="O23:O26">
    <cfRule type="expression" dxfId="243" priority="690">
      <formula>$O$5&gt;4</formula>
    </cfRule>
  </conditionalFormatting>
  <conditionalFormatting sqref="O27:O30">
    <cfRule type="expression" dxfId="242" priority="691">
      <formula>$O$5&gt;5</formula>
    </cfRule>
  </conditionalFormatting>
  <conditionalFormatting sqref="O31:O34">
    <cfRule type="expression" dxfId="241" priority="692">
      <formula>$O$5&gt;6</formula>
    </cfRule>
  </conditionalFormatting>
  <conditionalFormatting sqref="O35:O38">
    <cfRule type="expression" dxfId="240" priority="693">
      <formula>$O$5&gt;7</formula>
    </cfRule>
  </conditionalFormatting>
  <conditionalFormatting sqref="O39:O42">
    <cfRule type="expression" dxfId="239" priority="694">
      <formula>$O$5&gt;8</formula>
    </cfRule>
  </conditionalFormatting>
  <conditionalFormatting sqref="O43:O46">
    <cfRule type="expression" dxfId="238" priority="168">
      <formula>$O$5&gt;9</formula>
    </cfRule>
  </conditionalFormatting>
  <conditionalFormatting sqref="O47:O50">
    <cfRule type="expression" dxfId="237" priority="167">
      <formula>$O$5&gt;10</formula>
    </cfRule>
  </conditionalFormatting>
  <conditionalFormatting sqref="O51:O54">
    <cfRule type="expression" dxfId="236" priority="166">
      <formula>$O$5&gt;11</formula>
    </cfRule>
  </conditionalFormatting>
  <conditionalFormatting sqref="O55:O58">
    <cfRule type="expression" dxfId="235" priority="165">
      <formula>$O$5&gt;12</formula>
    </cfRule>
  </conditionalFormatting>
  <conditionalFormatting sqref="O59:O62">
    <cfRule type="expression" dxfId="234" priority="164">
      <formula>$O$5&gt;13</formula>
    </cfRule>
  </conditionalFormatting>
  <conditionalFormatting sqref="O63:O66">
    <cfRule type="expression" dxfId="233" priority="163">
      <formula>$O$5&gt;14</formula>
    </cfRule>
  </conditionalFormatting>
  <conditionalFormatting sqref="O67:O70">
    <cfRule type="expression" dxfId="232" priority="48">
      <formula>$O$5&gt;15</formula>
    </cfRule>
  </conditionalFormatting>
  <conditionalFormatting sqref="O71:O74">
    <cfRule type="expression" dxfId="231" priority="47">
      <formula>$O$5&gt;16</formula>
    </cfRule>
  </conditionalFormatting>
  <conditionalFormatting sqref="O75:O78">
    <cfRule type="expression" dxfId="230" priority="46">
      <formula>$O$5&gt;17</formula>
    </cfRule>
  </conditionalFormatting>
  <conditionalFormatting sqref="O79:O82">
    <cfRule type="expression" dxfId="229" priority="45">
      <formula>$O$5&gt;18</formula>
    </cfRule>
  </conditionalFormatting>
  <conditionalFormatting sqref="O83:O86">
    <cfRule type="expression" dxfId="228" priority="44">
      <formula>$O$5&gt;19</formula>
    </cfRule>
  </conditionalFormatting>
  <conditionalFormatting sqref="P5">
    <cfRule type="expression" dxfId="224" priority="322">
      <formula>$P$1&lt;&gt;0</formula>
    </cfRule>
  </conditionalFormatting>
  <conditionalFormatting sqref="P7:P10">
    <cfRule type="expression" dxfId="223" priority="696">
      <formula>$P$5&gt;0</formula>
    </cfRule>
  </conditionalFormatting>
  <conditionalFormatting sqref="P11:P14">
    <cfRule type="expression" dxfId="222" priority="697">
      <formula>$P$5&gt;1</formula>
    </cfRule>
  </conditionalFormatting>
  <conditionalFormatting sqref="P15:P18">
    <cfRule type="expression" dxfId="221" priority="698">
      <formula>$P$5&gt;2</formula>
    </cfRule>
  </conditionalFormatting>
  <conditionalFormatting sqref="P19:P22">
    <cfRule type="expression" dxfId="220" priority="699">
      <formula>$P$5&gt;3</formula>
    </cfRule>
  </conditionalFormatting>
  <conditionalFormatting sqref="P23:P26">
    <cfRule type="expression" dxfId="219" priority="700">
      <formula>$P$5&gt;4</formula>
    </cfRule>
  </conditionalFormatting>
  <conditionalFormatting sqref="P27:P30">
    <cfRule type="expression" dxfId="218" priority="701">
      <formula>$P$5&gt;5</formula>
    </cfRule>
  </conditionalFormatting>
  <conditionalFormatting sqref="P31:P34">
    <cfRule type="expression" dxfId="217" priority="702">
      <formula>$P$5&gt;6</formula>
    </cfRule>
  </conditionalFormatting>
  <conditionalFormatting sqref="P35:P38">
    <cfRule type="expression" dxfId="216" priority="703">
      <formula>$P$5&gt;7</formula>
    </cfRule>
  </conditionalFormatting>
  <conditionalFormatting sqref="P39:P42">
    <cfRule type="expression" dxfId="215" priority="704">
      <formula>$P$5&gt;8</formula>
    </cfRule>
  </conditionalFormatting>
  <conditionalFormatting sqref="P43:P46">
    <cfRule type="expression" dxfId="214" priority="162">
      <formula>$P$5&gt;9</formula>
    </cfRule>
  </conditionalFormatting>
  <conditionalFormatting sqref="P47:P50">
    <cfRule type="expression" dxfId="213" priority="161">
      <formula>$P$5&gt;10</formula>
    </cfRule>
  </conditionalFormatting>
  <conditionalFormatting sqref="P51:P54">
    <cfRule type="expression" dxfId="212" priority="160">
      <formula>$P$5&gt;11</formula>
    </cfRule>
  </conditionalFormatting>
  <conditionalFormatting sqref="P55:P58">
    <cfRule type="expression" dxfId="211" priority="159">
      <formula>$P$5&gt;12</formula>
    </cfRule>
  </conditionalFormatting>
  <conditionalFormatting sqref="P59:P62">
    <cfRule type="expression" dxfId="210" priority="158">
      <formula>$P$5&gt;13</formula>
    </cfRule>
  </conditionalFormatting>
  <conditionalFormatting sqref="P63:P66">
    <cfRule type="expression" dxfId="209" priority="157">
      <formula>$P$5&gt;14</formula>
    </cfRule>
  </conditionalFormatting>
  <conditionalFormatting sqref="P67:P70">
    <cfRule type="expression" dxfId="208" priority="42">
      <formula>$P$5&gt;15</formula>
    </cfRule>
  </conditionalFormatting>
  <conditionalFormatting sqref="P71:P74">
    <cfRule type="expression" dxfId="207" priority="41">
      <formula>$P$5&gt;16</formula>
    </cfRule>
  </conditionalFormatting>
  <conditionalFormatting sqref="P75:P78">
    <cfRule type="expression" dxfId="206" priority="40">
      <formula>$P$5&gt;17</formula>
    </cfRule>
  </conditionalFormatting>
  <conditionalFormatting sqref="P79:P82">
    <cfRule type="expression" dxfId="205" priority="39">
      <formula>$P$5&gt;18</formula>
    </cfRule>
  </conditionalFormatting>
  <conditionalFormatting sqref="P83:P86">
    <cfRule type="expression" dxfId="204" priority="38">
      <formula>$P$5&gt;19</formula>
    </cfRule>
  </conditionalFormatting>
  <conditionalFormatting sqref="Q5">
    <cfRule type="expression" dxfId="200" priority="311">
      <formula>$Q$1&lt;&gt;0</formula>
    </cfRule>
  </conditionalFormatting>
  <conditionalFormatting sqref="Q7:Q10">
    <cfRule type="expression" dxfId="199" priority="310">
      <formula>$Q$5&gt;0</formula>
    </cfRule>
  </conditionalFormatting>
  <conditionalFormatting sqref="Q11:Q14">
    <cfRule type="expression" dxfId="198" priority="309">
      <formula>$Q$5&gt;1</formula>
    </cfRule>
  </conditionalFormatting>
  <conditionalFormatting sqref="Q15:Q18">
    <cfRule type="expression" dxfId="197" priority="308">
      <formula>$Q$5&gt;2</formula>
    </cfRule>
  </conditionalFormatting>
  <conditionalFormatting sqref="Q19:Q22">
    <cfRule type="expression" dxfId="196" priority="307">
      <formula>$Q$5&gt;3</formula>
    </cfRule>
  </conditionalFormatting>
  <conditionalFormatting sqref="Q23:Q26">
    <cfRule type="expression" dxfId="195" priority="306">
      <formula>$Q$5&gt;4</formula>
    </cfRule>
  </conditionalFormatting>
  <conditionalFormatting sqref="Q27:Q30">
    <cfRule type="expression" dxfId="194" priority="305">
      <formula>$Q$5&gt;5</formula>
    </cfRule>
  </conditionalFormatting>
  <conditionalFormatting sqref="Q31:Q34">
    <cfRule type="expression" dxfId="193" priority="304">
      <formula>$Q$5&gt;6</formula>
    </cfRule>
  </conditionalFormatting>
  <conditionalFormatting sqref="Q35:Q38">
    <cfRule type="expression" dxfId="192" priority="303">
      <formula>$Q$5&gt;7</formula>
    </cfRule>
  </conditionalFormatting>
  <conditionalFormatting sqref="Q39:Q42">
    <cfRule type="expression" dxfId="191" priority="302">
      <formula>$Q$5&gt;8</formula>
    </cfRule>
  </conditionalFormatting>
  <conditionalFormatting sqref="Q43:Q46">
    <cfRule type="expression" dxfId="190" priority="156">
      <formula>$Q$5&gt;9</formula>
    </cfRule>
  </conditionalFormatting>
  <conditionalFormatting sqref="Q47:Q50">
    <cfRule type="expression" dxfId="189" priority="155">
      <formula>$Q$5&gt;10</formula>
    </cfRule>
  </conditionalFormatting>
  <conditionalFormatting sqref="Q51:Q54">
    <cfRule type="expression" dxfId="188" priority="154">
      <formula>$Q$5&gt;11</formula>
    </cfRule>
  </conditionalFormatting>
  <conditionalFormatting sqref="Q55:Q58">
    <cfRule type="expression" dxfId="187" priority="153">
      <formula>$Q$5&gt;12</formula>
    </cfRule>
  </conditionalFormatting>
  <conditionalFormatting sqref="Q59:Q62">
    <cfRule type="expression" dxfId="186" priority="152">
      <formula>$Q$5&gt;13</formula>
    </cfRule>
  </conditionalFormatting>
  <conditionalFormatting sqref="Q63:Q66">
    <cfRule type="expression" dxfId="185" priority="151">
      <formula>$Q$5&gt;14</formula>
    </cfRule>
  </conditionalFormatting>
  <conditionalFormatting sqref="Q67:Q70">
    <cfRule type="expression" dxfId="184" priority="36">
      <formula>$Q$5&gt;15</formula>
    </cfRule>
  </conditionalFormatting>
  <conditionalFormatting sqref="Q71:Q74">
    <cfRule type="expression" dxfId="183" priority="35">
      <formula>$Q$5&gt;16</formula>
    </cfRule>
  </conditionalFormatting>
  <conditionalFormatting sqref="Q75:Q78">
    <cfRule type="expression" dxfId="182" priority="34">
      <formula>$Q$5&gt;17</formula>
    </cfRule>
  </conditionalFormatting>
  <conditionalFormatting sqref="Q79:Q82">
    <cfRule type="expression" dxfId="181" priority="33">
      <formula>$Q$5&gt;18</formula>
    </cfRule>
  </conditionalFormatting>
  <conditionalFormatting sqref="Q83:Q86">
    <cfRule type="expression" dxfId="180" priority="32">
      <formula>$Q$5&gt;19</formula>
    </cfRule>
  </conditionalFormatting>
  <conditionalFormatting sqref="R5">
    <cfRule type="expression" dxfId="176" priority="300">
      <formula>$R$1&lt;&gt;0</formula>
    </cfRule>
  </conditionalFormatting>
  <conditionalFormatting sqref="R7:R10">
    <cfRule type="expression" dxfId="175" priority="299">
      <formula>$R$5&gt;0</formula>
    </cfRule>
  </conditionalFormatting>
  <conditionalFormatting sqref="R11:R14">
    <cfRule type="expression" dxfId="174" priority="298">
      <formula>$R$5&gt;1</formula>
    </cfRule>
  </conditionalFormatting>
  <conditionalFormatting sqref="R15:R18">
    <cfRule type="expression" dxfId="173" priority="297">
      <formula>$R$5&gt;2</formula>
    </cfRule>
  </conditionalFormatting>
  <conditionalFormatting sqref="R19:R22">
    <cfRule type="expression" dxfId="172" priority="296">
      <formula>$R$5&gt;3</formula>
    </cfRule>
  </conditionalFormatting>
  <conditionalFormatting sqref="R23:R26">
    <cfRule type="expression" dxfId="171" priority="295">
      <formula>$R$5&gt;4</formula>
    </cfRule>
  </conditionalFormatting>
  <conditionalFormatting sqref="R27:R30">
    <cfRule type="expression" dxfId="170" priority="294">
      <formula>$R$5&gt;5</formula>
    </cfRule>
  </conditionalFormatting>
  <conditionalFormatting sqref="R31:R34">
    <cfRule type="expression" dxfId="169" priority="293">
      <formula>$R$5&gt;6</formula>
    </cfRule>
  </conditionalFormatting>
  <conditionalFormatting sqref="R35:R38">
    <cfRule type="expression" dxfId="168" priority="292">
      <formula>$R$5&gt;7</formula>
    </cfRule>
  </conditionalFormatting>
  <conditionalFormatting sqref="R39:R42">
    <cfRule type="expression" dxfId="167" priority="291">
      <formula>$R$5&gt;8</formula>
    </cfRule>
  </conditionalFormatting>
  <conditionalFormatting sqref="R43:R46">
    <cfRule type="expression" dxfId="166" priority="150">
      <formula>$R$5&gt;9</formula>
    </cfRule>
  </conditionalFormatting>
  <conditionalFormatting sqref="R47:R50">
    <cfRule type="expression" dxfId="165" priority="149">
      <formula>$R$5&gt;10</formula>
    </cfRule>
  </conditionalFormatting>
  <conditionalFormatting sqref="R51:R54">
    <cfRule type="expression" dxfId="164" priority="148">
      <formula>$R$5&gt;11</formula>
    </cfRule>
  </conditionalFormatting>
  <conditionalFormatting sqref="R55:R58">
    <cfRule type="expression" dxfId="163" priority="147">
      <formula>$R$5&gt;12</formula>
    </cfRule>
  </conditionalFormatting>
  <conditionalFormatting sqref="R59:R62">
    <cfRule type="expression" dxfId="162" priority="146">
      <formula>$R$5&gt;13</formula>
    </cfRule>
  </conditionalFormatting>
  <conditionalFormatting sqref="R63:R66">
    <cfRule type="expression" dxfId="161" priority="145">
      <formula>$R$5&gt;14</formula>
    </cfRule>
  </conditionalFormatting>
  <conditionalFormatting sqref="R67:R70">
    <cfRule type="expression" dxfId="160" priority="30">
      <formula>$R$5&gt;15</formula>
    </cfRule>
  </conditionalFormatting>
  <conditionalFormatting sqref="R71:R74">
    <cfRule type="expression" dxfId="159" priority="29">
      <formula>$R$5&gt;16</formula>
    </cfRule>
  </conditionalFormatting>
  <conditionalFormatting sqref="R75:R78">
    <cfRule type="expression" dxfId="158" priority="28">
      <formula>$R$5&gt;17</formula>
    </cfRule>
  </conditionalFormatting>
  <conditionalFormatting sqref="R79:R82">
    <cfRule type="expression" dxfId="157" priority="27">
      <formula>$R$5&gt;18</formula>
    </cfRule>
  </conditionalFormatting>
  <conditionalFormatting sqref="R83:R86">
    <cfRule type="expression" dxfId="156" priority="26">
      <formula>$R$5&gt;19</formula>
    </cfRule>
  </conditionalFormatting>
  <conditionalFormatting sqref="S5">
    <cfRule type="expression" dxfId="152" priority="289">
      <formula>$S$1&lt;&gt;0</formula>
    </cfRule>
  </conditionalFormatting>
  <conditionalFormatting sqref="S7:S10">
    <cfRule type="expression" dxfId="151" priority="288">
      <formula>$S$5&gt;0</formula>
    </cfRule>
  </conditionalFormatting>
  <conditionalFormatting sqref="S11:S14">
    <cfRule type="expression" dxfId="150" priority="287">
      <formula>$S$5&gt;1</formula>
    </cfRule>
  </conditionalFormatting>
  <conditionalFormatting sqref="S15:S18">
    <cfRule type="expression" dxfId="149" priority="286">
      <formula>$S$5&gt;2</formula>
    </cfRule>
  </conditionalFormatting>
  <conditionalFormatting sqref="S19:S22">
    <cfRule type="expression" dxfId="148" priority="285">
      <formula>$S$5&gt;3</formula>
    </cfRule>
  </conditionalFormatting>
  <conditionalFormatting sqref="S23:S26">
    <cfRule type="expression" dxfId="147" priority="284">
      <formula>$S$5&gt;4</formula>
    </cfRule>
  </conditionalFormatting>
  <conditionalFormatting sqref="S27:S30">
    <cfRule type="expression" dxfId="146" priority="283">
      <formula>$S$5&gt;5</formula>
    </cfRule>
  </conditionalFormatting>
  <conditionalFormatting sqref="S31:S34">
    <cfRule type="expression" dxfId="145" priority="282">
      <formula>$S$5&gt;6</formula>
    </cfRule>
  </conditionalFormatting>
  <conditionalFormatting sqref="S35:S38">
    <cfRule type="expression" dxfId="144" priority="281">
      <formula>$S$5&gt;7</formula>
    </cfRule>
  </conditionalFormatting>
  <conditionalFormatting sqref="S39:S42">
    <cfRule type="expression" dxfId="143" priority="280">
      <formula>$S$5&gt;8</formula>
    </cfRule>
  </conditionalFormatting>
  <conditionalFormatting sqref="S43:S46">
    <cfRule type="expression" dxfId="142" priority="144">
      <formula>$S$5&gt;9</formula>
    </cfRule>
  </conditionalFormatting>
  <conditionalFormatting sqref="S47:S50">
    <cfRule type="expression" dxfId="141" priority="143">
      <formula>$S$5&gt;10</formula>
    </cfRule>
  </conditionalFormatting>
  <conditionalFormatting sqref="S51:S54">
    <cfRule type="expression" dxfId="140" priority="142">
      <formula>$S$5&gt;11</formula>
    </cfRule>
  </conditionalFormatting>
  <conditionalFormatting sqref="S55:S58">
    <cfRule type="expression" dxfId="139" priority="141">
      <formula>$S$5&gt;12</formula>
    </cfRule>
  </conditionalFormatting>
  <conditionalFormatting sqref="S59:S62">
    <cfRule type="expression" dxfId="138" priority="140">
      <formula>$S$5&gt;13</formula>
    </cfRule>
  </conditionalFormatting>
  <conditionalFormatting sqref="S63:S66">
    <cfRule type="expression" dxfId="137" priority="139">
      <formula>$S$5&gt;14</formula>
    </cfRule>
  </conditionalFormatting>
  <conditionalFormatting sqref="S67:S70">
    <cfRule type="expression" dxfId="136" priority="24">
      <formula>$S$5&gt;15</formula>
    </cfRule>
  </conditionalFormatting>
  <conditionalFormatting sqref="S71:S74">
    <cfRule type="expression" dxfId="135" priority="23">
      <formula>$S$5&gt;16</formula>
    </cfRule>
  </conditionalFormatting>
  <conditionalFormatting sqref="S75:S78">
    <cfRule type="expression" dxfId="134" priority="22">
      <formula>$S$5&gt;17</formula>
    </cfRule>
  </conditionalFormatting>
  <conditionalFormatting sqref="S79:S82">
    <cfRule type="expression" dxfId="133" priority="21">
      <formula>$S$5&gt;18</formula>
    </cfRule>
  </conditionalFormatting>
  <conditionalFormatting sqref="S83:S86">
    <cfRule type="expression" dxfId="132" priority="20">
      <formula>$S$5&gt;19</formula>
    </cfRule>
  </conditionalFormatting>
  <conditionalFormatting sqref="T5">
    <cfRule type="expression" dxfId="128" priority="278">
      <formula>$T$1&lt;&gt;0</formula>
    </cfRule>
  </conditionalFormatting>
  <conditionalFormatting sqref="T7:T10">
    <cfRule type="expression" dxfId="127" priority="277">
      <formula>$T$5&gt;0</formula>
    </cfRule>
  </conditionalFormatting>
  <conditionalFormatting sqref="T11:T14">
    <cfRule type="expression" dxfId="126" priority="276">
      <formula>$T$5&gt;1</formula>
    </cfRule>
  </conditionalFormatting>
  <conditionalFormatting sqref="T15:T18">
    <cfRule type="expression" dxfId="125" priority="275">
      <formula>$T$5&gt;2</formula>
    </cfRule>
  </conditionalFormatting>
  <conditionalFormatting sqref="T19:T22">
    <cfRule type="expression" dxfId="124" priority="274">
      <formula>$T$5&gt;3</formula>
    </cfRule>
  </conditionalFormatting>
  <conditionalFormatting sqref="T23:T26">
    <cfRule type="expression" dxfId="123" priority="273">
      <formula>$T$5&gt;4</formula>
    </cfRule>
  </conditionalFormatting>
  <conditionalFormatting sqref="T27:T30">
    <cfRule type="expression" dxfId="122" priority="272">
      <formula>$T$5&gt;5</formula>
    </cfRule>
  </conditionalFormatting>
  <conditionalFormatting sqref="T31:T34">
    <cfRule type="expression" dxfId="121" priority="271">
      <formula>$T$5&gt;6</formula>
    </cfRule>
  </conditionalFormatting>
  <conditionalFormatting sqref="T35:T38">
    <cfRule type="expression" dxfId="120" priority="270">
      <formula>$T$5&gt;7</formula>
    </cfRule>
  </conditionalFormatting>
  <conditionalFormatting sqref="T39:T42">
    <cfRule type="expression" dxfId="119" priority="269">
      <formula>$T$5&gt;8</formula>
    </cfRule>
  </conditionalFormatting>
  <conditionalFormatting sqref="T43:T46">
    <cfRule type="expression" dxfId="118" priority="138">
      <formula>$T$5&gt;9</formula>
    </cfRule>
  </conditionalFormatting>
  <conditionalFormatting sqref="T47:T50">
    <cfRule type="expression" dxfId="117" priority="137">
      <formula>$T$5&gt;10</formula>
    </cfRule>
  </conditionalFormatting>
  <conditionalFormatting sqref="T51:T54">
    <cfRule type="expression" dxfId="116" priority="136">
      <formula>$T$5&gt;11</formula>
    </cfRule>
  </conditionalFormatting>
  <conditionalFormatting sqref="T55:T58">
    <cfRule type="expression" dxfId="115" priority="135">
      <formula>$T$5&gt;12</formula>
    </cfRule>
  </conditionalFormatting>
  <conditionalFormatting sqref="T59:T62">
    <cfRule type="expression" dxfId="114" priority="134">
      <formula>$T$5&gt;13</formula>
    </cfRule>
  </conditionalFormatting>
  <conditionalFormatting sqref="T63:T66">
    <cfRule type="expression" dxfId="113" priority="133">
      <formula>$T$5&gt;14</formula>
    </cfRule>
  </conditionalFormatting>
  <conditionalFormatting sqref="T67:T70">
    <cfRule type="expression" dxfId="112" priority="18">
      <formula>$T$5&gt;15</formula>
    </cfRule>
  </conditionalFormatting>
  <conditionalFormatting sqref="T71:T74">
    <cfRule type="expression" dxfId="111" priority="17">
      <formula>$T$5&gt;16</formula>
    </cfRule>
  </conditionalFormatting>
  <conditionalFormatting sqref="T75:T78">
    <cfRule type="expression" dxfId="110" priority="16">
      <formula>$T$5&gt;17</formula>
    </cfRule>
  </conditionalFormatting>
  <conditionalFormatting sqref="T79:T82">
    <cfRule type="expression" dxfId="109" priority="15">
      <formula>$T$5&gt;18</formula>
    </cfRule>
  </conditionalFormatting>
  <conditionalFormatting sqref="T83:T86">
    <cfRule type="expression" dxfId="108" priority="14">
      <formula>$T$5&gt;19</formula>
    </cfRule>
  </conditionalFormatting>
  <conditionalFormatting sqref="U5">
    <cfRule type="expression" dxfId="104" priority="267">
      <formula>$U$1&lt;&gt;0</formula>
    </cfRule>
  </conditionalFormatting>
  <conditionalFormatting sqref="U7:U10">
    <cfRule type="expression" dxfId="103" priority="266">
      <formula>$U$5&gt;0</formula>
    </cfRule>
  </conditionalFormatting>
  <conditionalFormatting sqref="U11:U14">
    <cfRule type="expression" dxfId="102" priority="265">
      <formula>$U$5&gt;1</formula>
    </cfRule>
  </conditionalFormatting>
  <conditionalFormatting sqref="U15:U18">
    <cfRule type="expression" dxfId="101" priority="264">
      <formula>$U$5&gt;2</formula>
    </cfRule>
  </conditionalFormatting>
  <conditionalFormatting sqref="U19:U22">
    <cfRule type="expression" dxfId="100" priority="263">
      <formula>$U$5&gt;3</formula>
    </cfRule>
  </conditionalFormatting>
  <conditionalFormatting sqref="U23:U26">
    <cfRule type="expression" dxfId="99" priority="262">
      <formula>$U$5&gt;4</formula>
    </cfRule>
  </conditionalFormatting>
  <conditionalFormatting sqref="U27:U30">
    <cfRule type="expression" dxfId="98" priority="261">
      <formula>$U$5&gt;5</formula>
    </cfRule>
  </conditionalFormatting>
  <conditionalFormatting sqref="U31:U34">
    <cfRule type="expression" dxfId="97" priority="260">
      <formula>$U$5&gt;6</formula>
    </cfRule>
  </conditionalFormatting>
  <conditionalFormatting sqref="U35:U38">
    <cfRule type="expression" dxfId="96" priority="259">
      <formula>$U$5&gt;7</formula>
    </cfRule>
  </conditionalFormatting>
  <conditionalFormatting sqref="U39:U42">
    <cfRule type="expression" dxfId="95" priority="258">
      <formula>$U$5&gt;8</formula>
    </cfRule>
  </conditionalFormatting>
  <conditionalFormatting sqref="U43:U46">
    <cfRule type="expression" dxfId="94" priority="132">
      <formula>$U$5&gt;9</formula>
    </cfRule>
  </conditionalFormatting>
  <conditionalFormatting sqref="U47:U50">
    <cfRule type="expression" dxfId="93" priority="131">
      <formula>$U$5&gt;10</formula>
    </cfRule>
  </conditionalFormatting>
  <conditionalFormatting sqref="U51:U54">
    <cfRule type="expression" dxfId="92" priority="130">
      <formula>$U$5&gt;11</formula>
    </cfRule>
  </conditionalFormatting>
  <conditionalFormatting sqref="U55:U58">
    <cfRule type="expression" dxfId="91" priority="129">
      <formula>$U$5&gt;12</formula>
    </cfRule>
  </conditionalFormatting>
  <conditionalFormatting sqref="U59:U62">
    <cfRule type="expression" dxfId="90" priority="128">
      <formula>$U$5&gt;13</formula>
    </cfRule>
  </conditionalFormatting>
  <conditionalFormatting sqref="U63:U66">
    <cfRule type="expression" dxfId="89" priority="127">
      <formula>$U$5&gt;14</formula>
    </cfRule>
  </conditionalFormatting>
  <conditionalFormatting sqref="U67:U70">
    <cfRule type="expression" dxfId="88" priority="12">
      <formula>$U$5&gt;15</formula>
    </cfRule>
  </conditionalFormatting>
  <conditionalFormatting sqref="U71:U74">
    <cfRule type="expression" dxfId="87" priority="11">
      <formula>$U$5&gt;16</formula>
    </cfRule>
  </conditionalFormatting>
  <conditionalFormatting sqref="U75:U78">
    <cfRule type="expression" dxfId="86" priority="10">
      <formula>$U$5&gt;17</formula>
    </cfRule>
  </conditionalFormatting>
  <conditionalFormatting sqref="U79:U82">
    <cfRule type="expression" dxfId="85" priority="9">
      <formula>$U$5&gt;18</formula>
    </cfRule>
  </conditionalFormatting>
  <conditionalFormatting sqref="U83:U86">
    <cfRule type="expression" dxfId="84" priority="8">
      <formula>$U$5&gt;19</formula>
    </cfRule>
  </conditionalFormatting>
  <conditionalFormatting sqref="V5">
    <cfRule type="expression" dxfId="80" priority="256">
      <formula>$V$1&lt;&gt;0</formula>
    </cfRule>
  </conditionalFormatting>
  <conditionalFormatting sqref="V7:V10">
    <cfRule type="expression" dxfId="79" priority="255">
      <formula>$V$5&gt;0</formula>
    </cfRule>
  </conditionalFormatting>
  <conditionalFormatting sqref="V11:V14">
    <cfRule type="expression" dxfId="78" priority="254">
      <formula>$V$5&gt;1</formula>
    </cfRule>
  </conditionalFormatting>
  <conditionalFormatting sqref="V15:V18">
    <cfRule type="expression" dxfId="77" priority="253">
      <formula>$V$5&gt;2</formula>
    </cfRule>
  </conditionalFormatting>
  <conditionalFormatting sqref="V19:V22">
    <cfRule type="expression" dxfId="76" priority="252">
      <formula>$V$5&gt;3</formula>
    </cfRule>
  </conditionalFormatting>
  <conditionalFormatting sqref="V23:V26">
    <cfRule type="expression" dxfId="75" priority="251">
      <formula>$V$5&gt;4</formula>
    </cfRule>
  </conditionalFormatting>
  <conditionalFormatting sqref="V27:V30">
    <cfRule type="expression" dxfId="74" priority="250">
      <formula>$V$5&gt;5</formula>
    </cfRule>
  </conditionalFormatting>
  <conditionalFormatting sqref="V31:V34">
    <cfRule type="expression" dxfId="73" priority="249">
      <formula>$V$5&gt;6</formula>
    </cfRule>
  </conditionalFormatting>
  <conditionalFormatting sqref="V35:V38">
    <cfRule type="expression" dxfId="72" priority="248">
      <formula>$V$5&gt;7</formula>
    </cfRule>
  </conditionalFormatting>
  <conditionalFormatting sqref="V39:V42">
    <cfRule type="expression" dxfId="71" priority="247">
      <formula>$V$5&gt;8</formula>
    </cfRule>
  </conditionalFormatting>
  <conditionalFormatting sqref="V43:V46">
    <cfRule type="expression" dxfId="70" priority="126">
      <formula>$V$5&gt;9</formula>
    </cfRule>
  </conditionalFormatting>
  <conditionalFormatting sqref="V47:V50">
    <cfRule type="expression" dxfId="69" priority="125">
      <formula>$V$5&gt;10</formula>
    </cfRule>
  </conditionalFormatting>
  <conditionalFormatting sqref="V51:V54">
    <cfRule type="expression" dxfId="68" priority="124">
      <formula>$V$5&gt;11</formula>
    </cfRule>
  </conditionalFormatting>
  <conditionalFormatting sqref="V55:V58">
    <cfRule type="expression" dxfId="67" priority="123">
      <formula>$V$5&gt;12</formula>
    </cfRule>
  </conditionalFormatting>
  <conditionalFormatting sqref="V59:V62">
    <cfRule type="expression" dxfId="66" priority="122">
      <formula>$V$5&gt;13</formula>
    </cfRule>
  </conditionalFormatting>
  <conditionalFormatting sqref="V63:V66">
    <cfRule type="expression" dxfId="65" priority="121">
      <formula>$V$5&gt;14</formula>
    </cfRule>
  </conditionalFormatting>
  <conditionalFormatting sqref="V67:V70">
    <cfRule type="expression" dxfId="64" priority="6">
      <formula>$V$5&gt;15</formula>
    </cfRule>
  </conditionalFormatting>
  <conditionalFormatting sqref="V71:V74">
    <cfRule type="expression" dxfId="63" priority="5">
      <formula>$V$5&gt;16</formula>
    </cfRule>
  </conditionalFormatting>
  <conditionalFormatting sqref="V75:V78">
    <cfRule type="expression" dxfId="62" priority="4">
      <formula>$V$5&gt;17</formula>
    </cfRule>
  </conditionalFormatting>
  <conditionalFormatting sqref="V79:V82">
    <cfRule type="expression" dxfId="61" priority="3">
      <formula>$V$5&gt;18</formula>
    </cfRule>
  </conditionalFormatting>
  <conditionalFormatting sqref="V83:V86">
    <cfRule type="expression" dxfId="60" priority="2">
      <formula>$V$5&gt;19</formula>
    </cfRule>
  </conditionalFormatting>
  <dataValidations count="2">
    <dataValidation type="list" allowBlank="1" showInputMessage="1" showErrorMessage="1" sqref="C1:V1" xr:uid="{0FAEC37A-3EC5-48B6-9F16-031B5EEEBFD9}">
      <formula1>CONTRATTI</formula1>
    </dataValidation>
    <dataValidation type="whole" allowBlank="1" showInputMessage="1" showErrorMessage="1" sqref="C5:V5" xr:uid="{FCFF211F-AD56-4FA1-8BCE-4E3B9E721F8E}">
      <formula1>0</formula1>
      <formula2>20</formula2>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534" id="{7C125D04-35DC-4875-9631-A78EDD6549EE}">
            <xm:f>SUM('RILEVAZIONE DATI'!$B$21, 'RILEVAZIONE DATI'!$D$21)&gt;0</xm:f>
            <x14:dxf>
              <fill>
                <patternFill>
                  <bgColor theme="0" tint="-0.24994659260841701"/>
                </patternFill>
              </fill>
              <border>
                <left style="thin">
                  <color auto="1"/>
                </left>
                <right style="thin">
                  <color auto="1"/>
                </right>
                <top style="thin">
                  <color auto="1"/>
                </top>
                <bottom style="thin">
                  <color auto="1"/>
                </bottom>
                <vertical/>
                <horizontal/>
              </border>
            </x14:dxf>
          </x14:cfRule>
          <xm:sqref>C1</xm:sqref>
        </x14:conditionalFormatting>
        <x14:conditionalFormatting xmlns:xm="http://schemas.microsoft.com/office/excel/2006/main">
          <x14:cfRule type="expression" priority="524" id="{E72FB85D-4375-401E-A1DF-0CB4B4B67169}">
            <xm:f>_xlfn.XLOOKUP(C2, CONTRATTI!D:D, CONTRATTI!AE:AE)&lt;&gt;'RILEVAZIONE DATI'!$B$19</xm:f>
            <x14:dxf>
              <fill>
                <patternFill>
                  <bgColor rgb="FFFF0000"/>
                </patternFill>
              </fill>
            </x14:dxf>
          </x14:cfRule>
          <xm:sqref>C2</xm:sqref>
        </x14:conditionalFormatting>
        <x14:conditionalFormatting xmlns:xm="http://schemas.microsoft.com/office/excel/2006/main">
          <x14:cfRule type="expression" priority="463" id="{4EB2AA13-091F-41E3-9028-E78949E38349}">
            <xm:f>$C$3&lt;&gt;'RILEVAZIONE DATI'!$B$2</xm:f>
            <x14:dxf>
              <fill>
                <patternFill>
                  <bgColor rgb="FFFFC000"/>
                </patternFill>
              </fill>
            </x14:dxf>
          </x14:cfRule>
          <xm:sqref>C3</xm:sqref>
        </x14:conditionalFormatting>
        <x14:conditionalFormatting xmlns:xm="http://schemas.microsoft.com/office/excel/2006/main">
          <x14:cfRule type="expression" priority="523" id="{83AC339B-E65B-4895-B263-1942C4CD3250}">
            <xm:f>SUM('RILEVAZIONE DATI'!$B$21, 'RILEVAZIONE DATI'!$D$21)&gt;1</xm:f>
            <x14:dxf>
              <fill>
                <patternFill>
                  <bgColor theme="0" tint="-0.24994659260841701"/>
                </patternFill>
              </fill>
            </x14:dxf>
          </x14:cfRule>
          <xm:sqref>D1</xm:sqref>
        </x14:conditionalFormatting>
        <x14:conditionalFormatting xmlns:xm="http://schemas.microsoft.com/office/excel/2006/main">
          <x14:cfRule type="expression" priority="514" id="{BEF08B66-A059-4328-BB55-E65820219BBA}">
            <xm:f>_xlfn.XLOOKUP(D2, CONTRATTI!D:D, CONTRATTI!AE:AE)&lt;&gt;'RILEVAZIONE DATI'!$B$19</xm:f>
            <x14:dxf>
              <fill>
                <patternFill>
                  <bgColor rgb="FFFF0000"/>
                </patternFill>
              </fill>
            </x14:dxf>
          </x14:cfRule>
          <xm:sqref>D2</xm:sqref>
        </x14:conditionalFormatting>
        <x14:conditionalFormatting xmlns:xm="http://schemas.microsoft.com/office/excel/2006/main">
          <x14:cfRule type="expression" priority="462" id="{339D3473-887B-422E-805C-A4E8A6058913}">
            <xm:f>$D$3&lt;&gt;'RILEVAZIONE DATI'!$B$2</xm:f>
            <x14:dxf>
              <fill>
                <patternFill>
                  <bgColor rgb="FFFFC000"/>
                </patternFill>
              </fill>
            </x14:dxf>
          </x14:cfRule>
          <xm:sqref>D3</xm:sqref>
        </x14:conditionalFormatting>
        <x14:conditionalFormatting xmlns:xm="http://schemas.microsoft.com/office/excel/2006/main">
          <x14:cfRule type="expression" priority="536" id="{F2A642A2-E4EC-48BE-B5A5-20C25533EA0A}">
            <xm:f>SUM('RILEVAZIONE DATI'!$B$21, 'RILEVAZIONE DATI'!$D$21)&gt;2</xm:f>
            <x14:dxf>
              <fill>
                <patternFill>
                  <bgColor theme="0" tint="-0.24994659260841701"/>
                </patternFill>
              </fill>
              <border>
                <left style="thin">
                  <color auto="1"/>
                </left>
                <right style="thin">
                  <color auto="1"/>
                </right>
                <top style="thin">
                  <color auto="1"/>
                </top>
                <bottom style="thin">
                  <color auto="1"/>
                </bottom>
                <vertical/>
                <horizontal/>
              </border>
            </x14:dxf>
          </x14:cfRule>
          <xm:sqref>E1</xm:sqref>
        </x14:conditionalFormatting>
        <x14:conditionalFormatting xmlns:xm="http://schemas.microsoft.com/office/excel/2006/main">
          <x14:cfRule type="expression" priority="513" id="{53D8B70D-E766-4968-A483-241ADB2BFFE4}">
            <xm:f>_xlfn.XLOOKUP(E2, CONTRATTI!D:D, CONTRATTI!AE:AE)&lt;&gt;'RILEVAZIONE DATI'!$B$19</xm:f>
            <x14:dxf>
              <fill>
                <patternFill>
                  <bgColor rgb="FFFF0000"/>
                </patternFill>
              </fill>
            </x14:dxf>
          </x14:cfRule>
          <xm:sqref>E2</xm:sqref>
        </x14:conditionalFormatting>
        <x14:conditionalFormatting xmlns:xm="http://schemas.microsoft.com/office/excel/2006/main">
          <x14:cfRule type="expression" priority="461" id="{0848A69C-EC8B-4F79-AB29-D0DCA21DA62D}">
            <xm:f>$E$3&lt;&gt;'RILEVAZIONE DATI'!$B$2</xm:f>
            <x14:dxf>
              <fill>
                <patternFill>
                  <bgColor rgb="FFFFC000"/>
                </patternFill>
              </fill>
            </x14:dxf>
          </x14:cfRule>
          <xm:sqref>E3</xm:sqref>
        </x14:conditionalFormatting>
        <x14:conditionalFormatting xmlns:xm="http://schemas.microsoft.com/office/excel/2006/main">
          <x14:cfRule type="expression" priority="537" id="{17E137A5-6AE6-4321-B91F-6F207605D00D}">
            <xm:f>SUM('RILEVAZIONE DATI'!$B$21, 'RILEVAZIONE DATI'!$D$21)&gt;3</xm:f>
            <x14:dxf>
              <fill>
                <patternFill>
                  <bgColor theme="0" tint="-0.24994659260841701"/>
                </patternFill>
              </fill>
              <border>
                <left style="thin">
                  <color auto="1"/>
                </left>
                <right style="thin">
                  <color auto="1"/>
                </right>
                <top style="thin">
                  <color auto="1"/>
                </top>
                <bottom style="thin">
                  <color auto="1"/>
                </bottom>
                <vertical/>
                <horizontal/>
              </border>
            </x14:dxf>
          </x14:cfRule>
          <xm:sqref>F1</xm:sqref>
        </x14:conditionalFormatting>
        <x14:conditionalFormatting xmlns:xm="http://schemas.microsoft.com/office/excel/2006/main">
          <x14:cfRule type="expression" priority="512" id="{A638FB3A-0882-4A69-9AA9-3F8A474C1149}">
            <xm:f>_xlfn.XLOOKUP(F2, CONTRATTI!D:D, CONTRATTI!AE:AE)&lt;&gt;'RILEVAZIONE DATI'!$B$19</xm:f>
            <x14:dxf>
              <fill>
                <patternFill>
                  <bgColor rgb="FFFF0000"/>
                </patternFill>
              </fill>
            </x14:dxf>
          </x14:cfRule>
          <xm:sqref>F2</xm:sqref>
        </x14:conditionalFormatting>
        <x14:conditionalFormatting xmlns:xm="http://schemas.microsoft.com/office/excel/2006/main">
          <x14:cfRule type="expression" priority="460" id="{4361208D-F19D-48EA-8441-58FC4CEA518A}">
            <xm:f>$F$3&lt;&gt;'RILEVAZIONE DATI'!$B$2</xm:f>
            <x14:dxf>
              <fill>
                <patternFill>
                  <bgColor rgb="FFFFC000"/>
                </patternFill>
              </fill>
            </x14:dxf>
          </x14:cfRule>
          <xm:sqref>F3</xm:sqref>
        </x14:conditionalFormatting>
        <x14:conditionalFormatting xmlns:xm="http://schemas.microsoft.com/office/excel/2006/main">
          <x14:cfRule type="expression" priority="538" id="{4082E209-4ED2-472F-A2B8-3954E39088AA}">
            <xm:f>SUM('RILEVAZIONE DATI'!$B$21, 'RILEVAZIONE DATI'!$D$21)&gt;4</xm:f>
            <x14:dxf>
              <fill>
                <patternFill>
                  <bgColor theme="0" tint="-0.24994659260841701"/>
                </patternFill>
              </fill>
              <border>
                <left style="thin">
                  <color auto="1"/>
                </left>
                <right style="thin">
                  <color auto="1"/>
                </right>
                <top style="thin">
                  <color auto="1"/>
                </top>
                <bottom style="thin">
                  <color auto="1"/>
                </bottom>
                <vertical/>
                <horizontal/>
              </border>
            </x14:dxf>
          </x14:cfRule>
          <xm:sqref>G1</xm:sqref>
        </x14:conditionalFormatting>
        <x14:conditionalFormatting xmlns:xm="http://schemas.microsoft.com/office/excel/2006/main">
          <x14:cfRule type="expression" priority="511" id="{494B4838-BD26-4117-BF94-5D57EADDCEA2}">
            <xm:f>_xlfn.XLOOKUP(G2, CONTRATTI!D:D, CONTRATTI!AE:AE)&lt;&gt;'RILEVAZIONE DATI'!$B$19</xm:f>
            <x14:dxf>
              <fill>
                <patternFill>
                  <bgColor rgb="FFFF0000"/>
                </patternFill>
              </fill>
            </x14:dxf>
          </x14:cfRule>
          <xm:sqref>G2</xm:sqref>
        </x14:conditionalFormatting>
        <x14:conditionalFormatting xmlns:xm="http://schemas.microsoft.com/office/excel/2006/main">
          <x14:cfRule type="expression" priority="459" id="{A0CD3867-829E-4AC7-9F04-46AA05D1E99F}">
            <xm:f>$G$3&lt;&gt;'RILEVAZIONE DATI'!$B$2</xm:f>
            <x14:dxf>
              <fill>
                <patternFill>
                  <bgColor rgb="FFFFC000"/>
                </patternFill>
              </fill>
            </x14:dxf>
          </x14:cfRule>
          <xm:sqref>G3</xm:sqref>
        </x14:conditionalFormatting>
        <x14:conditionalFormatting xmlns:xm="http://schemas.microsoft.com/office/excel/2006/main">
          <x14:cfRule type="expression" priority="539" id="{78E0D20E-1497-4A54-91A7-A40B0F09B3B4}">
            <xm:f>SUM('RILEVAZIONE DATI'!$B$21, 'RILEVAZIONE DATI'!$D$21)&gt;5</xm:f>
            <x14:dxf>
              <fill>
                <patternFill>
                  <bgColor theme="0" tint="-0.24994659260841701"/>
                </patternFill>
              </fill>
              <border>
                <left style="thin">
                  <color auto="1"/>
                </left>
                <right style="thin">
                  <color auto="1"/>
                </right>
                <top style="thin">
                  <color auto="1"/>
                </top>
                <bottom style="thin">
                  <color auto="1"/>
                </bottom>
                <vertical/>
                <horizontal/>
              </border>
            </x14:dxf>
          </x14:cfRule>
          <xm:sqref>H1</xm:sqref>
        </x14:conditionalFormatting>
        <x14:conditionalFormatting xmlns:xm="http://schemas.microsoft.com/office/excel/2006/main">
          <x14:cfRule type="expression" priority="510" id="{235FA90E-A45C-4B1E-95C0-AD6A14326E4C}">
            <xm:f>_xlfn.XLOOKUP(H2, CONTRATTI!D:D, CONTRATTI!AE:AE)&lt;&gt;'RILEVAZIONE DATI'!$B$19</xm:f>
            <x14:dxf>
              <fill>
                <patternFill>
                  <bgColor rgb="FFFF0000"/>
                </patternFill>
              </fill>
            </x14:dxf>
          </x14:cfRule>
          <xm:sqref>H2</xm:sqref>
        </x14:conditionalFormatting>
        <x14:conditionalFormatting xmlns:xm="http://schemas.microsoft.com/office/excel/2006/main">
          <x14:cfRule type="expression" priority="458" id="{6D5C917A-BDD8-4A55-864C-E692D3E8525B}">
            <xm:f>$H$3&lt;&gt;'RILEVAZIONE DATI'!$B$2</xm:f>
            <x14:dxf>
              <fill>
                <patternFill>
                  <bgColor rgb="FFFFC000"/>
                </patternFill>
              </fill>
            </x14:dxf>
          </x14:cfRule>
          <xm:sqref>H3</xm:sqref>
        </x14:conditionalFormatting>
        <x14:conditionalFormatting xmlns:xm="http://schemas.microsoft.com/office/excel/2006/main">
          <x14:cfRule type="expression" priority="540" id="{0898F1CE-0E2E-4249-A9B2-F3BBAB926C69}">
            <xm:f>SUM('RILEVAZIONE DATI'!$B$21, 'RILEVAZIONE DATI'!$D$21)&gt;6</xm:f>
            <x14:dxf>
              <fill>
                <patternFill>
                  <bgColor theme="0" tint="-0.24994659260841701"/>
                </patternFill>
              </fill>
              <border>
                <left style="thin">
                  <color auto="1"/>
                </left>
                <right style="thin">
                  <color auto="1"/>
                </right>
                <top style="thin">
                  <color auto="1"/>
                </top>
                <bottom style="thin">
                  <color auto="1"/>
                </bottom>
                <vertical/>
                <horizontal/>
              </border>
            </x14:dxf>
          </x14:cfRule>
          <xm:sqref>I1</xm:sqref>
        </x14:conditionalFormatting>
        <x14:conditionalFormatting xmlns:xm="http://schemas.microsoft.com/office/excel/2006/main">
          <x14:cfRule type="expression" priority="509" id="{75AFF609-3F54-4622-8A4A-64D08D648974}">
            <xm:f>_xlfn.XLOOKUP(I2, CONTRATTI!D:D, CONTRATTI!AE:AE)&lt;&gt;'RILEVAZIONE DATI'!$B$19</xm:f>
            <x14:dxf>
              <fill>
                <patternFill>
                  <bgColor rgb="FFFF0000"/>
                </patternFill>
              </fill>
            </x14:dxf>
          </x14:cfRule>
          <xm:sqref>I2</xm:sqref>
        </x14:conditionalFormatting>
        <x14:conditionalFormatting xmlns:xm="http://schemas.microsoft.com/office/excel/2006/main">
          <x14:cfRule type="expression" priority="457" id="{96C9BCF9-C575-43A9-A5BC-45602BBF6C34}">
            <xm:f>$I$3&lt;&gt;'RILEVAZIONE DATI'!$B$2</xm:f>
            <x14:dxf>
              <fill>
                <patternFill>
                  <bgColor rgb="FFFFC000"/>
                </patternFill>
              </fill>
            </x14:dxf>
          </x14:cfRule>
          <xm:sqref>I3</xm:sqref>
        </x14:conditionalFormatting>
        <x14:conditionalFormatting xmlns:xm="http://schemas.microsoft.com/office/excel/2006/main">
          <x14:cfRule type="expression" priority="541" id="{0DA42B1A-9957-4AA3-BDD4-00BA856763D8}">
            <xm:f>SUM('RILEVAZIONE DATI'!$B$21, 'RILEVAZIONE DATI'!$D$21)&gt;7</xm:f>
            <x14:dxf>
              <fill>
                <patternFill>
                  <bgColor theme="0" tint="-0.24994659260841701"/>
                </patternFill>
              </fill>
              <border>
                <left style="thin">
                  <color auto="1"/>
                </left>
                <right style="thin">
                  <color auto="1"/>
                </right>
                <top style="thin">
                  <color auto="1"/>
                </top>
                <bottom style="thin">
                  <color auto="1"/>
                </bottom>
                <vertical/>
                <horizontal/>
              </border>
            </x14:dxf>
          </x14:cfRule>
          <xm:sqref>J1</xm:sqref>
        </x14:conditionalFormatting>
        <x14:conditionalFormatting xmlns:xm="http://schemas.microsoft.com/office/excel/2006/main">
          <x14:cfRule type="expression" priority="508" id="{5AFE9383-5444-436B-8004-2FBE682FE7AE}">
            <xm:f>_xlfn.XLOOKUP(J2, CONTRATTI!D:D, CONTRATTI!AE:AE)&lt;&gt;'RILEVAZIONE DATI'!$B$19</xm:f>
            <x14:dxf>
              <fill>
                <patternFill>
                  <bgColor rgb="FFFF0000"/>
                </patternFill>
              </fill>
            </x14:dxf>
          </x14:cfRule>
          <xm:sqref>J2</xm:sqref>
        </x14:conditionalFormatting>
        <x14:conditionalFormatting xmlns:xm="http://schemas.microsoft.com/office/excel/2006/main">
          <x14:cfRule type="expression" priority="456" id="{D70CBE07-212A-49B8-A137-218662651E7C}">
            <xm:f>$J$3&lt;&gt;'RILEVAZIONE DATI'!$B$2</xm:f>
            <x14:dxf>
              <fill>
                <patternFill>
                  <bgColor rgb="FFFFC000"/>
                </patternFill>
              </fill>
            </x14:dxf>
          </x14:cfRule>
          <xm:sqref>J3</xm:sqref>
        </x14:conditionalFormatting>
        <x14:conditionalFormatting xmlns:xm="http://schemas.microsoft.com/office/excel/2006/main">
          <x14:cfRule type="expression" priority="542" id="{1E4238CC-081D-42E8-8F94-086AC7F46E86}">
            <xm:f>SUM('RILEVAZIONE DATI'!$B$21, 'RILEVAZIONE DATI'!$D$21)&gt;8</xm:f>
            <x14:dxf>
              <fill>
                <patternFill>
                  <bgColor theme="0" tint="-0.24994659260841701"/>
                </patternFill>
              </fill>
              <border>
                <left style="thin">
                  <color auto="1"/>
                </left>
                <right style="thin">
                  <color auto="1"/>
                </right>
                <top style="thin">
                  <color auto="1"/>
                </top>
                <bottom style="thin">
                  <color auto="1"/>
                </bottom>
                <vertical/>
                <horizontal/>
              </border>
            </x14:dxf>
          </x14:cfRule>
          <xm:sqref>K1</xm:sqref>
        </x14:conditionalFormatting>
        <x14:conditionalFormatting xmlns:xm="http://schemas.microsoft.com/office/excel/2006/main">
          <x14:cfRule type="expression" priority="507" id="{69B87AD3-C3B8-4889-A9ED-CA7232F8C20B}">
            <xm:f>_xlfn.XLOOKUP(K2, CONTRATTI!D:D, CONTRATTI!AE:AE)&lt;&gt;'RILEVAZIONE DATI'!$B$19</xm:f>
            <x14:dxf>
              <fill>
                <patternFill>
                  <bgColor rgb="FFFF0000"/>
                </patternFill>
              </fill>
            </x14:dxf>
          </x14:cfRule>
          <xm:sqref>K2</xm:sqref>
        </x14:conditionalFormatting>
        <x14:conditionalFormatting xmlns:xm="http://schemas.microsoft.com/office/excel/2006/main">
          <x14:cfRule type="expression" priority="455" id="{D71D3014-3725-4992-AC84-B0E1F56618C6}">
            <xm:f>$K$3&lt;&gt;'RILEVAZIONE DATI'!$B$2</xm:f>
            <x14:dxf>
              <fill>
                <patternFill>
                  <bgColor rgb="FFFFC000"/>
                </patternFill>
              </fill>
            </x14:dxf>
          </x14:cfRule>
          <xm:sqref>K3</xm:sqref>
        </x14:conditionalFormatting>
        <x14:conditionalFormatting xmlns:xm="http://schemas.microsoft.com/office/excel/2006/main">
          <x14:cfRule type="expression" priority="543" id="{45848FC9-960F-41E9-83C9-3376DE9A9017}">
            <xm:f>SUM('RILEVAZIONE DATI'!$B$21, 'RILEVAZIONE DATI'!$D$21)&gt;9</xm:f>
            <x14:dxf>
              <fill>
                <patternFill>
                  <bgColor theme="0" tint="-0.24994659260841701"/>
                </patternFill>
              </fill>
              <border>
                <left style="thin">
                  <color auto="1"/>
                </left>
                <right style="thin">
                  <color auto="1"/>
                </right>
                <top style="thin">
                  <color auto="1"/>
                </top>
                <bottom style="thin">
                  <color auto="1"/>
                </bottom>
                <vertical/>
                <horizontal/>
              </border>
            </x14:dxf>
          </x14:cfRule>
          <xm:sqref>L1</xm:sqref>
        </x14:conditionalFormatting>
        <x14:conditionalFormatting xmlns:xm="http://schemas.microsoft.com/office/excel/2006/main">
          <x14:cfRule type="expression" priority="506" id="{58BCA4F7-20EB-4607-9A92-67F4C6D1B232}">
            <xm:f>_xlfn.XLOOKUP(L2, CONTRATTI!D:D, CONTRATTI!AE:AE)&lt;&gt;'RILEVAZIONE DATI'!$B$19</xm:f>
            <x14:dxf>
              <fill>
                <patternFill>
                  <bgColor rgb="FFFF0000"/>
                </patternFill>
              </fill>
            </x14:dxf>
          </x14:cfRule>
          <xm:sqref>L2</xm:sqref>
        </x14:conditionalFormatting>
        <x14:conditionalFormatting xmlns:xm="http://schemas.microsoft.com/office/excel/2006/main">
          <x14:cfRule type="expression" priority="454" id="{76B3D7B2-C265-4529-A0E7-13FF96D74A95}">
            <xm:f>$L$3&lt;&gt;'RILEVAZIONE DATI'!$B$2</xm:f>
            <x14:dxf>
              <fill>
                <patternFill>
                  <bgColor rgb="FFFFC000"/>
                </patternFill>
              </fill>
            </x14:dxf>
          </x14:cfRule>
          <xm:sqref>L3</xm:sqref>
        </x14:conditionalFormatting>
        <x14:conditionalFormatting xmlns:xm="http://schemas.microsoft.com/office/excel/2006/main">
          <x14:cfRule type="expression" priority="544" id="{2EA7C8DD-58C9-4E39-B6EC-730C779AE175}">
            <xm:f>SUM('RILEVAZIONE DATI'!$B$21, 'RILEVAZIONE DATI'!$D$21)&gt;10</xm:f>
            <x14:dxf>
              <fill>
                <patternFill>
                  <bgColor theme="0" tint="-0.24994659260841701"/>
                </patternFill>
              </fill>
              <border>
                <left style="thin">
                  <color auto="1"/>
                </left>
                <right style="thin">
                  <color auto="1"/>
                </right>
                <top style="thin">
                  <color auto="1"/>
                </top>
                <bottom style="thin">
                  <color auto="1"/>
                </bottom>
                <vertical/>
                <horizontal/>
              </border>
            </x14:dxf>
          </x14:cfRule>
          <xm:sqref>M1</xm:sqref>
        </x14:conditionalFormatting>
        <x14:conditionalFormatting xmlns:xm="http://schemas.microsoft.com/office/excel/2006/main">
          <x14:cfRule type="expression" priority="505" id="{27EB381D-376F-427E-A946-988FD40D6435}">
            <xm:f>_xlfn.XLOOKUP(M2, CONTRATTI!D:D, CONTRATTI!AE:AE)&lt;&gt;'RILEVAZIONE DATI'!$B$19</xm:f>
            <x14:dxf>
              <fill>
                <patternFill>
                  <bgColor rgb="FFFF0000"/>
                </patternFill>
              </fill>
            </x14:dxf>
          </x14:cfRule>
          <xm:sqref>M2</xm:sqref>
        </x14:conditionalFormatting>
        <x14:conditionalFormatting xmlns:xm="http://schemas.microsoft.com/office/excel/2006/main">
          <x14:cfRule type="expression" priority="453" id="{F3AC29AF-032D-4E56-9D15-2900B1F8EAE6}">
            <xm:f>$M$3&lt;&gt;'RILEVAZIONE DATI'!$B$2</xm:f>
            <x14:dxf>
              <fill>
                <patternFill>
                  <bgColor rgb="FFFFC000"/>
                </patternFill>
              </fill>
            </x14:dxf>
          </x14:cfRule>
          <xm:sqref>M3</xm:sqref>
        </x14:conditionalFormatting>
        <x14:conditionalFormatting xmlns:xm="http://schemas.microsoft.com/office/excel/2006/main">
          <x14:cfRule type="expression" priority="545" id="{D5D7BB18-3D3A-4626-97A6-56E3FB8F91EF}">
            <xm:f>SUM('RILEVAZIONE DATI'!$B$21, 'RILEVAZIONE DATI'!$D$21)&gt;11</xm:f>
            <x14:dxf>
              <fill>
                <patternFill>
                  <bgColor theme="0" tint="-0.24994659260841701"/>
                </patternFill>
              </fill>
              <border>
                <left style="thin">
                  <color auto="1"/>
                </left>
                <right style="thin">
                  <color auto="1"/>
                </right>
                <top style="thin">
                  <color auto="1"/>
                </top>
                <bottom style="thin">
                  <color auto="1"/>
                </bottom>
                <vertical/>
                <horizontal/>
              </border>
            </x14:dxf>
          </x14:cfRule>
          <xm:sqref>N1</xm:sqref>
        </x14:conditionalFormatting>
        <x14:conditionalFormatting xmlns:xm="http://schemas.microsoft.com/office/excel/2006/main">
          <x14:cfRule type="expression" priority="504" id="{5A13C3D5-EE29-41CC-8A41-40869FAE8C5F}">
            <xm:f>_xlfn.XLOOKUP(N2, CONTRATTI!D:D, CONTRATTI!AE:AE)&lt;&gt;'RILEVAZIONE DATI'!$B$19</xm:f>
            <x14:dxf>
              <fill>
                <patternFill>
                  <bgColor rgb="FFFF0000"/>
                </patternFill>
              </fill>
            </x14:dxf>
          </x14:cfRule>
          <xm:sqref>N2</xm:sqref>
        </x14:conditionalFormatting>
        <x14:conditionalFormatting xmlns:xm="http://schemas.microsoft.com/office/excel/2006/main">
          <x14:cfRule type="expression" priority="452" id="{D69CE63E-8BAC-4AB6-A15A-2CE041A6ECED}">
            <xm:f>$N$3&lt;&gt;'RILEVAZIONE DATI'!$B$2</xm:f>
            <x14:dxf>
              <fill>
                <patternFill>
                  <bgColor rgb="FFFFC000"/>
                </patternFill>
              </fill>
            </x14:dxf>
          </x14:cfRule>
          <xm:sqref>N3</xm:sqref>
        </x14:conditionalFormatting>
        <x14:conditionalFormatting xmlns:xm="http://schemas.microsoft.com/office/excel/2006/main">
          <x14:cfRule type="expression" priority="522" id="{E802ED6B-61EB-4782-ABDE-22C293225124}">
            <xm:f>SUM('RILEVAZIONE DATI'!$B$21, 'RILEVAZIONE DATI'!$D$21)&gt;12</xm:f>
            <x14:dxf>
              <fill>
                <patternFill>
                  <bgColor theme="0" tint="-0.24994659260841701"/>
                </patternFill>
              </fill>
            </x14:dxf>
          </x14:cfRule>
          <xm:sqref>O1</xm:sqref>
        </x14:conditionalFormatting>
        <x14:conditionalFormatting xmlns:xm="http://schemas.microsoft.com/office/excel/2006/main">
          <x14:cfRule type="expression" priority="503" id="{1B8E2CA2-C0A7-4E4E-A7DB-49D195572E9E}">
            <xm:f>_xlfn.XLOOKUP(O2, CONTRATTI!D:D, CONTRATTI!AE:AE)&lt;&gt;'RILEVAZIONE DATI'!$B$19</xm:f>
            <x14:dxf>
              <fill>
                <patternFill>
                  <bgColor rgb="FFFF0000"/>
                </patternFill>
              </fill>
            </x14:dxf>
          </x14:cfRule>
          <xm:sqref>O2</xm:sqref>
        </x14:conditionalFormatting>
        <x14:conditionalFormatting xmlns:xm="http://schemas.microsoft.com/office/excel/2006/main">
          <x14:cfRule type="expression" priority="451" id="{0B48025C-13D8-4B91-B696-EE3FC0C95949}">
            <xm:f>$O$3&lt;&gt;'RILEVAZIONE DATI'!$B$2</xm:f>
            <x14:dxf>
              <fill>
                <patternFill>
                  <bgColor rgb="FFFFC000"/>
                </patternFill>
              </fill>
            </x14:dxf>
          </x14:cfRule>
          <xm:sqref>O3</xm:sqref>
        </x14:conditionalFormatting>
        <x14:conditionalFormatting xmlns:xm="http://schemas.microsoft.com/office/excel/2006/main">
          <x14:cfRule type="expression" priority="521" id="{7D88A0D0-8C40-46A6-8ECF-9C5A0F79663D}">
            <xm:f>SUM('RILEVAZIONE DATI'!$B$21, 'RILEVAZIONE DATI'!$D$21)&gt;13</xm:f>
            <x14:dxf>
              <fill>
                <patternFill>
                  <bgColor theme="0" tint="-0.24994659260841701"/>
                </patternFill>
              </fill>
            </x14:dxf>
          </x14:cfRule>
          <xm:sqref>P1</xm:sqref>
        </x14:conditionalFormatting>
        <x14:conditionalFormatting xmlns:xm="http://schemas.microsoft.com/office/excel/2006/main">
          <x14:cfRule type="expression" priority="502" id="{1FE4CD28-76A3-44D0-A608-F9117B836442}">
            <xm:f>_xlfn.XLOOKUP(P2, CONTRATTI!D:D, CONTRATTI!AE:AE)&lt;&gt;'RILEVAZIONE DATI'!$B$19</xm:f>
            <x14:dxf>
              <fill>
                <patternFill>
                  <bgColor rgb="FFFF0000"/>
                </patternFill>
              </fill>
            </x14:dxf>
          </x14:cfRule>
          <xm:sqref>P2</xm:sqref>
        </x14:conditionalFormatting>
        <x14:conditionalFormatting xmlns:xm="http://schemas.microsoft.com/office/excel/2006/main">
          <x14:cfRule type="expression" priority="450" id="{EC60A30A-F958-4BC4-BD9C-74BFB6333FCA}">
            <xm:f>$P$3&lt;&gt;'RILEVAZIONE DATI'!$B$2</xm:f>
            <x14:dxf>
              <fill>
                <patternFill>
                  <bgColor rgb="FFFFC000"/>
                </patternFill>
              </fill>
            </x14:dxf>
          </x14:cfRule>
          <xm:sqref>P3</xm:sqref>
        </x14:conditionalFormatting>
        <x14:conditionalFormatting xmlns:xm="http://schemas.microsoft.com/office/excel/2006/main">
          <x14:cfRule type="expression" priority="520" id="{6B796D18-5B92-4A9D-B959-4DA4454C19EE}">
            <xm:f>SUM('RILEVAZIONE DATI'!$B$21, 'RILEVAZIONE DATI'!$D$21)&gt;14</xm:f>
            <x14:dxf>
              <fill>
                <patternFill>
                  <bgColor theme="0" tint="-0.24994659260841701"/>
                </patternFill>
              </fill>
            </x14:dxf>
          </x14:cfRule>
          <xm:sqref>Q1</xm:sqref>
        </x14:conditionalFormatting>
        <x14:conditionalFormatting xmlns:xm="http://schemas.microsoft.com/office/excel/2006/main">
          <x14:cfRule type="expression" priority="501" id="{848BB664-2825-40EC-A3DC-B617807E4A94}">
            <xm:f>_xlfn.XLOOKUP(Q2, CONTRATTI!D:D, CONTRATTI!AE:AE)&lt;&gt;'RILEVAZIONE DATI'!$B$19</xm:f>
            <x14:dxf>
              <fill>
                <patternFill>
                  <bgColor rgb="FFFF0000"/>
                </patternFill>
              </fill>
            </x14:dxf>
          </x14:cfRule>
          <xm:sqref>Q2</xm:sqref>
        </x14:conditionalFormatting>
        <x14:conditionalFormatting xmlns:xm="http://schemas.microsoft.com/office/excel/2006/main">
          <x14:cfRule type="expression" priority="449" id="{80513D55-4737-40E9-961F-4E01AB5AFC04}">
            <xm:f>$Q$3&lt;&gt;'RILEVAZIONE DATI'!$B$2</xm:f>
            <x14:dxf>
              <fill>
                <patternFill>
                  <bgColor rgb="FFFFC000"/>
                </patternFill>
              </fill>
            </x14:dxf>
          </x14:cfRule>
          <xm:sqref>Q3</xm:sqref>
        </x14:conditionalFormatting>
        <x14:conditionalFormatting xmlns:xm="http://schemas.microsoft.com/office/excel/2006/main">
          <x14:cfRule type="expression" priority="519" id="{05533E67-C8BB-45E4-B1F1-8EBDEFB7B2ED}">
            <xm:f>SUM('RILEVAZIONE DATI'!$B$21, 'RILEVAZIONE DATI'!$D$21)&gt;15</xm:f>
            <x14:dxf>
              <fill>
                <patternFill>
                  <bgColor theme="0" tint="-0.24994659260841701"/>
                </patternFill>
              </fill>
            </x14:dxf>
          </x14:cfRule>
          <xm:sqref>R1</xm:sqref>
        </x14:conditionalFormatting>
        <x14:conditionalFormatting xmlns:xm="http://schemas.microsoft.com/office/excel/2006/main">
          <x14:cfRule type="expression" priority="500" id="{BF90F5EF-268C-41AA-BBE7-4684F79C7314}">
            <xm:f>_xlfn.XLOOKUP(R2, CONTRATTI!D:D, CONTRATTI!AE:AE)&lt;&gt;'RILEVAZIONE DATI'!$B$19</xm:f>
            <x14:dxf>
              <fill>
                <patternFill>
                  <bgColor rgb="FFFF0000"/>
                </patternFill>
              </fill>
            </x14:dxf>
          </x14:cfRule>
          <xm:sqref>R2</xm:sqref>
        </x14:conditionalFormatting>
        <x14:conditionalFormatting xmlns:xm="http://schemas.microsoft.com/office/excel/2006/main">
          <x14:cfRule type="expression" priority="448" id="{825D044F-AEB7-4A8F-9572-BB422C94BCCA}">
            <xm:f>$R$3&lt;&gt;'RILEVAZIONE DATI'!$B$2</xm:f>
            <x14:dxf>
              <fill>
                <patternFill>
                  <bgColor rgb="FFFFC000"/>
                </patternFill>
              </fill>
            </x14:dxf>
          </x14:cfRule>
          <xm:sqref>R3</xm:sqref>
        </x14:conditionalFormatting>
        <x14:conditionalFormatting xmlns:xm="http://schemas.microsoft.com/office/excel/2006/main">
          <x14:cfRule type="expression" priority="518" id="{FC1DA219-C2A4-49E3-9C37-269B88BC19DB}">
            <xm:f>SUM('RILEVAZIONE DATI'!$B$21, 'RILEVAZIONE DATI'!$D$21)&gt;16</xm:f>
            <x14:dxf>
              <fill>
                <patternFill>
                  <bgColor theme="0" tint="-0.24994659260841701"/>
                </patternFill>
              </fill>
            </x14:dxf>
          </x14:cfRule>
          <xm:sqref>S1</xm:sqref>
        </x14:conditionalFormatting>
        <x14:conditionalFormatting xmlns:xm="http://schemas.microsoft.com/office/excel/2006/main">
          <x14:cfRule type="expression" priority="499" id="{046C8FC9-31CB-4FD4-8209-A2DA00AE2980}">
            <xm:f>_xlfn.XLOOKUP(S2, CONTRATTI!D:D, CONTRATTI!AE:AE)&lt;&gt;'RILEVAZIONE DATI'!$B$19</xm:f>
            <x14:dxf>
              <fill>
                <patternFill>
                  <bgColor rgb="FFFF0000"/>
                </patternFill>
              </fill>
            </x14:dxf>
          </x14:cfRule>
          <xm:sqref>S2</xm:sqref>
        </x14:conditionalFormatting>
        <x14:conditionalFormatting xmlns:xm="http://schemas.microsoft.com/office/excel/2006/main">
          <x14:cfRule type="expression" priority="447" id="{FC5199A0-CEE0-4684-B831-B468D49824C3}">
            <xm:f>$S$3&lt;&gt;'RILEVAZIONE DATI'!$B$2</xm:f>
            <x14:dxf>
              <fill>
                <patternFill>
                  <bgColor rgb="FFFFC000"/>
                </patternFill>
              </fill>
            </x14:dxf>
          </x14:cfRule>
          <xm:sqref>S3</xm:sqref>
        </x14:conditionalFormatting>
        <x14:conditionalFormatting xmlns:xm="http://schemas.microsoft.com/office/excel/2006/main">
          <x14:cfRule type="expression" priority="517" id="{6856FD97-021B-4AD8-BC72-802642D43F4D}">
            <xm:f>SUM('RILEVAZIONE DATI'!$B$21, 'RILEVAZIONE DATI'!$D$21)&gt;17</xm:f>
            <x14:dxf>
              <fill>
                <patternFill>
                  <bgColor theme="0" tint="-0.24994659260841701"/>
                </patternFill>
              </fill>
            </x14:dxf>
          </x14:cfRule>
          <xm:sqref>T1</xm:sqref>
        </x14:conditionalFormatting>
        <x14:conditionalFormatting xmlns:xm="http://schemas.microsoft.com/office/excel/2006/main">
          <x14:cfRule type="expression" priority="498" id="{A3D2711A-E334-468F-8D31-8B8CE8DF8821}">
            <xm:f>_xlfn.XLOOKUP(T2, CONTRATTI!D:D, CONTRATTI!AE:AE)&lt;&gt;'RILEVAZIONE DATI'!$B$19</xm:f>
            <x14:dxf>
              <fill>
                <patternFill>
                  <bgColor rgb="FFFF0000"/>
                </patternFill>
              </fill>
            </x14:dxf>
          </x14:cfRule>
          <xm:sqref>T2</xm:sqref>
        </x14:conditionalFormatting>
        <x14:conditionalFormatting xmlns:xm="http://schemas.microsoft.com/office/excel/2006/main">
          <x14:cfRule type="expression" priority="446" id="{BE2CC005-0B07-4837-94AD-387D35F9045D}">
            <xm:f>$T$3&lt;&gt;'RILEVAZIONE DATI'!$B$2</xm:f>
            <x14:dxf>
              <fill>
                <patternFill>
                  <bgColor rgb="FFFFC000"/>
                </patternFill>
              </fill>
            </x14:dxf>
          </x14:cfRule>
          <xm:sqref>T3</xm:sqref>
        </x14:conditionalFormatting>
        <x14:conditionalFormatting xmlns:xm="http://schemas.microsoft.com/office/excel/2006/main">
          <x14:cfRule type="expression" priority="516" id="{CFE08B46-DCE7-4CFA-A725-FFCB161B06DF}">
            <xm:f>SUM('RILEVAZIONE DATI'!$B$21, 'RILEVAZIONE DATI'!$D$21)&gt;18</xm:f>
            <x14:dxf>
              <fill>
                <patternFill>
                  <bgColor theme="0" tint="-0.24994659260841701"/>
                </patternFill>
              </fill>
            </x14:dxf>
          </x14:cfRule>
          <xm:sqref>U1</xm:sqref>
        </x14:conditionalFormatting>
        <x14:conditionalFormatting xmlns:xm="http://schemas.microsoft.com/office/excel/2006/main">
          <x14:cfRule type="expression" priority="497" id="{841DAC3A-FA9A-421A-9BC1-DD53ED8E0318}">
            <xm:f>_xlfn.XLOOKUP(U2, CONTRATTI!D:D, CONTRATTI!AE:AE)&lt;&gt;'RILEVAZIONE DATI'!$B$19</xm:f>
            <x14:dxf>
              <fill>
                <patternFill>
                  <bgColor rgb="FFFF0000"/>
                </patternFill>
              </fill>
            </x14:dxf>
          </x14:cfRule>
          <xm:sqref>U2</xm:sqref>
        </x14:conditionalFormatting>
        <x14:conditionalFormatting xmlns:xm="http://schemas.microsoft.com/office/excel/2006/main">
          <x14:cfRule type="expression" priority="445" id="{E6938C73-90D6-4049-AD64-0E6C2F4A1E17}">
            <xm:f>$U$3&lt;&gt;'RILEVAZIONE DATI'!$B$2</xm:f>
            <x14:dxf>
              <fill>
                <patternFill>
                  <bgColor rgb="FFFFC000"/>
                </patternFill>
              </fill>
            </x14:dxf>
          </x14:cfRule>
          <xm:sqref>U3</xm:sqref>
        </x14:conditionalFormatting>
        <x14:conditionalFormatting xmlns:xm="http://schemas.microsoft.com/office/excel/2006/main">
          <x14:cfRule type="expression" priority="515" id="{639E7AD4-F807-4CF3-8450-0BBC504F08F2}">
            <xm:f>SUM('RILEVAZIONE DATI'!$B$21, 'RILEVAZIONE DATI'!$D$21)&gt;19</xm:f>
            <x14:dxf>
              <fill>
                <patternFill>
                  <bgColor theme="0" tint="-0.24994659260841701"/>
                </patternFill>
              </fill>
            </x14:dxf>
          </x14:cfRule>
          <xm:sqref>V1</xm:sqref>
        </x14:conditionalFormatting>
        <x14:conditionalFormatting xmlns:xm="http://schemas.microsoft.com/office/excel/2006/main">
          <x14:cfRule type="expression" priority="496" id="{8A790AC9-8F38-4739-9D5D-06805B5D7C61}">
            <xm:f>_xlfn.XLOOKUP(V2, CONTRATTI!D:D, CONTRATTI!AE:AE)&lt;&gt;'RILEVAZIONE DATI'!$B$19</xm:f>
            <x14:dxf>
              <fill>
                <patternFill>
                  <bgColor rgb="FFFF0000"/>
                </patternFill>
              </fill>
            </x14:dxf>
          </x14:cfRule>
          <xm:sqref>V2</xm:sqref>
        </x14:conditionalFormatting>
        <x14:conditionalFormatting xmlns:xm="http://schemas.microsoft.com/office/excel/2006/main">
          <x14:cfRule type="expression" priority="444" id="{2C1CA691-A366-4E2B-9283-AC471AD224F1}">
            <xm:f>$V$3&lt;&gt;'RILEVAZIONE DATI'!$B$2</xm:f>
            <x14:dxf>
              <fill>
                <patternFill>
                  <bgColor rgb="FFFFC000"/>
                </patternFill>
              </fill>
            </x14:dxf>
          </x14:cfRule>
          <xm:sqref>V3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2BD6E-FDD4-4DF3-919D-B95352D5A7BD}">
  <sheetPr>
    <tabColor rgb="FF00B050"/>
  </sheetPr>
  <dimension ref="A1:C32"/>
  <sheetViews>
    <sheetView showGridLines="0" zoomScale="110" zoomScaleNormal="110" workbookViewId="0">
      <selection activeCell="A3" sqref="A3"/>
    </sheetView>
  </sheetViews>
  <sheetFormatPr defaultRowHeight="15" x14ac:dyDescent="0.25"/>
  <cols>
    <col min="1" max="1" width="14.33203125" style="6" bestFit="1" customWidth="1"/>
    <col min="2" max="2" width="66.6640625" style="6" customWidth="1"/>
    <col min="3" max="3" width="77.6640625" style="6" customWidth="1"/>
    <col min="4" max="16384" width="8.88671875" style="6"/>
  </cols>
  <sheetData>
    <row r="1" spans="1:3" ht="16.2" thickBot="1" x14ac:dyDescent="0.35">
      <c r="A1" s="160" t="s">
        <v>2500</v>
      </c>
      <c r="B1" s="161"/>
      <c r="C1" s="162"/>
    </row>
    <row r="2" spans="1:3" ht="16.2" thickBot="1" x14ac:dyDescent="0.35">
      <c r="A2" s="15" t="s">
        <v>2490</v>
      </c>
      <c r="B2" s="12" t="s">
        <v>63</v>
      </c>
      <c r="C2" s="59" t="s">
        <v>2505</v>
      </c>
    </row>
    <row r="3" spans="1:3" ht="15.6" x14ac:dyDescent="0.3">
      <c r="A3" s="11"/>
      <c r="B3" s="60" t="str">
        <f>IF(_xlfn.XLOOKUP(A3, CONTRATTI!$H:$H, CONTRATTI!$D:$D)=0, "", _xlfn.XLOOKUP(A3, CONTRATTI!$H:$H, CONTRATTI!$D:$D))</f>
        <v/>
      </c>
      <c r="C3" s="61" t="str">
        <f>IF(_xlfn.XLOOKUP(A3, CONTRATTI!$H:$H, CONTRATTI!$AD:$AD)=0, "", _xlfn.XLOOKUP(A3, CONTRATTI!$H:$H, CONTRATTI!$AD:$AD))</f>
        <v/>
      </c>
    </row>
    <row r="4" spans="1:3" ht="15.6" x14ac:dyDescent="0.3">
      <c r="A4" s="238"/>
      <c r="B4" s="9" t="str">
        <f>IF(_xlfn.XLOOKUP(A4, CONTRATTI!$H:$H, CONTRATTI!$D:$D)=0, "", _xlfn.XLOOKUP(A4, CONTRATTI!$H:$H, CONTRATTI!$D:$D))</f>
        <v/>
      </c>
      <c r="C4" s="62" t="str">
        <f>IF(_xlfn.XLOOKUP(A4, CONTRATTI!$H:$H, CONTRATTI!$AD:$AD)=0, "", _xlfn.XLOOKUP(A4, CONTRATTI!$H:$H, CONTRATTI!$AD:$AD))</f>
        <v/>
      </c>
    </row>
    <row r="5" spans="1:3" ht="15.6" x14ac:dyDescent="0.3">
      <c r="A5" s="238"/>
      <c r="B5" s="9" t="str">
        <f>IF(_xlfn.XLOOKUP(A5, CONTRATTI!$H:$H, CONTRATTI!$D:$D)=0, "", _xlfn.XLOOKUP(A5, CONTRATTI!$H:$H, CONTRATTI!$D:$D))</f>
        <v/>
      </c>
      <c r="C5" s="62" t="str">
        <f>IF(_xlfn.XLOOKUP(A5, CONTRATTI!$H:$H, CONTRATTI!$AD:$AD)=0, "", _xlfn.XLOOKUP(A5, CONTRATTI!$H:$H, CONTRATTI!$AD:$AD))</f>
        <v/>
      </c>
    </row>
    <row r="6" spans="1:3" ht="15.6" x14ac:dyDescent="0.3">
      <c r="A6" s="238"/>
      <c r="B6" s="9" t="str">
        <f>IF(_xlfn.XLOOKUP(A6, CONTRATTI!$H:$H, CONTRATTI!$D:$D)=0, "", _xlfn.XLOOKUP(A6, CONTRATTI!$H:$H, CONTRATTI!$D:$D))</f>
        <v/>
      </c>
      <c r="C6" s="62" t="str">
        <f>IF(_xlfn.XLOOKUP(A6, CONTRATTI!$H:$H, CONTRATTI!$AD:$AD)=0, "", _xlfn.XLOOKUP(A6, CONTRATTI!$H:$H, CONTRATTI!$AD:$AD))</f>
        <v/>
      </c>
    </row>
    <row r="7" spans="1:3" ht="15.6" x14ac:dyDescent="0.3">
      <c r="A7" s="238"/>
      <c r="B7" s="9" t="str">
        <f>IF(_xlfn.XLOOKUP(A7, CONTRATTI!$H:$H, CONTRATTI!$D:$D)=0, "", _xlfn.XLOOKUP(A7, CONTRATTI!$H:$H, CONTRATTI!$D:$D))</f>
        <v/>
      </c>
      <c r="C7" s="62" t="str">
        <f>IF(_xlfn.XLOOKUP(A7, CONTRATTI!$H:$H, CONTRATTI!$AD:$AD)=0, "", _xlfn.XLOOKUP(A7, CONTRATTI!$H:$H, CONTRATTI!$AD:$AD))</f>
        <v/>
      </c>
    </row>
    <row r="8" spans="1:3" ht="15.6" x14ac:dyDescent="0.3">
      <c r="A8" s="238"/>
      <c r="B8" s="9" t="str">
        <f>IF(_xlfn.XLOOKUP(A8, CONTRATTI!$H:$H, CONTRATTI!$D:$D)=0, "", _xlfn.XLOOKUP(A8, CONTRATTI!$H:$H, CONTRATTI!$D:$D))</f>
        <v/>
      </c>
      <c r="C8" s="62" t="str">
        <f>IF(_xlfn.XLOOKUP(A8, CONTRATTI!$H:$H, CONTRATTI!$AD:$AD)=0, "", _xlfn.XLOOKUP(A8, CONTRATTI!$H:$H, CONTRATTI!$AD:$AD))</f>
        <v/>
      </c>
    </row>
    <row r="9" spans="1:3" ht="15.6" x14ac:dyDescent="0.3">
      <c r="A9" s="238"/>
      <c r="B9" s="9" t="str">
        <f>IF(_xlfn.XLOOKUP(A9, CONTRATTI!$H:$H, CONTRATTI!$D:$D)=0, "", _xlfn.XLOOKUP(A9, CONTRATTI!$H:$H, CONTRATTI!$D:$D))</f>
        <v/>
      </c>
      <c r="C9" s="62" t="str">
        <f>IF(_xlfn.XLOOKUP(A9, CONTRATTI!$H:$H, CONTRATTI!$AD:$AD)=0, "", _xlfn.XLOOKUP(A9, CONTRATTI!$H:$H, CONTRATTI!$AD:$AD))</f>
        <v/>
      </c>
    </row>
    <row r="10" spans="1:3" ht="15.6" x14ac:dyDescent="0.3">
      <c r="A10" s="238"/>
      <c r="B10" s="9" t="str">
        <f>IF(_xlfn.XLOOKUP(A10, CONTRATTI!$H:$H, CONTRATTI!$D:$D)=0, "", _xlfn.XLOOKUP(A10, CONTRATTI!$H:$H, CONTRATTI!$D:$D))</f>
        <v/>
      </c>
      <c r="C10" s="62" t="str">
        <f>IF(_xlfn.XLOOKUP(A10, CONTRATTI!$H:$H, CONTRATTI!$AD:$AD)=0, "", _xlfn.XLOOKUP(A10, CONTRATTI!$H:$H, CONTRATTI!$AD:$AD))</f>
        <v/>
      </c>
    </row>
    <row r="11" spans="1:3" ht="15.6" x14ac:dyDescent="0.3">
      <c r="A11" s="238"/>
      <c r="B11" s="9" t="str">
        <f>IF(_xlfn.XLOOKUP(A11, CONTRATTI!$H:$H, CONTRATTI!$D:$D)=0, "", _xlfn.XLOOKUP(A11, CONTRATTI!$H:$H, CONTRATTI!$D:$D))</f>
        <v/>
      </c>
      <c r="C11" s="62" t="str">
        <f>IF(_xlfn.XLOOKUP(A11, CONTRATTI!$H:$H, CONTRATTI!$AD:$AD)=0, "", _xlfn.XLOOKUP(A11, CONTRATTI!$H:$H, CONTRATTI!$AD:$AD))</f>
        <v/>
      </c>
    </row>
    <row r="12" spans="1:3" ht="15.6" x14ac:dyDescent="0.3">
      <c r="A12" s="238"/>
      <c r="B12" s="9" t="str">
        <f>IF(_xlfn.XLOOKUP(A12, CONTRATTI!$H:$H, CONTRATTI!$D:$D)=0, "", _xlfn.XLOOKUP(A12, CONTRATTI!$H:$H, CONTRATTI!$D:$D))</f>
        <v/>
      </c>
      <c r="C12" s="62" t="str">
        <f>IF(_xlfn.XLOOKUP(A12, CONTRATTI!$H:$H, CONTRATTI!$AD:$AD)=0, "", _xlfn.XLOOKUP(A12, CONTRATTI!$H:$H, CONTRATTI!$AD:$AD))</f>
        <v/>
      </c>
    </row>
    <row r="13" spans="1:3" ht="15.6" x14ac:dyDescent="0.3">
      <c r="A13" s="238"/>
      <c r="B13" s="9" t="str">
        <f>IF(_xlfn.XLOOKUP(A13, CONTRATTI!$H:$H, CONTRATTI!$D:$D)=0, "", _xlfn.XLOOKUP(A13, CONTRATTI!$H:$H, CONTRATTI!$D:$D))</f>
        <v/>
      </c>
      <c r="C13" s="62" t="str">
        <f>IF(_xlfn.XLOOKUP(A13, CONTRATTI!$H:$H, CONTRATTI!$AD:$AD)=0, "", _xlfn.XLOOKUP(A13, CONTRATTI!$H:$H, CONTRATTI!$AD:$AD))</f>
        <v/>
      </c>
    </row>
    <row r="14" spans="1:3" ht="15.6" x14ac:dyDescent="0.3">
      <c r="A14" s="238"/>
      <c r="B14" s="9" t="str">
        <f>IF(_xlfn.XLOOKUP(A14, CONTRATTI!$H:$H, CONTRATTI!$D:$D)=0, "", _xlfn.XLOOKUP(A14, CONTRATTI!$H:$H, CONTRATTI!$D:$D))</f>
        <v/>
      </c>
      <c r="C14" s="62" t="str">
        <f>IF(_xlfn.XLOOKUP(A14, CONTRATTI!$H:$H, CONTRATTI!$AD:$AD)=0, "", _xlfn.XLOOKUP(A14, CONTRATTI!$H:$H, CONTRATTI!$AD:$AD))</f>
        <v/>
      </c>
    </row>
    <row r="15" spans="1:3" ht="15.6" x14ac:dyDescent="0.3">
      <c r="A15" s="238"/>
      <c r="B15" s="9" t="str">
        <f>IF(_xlfn.XLOOKUP(A15, CONTRATTI!$H:$H, CONTRATTI!$D:$D)=0, "", _xlfn.XLOOKUP(A15, CONTRATTI!$H:$H, CONTRATTI!$D:$D))</f>
        <v/>
      </c>
      <c r="C15" s="62" t="str">
        <f>IF(_xlfn.XLOOKUP(A15, CONTRATTI!$H:$H, CONTRATTI!$AD:$AD)=0, "", _xlfn.XLOOKUP(A15, CONTRATTI!$H:$H, CONTRATTI!$AD:$AD))</f>
        <v/>
      </c>
    </row>
    <row r="16" spans="1:3" ht="15.6" x14ac:dyDescent="0.3">
      <c r="A16" s="238"/>
      <c r="B16" s="9" t="str">
        <f>IF(_xlfn.XLOOKUP(A16, CONTRATTI!$H:$H, CONTRATTI!$D:$D)=0, "", _xlfn.XLOOKUP(A16, CONTRATTI!$H:$H, CONTRATTI!$D:$D))</f>
        <v/>
      </c>
      <c r="C16" s="62" t="str">
        <f>IF(_xlfn.XLOOKUP(A16, CONTRATTI!$H:$H, CONTRATTI!$AD:$AD)=0, "", _xlfn.XLOOKUP(A16, CONTRATTI!$H:$H, CONTRATTI!$AD:$AD))</f>
        <v/>
      </c>
    </row>
    <row r="17" spans="1:3" ht="15.6" x14ac:dyDescent="0.3">
      <c r="A17" s="238"/>
      <c r="B17" s="9" t="str">
        <f>IF(_xlfn.XLOOKUP(A17, CONTRATTI!$H:$H, CONTRATTI!$D:$D)=0, "", _xlfn.XLOOKUP(A17, CONTRATTI!$H:$H, CONTRATTI!$D:$D))</f>
        <v/>
      </c>
      <c r="C17" s="62" t="str">
        <f>IF(_xlfn.XLOOKUP(A17, CONTRATTI!$H:$H, CONTRATTI!$AD:$AD)=0, "", _xlfn.XLOOKUP(A17, CONTRATTI!$H:$H, CONTRATTI!$AD:$AD))</f>
        <v/>
      </c>
    </row>
    <row r="18" spans="1:3" ht="15.6" x14ac:dyDescent="0.3">
      <c r="A18" s="238"/>
      <c r="B18" s="9" t="str">
        <f>IF(_xlfn.XLOOKUP(A18, CONTRATTI!$H:$H, CONTRATTI!$D:$D)=0, "", _xlfn.XLOOKUP(A18, CONTRATTI!$H:$H, CONTRATTI!$D:$D))</f>
        <v/>
      </c>
      <c r="C18" s="62" t="str">
        <f>IF(_xlfn.XLOOKUP(A18, CONTRATTI!$H:$H, CONTRATTI!$AD:$AD)=0, "", _xlfn.XLOOKUP(A18, CONTRATTI!$H:$H, CONTRATTI!$AD:$AD))</f>
        <v/>
      </c>
    </row>
    <row r="19" spans="1:3" ht="15.6" x14ac:dyDescent="0.3">
      <c r="A19" s="238"/>
      <c r="B19" s="9" t="str">
        <f>IF(_xlfn.XLOOKUP(A19, CONTRATTI!$H:$H, CONTRATTI!$D:$D)=0, "", _xlfn.XLOOKUP(A19, CONTRATTI!$H:$H, CONTRATTI!$D:$D))</f>
        <v/>
      </c>
      <c r="C19" s="62" t="str">
        <f>IF(_xlfn.XLOOKUP(A19, CONTRATTI!$H:$H, CONTRATTI!$AD:$AD)=0, "", _xlfn.XLOOKUP(A19, CONTRATTI!$H:$H, CONTRATTI!$AD:$AD))</f>
        <v/>
      </c>
    </row>
    <row r="20" spans="1:3" ht="15.6" x14ac:dyDescent="0.3">
      <c r="A20" s="238"/>
      <c r="B20" s="9" t="str">
        <f>IF(_xlfn.XLOOKUP(A20, CONTRATTI!$H:$H, CONTRATTI!$D:$D)=0, "", _xlfn.XLOOKUP(A20, CONTRATTI!$H:$H, CONTRATTI!$D:$D))</f>
        <v/>
      </c>
      <c r="C20" s="62" t="str">
        <f>IF(_xlfn.XLOOKUP(A20, CONTRATTI!$H:$H, CONTRATTI!$AD:$AD)=0, "", _xlfn.XLOOKUP(A20, CONTRATTI!$H:$H, CONTRATTI!$AD:$AD))</f>
        <v/>
      </c>
    </row>
    <row r="21" spans="1:3" ht="15.6" x14ac:dyDescent="0.3">
      <c r="A21" s="239"/>
      <c r="B21" s="9" t="str">
        <f>IF(_xlfn.XLOOKUP(A21, CONTRATTI!$H:$H, CONTRATTI!$D:$D)=0, "", _xlfn.XLOOKUP(A21, CONTRATTI!$H:$H, CONTRATTI!$D:$D))</f>
        <v/>
      </c>
      <c r="C21" s="62" t="str">
        <f>IF(_xlfn.XLOOKUP(A21, CONTRATTI!$H:$H, CONTRATTI!$AD:$AD)=0, "", _xlfn.XLOOKUP(A21, CONTRATTI!$H:$H, CONTRATTI!$AD:$AD))</f>
        <v/>
      </c>
    </row>
    <row r="22" spans="1:3" ht="15.6" x14ac:dyDescent="0.3">
      <c r="A22" s="239"/>
      <c r="B22" s="9" t="str">
        <f>IF(_xlfn.XLOOKUP(A22, CONTRATTI!$H:$H, CONTRATTI!$D:$D)=0, "", _xlfn.XLOOKUP(A22, CONTRATTI!$H:$H, CONTRATTI!$D:$D))</f>
        <v/>
      </c>
      <c r="C22" s="62" t="str">
        <f>IF(_xlfn.XLOOKUP(A22, CONTRATTI!$H:$H, CONTRATTI!$AD:$AD)=0, "", _xlfn.XLOOKUP(A22, CONTRATTI!$H:$H, CONTRATTI!$AD:$AD))</f>
        <v/>
      </c>
    </row>
    <row r="23" spans="1:3" ht="15.6" x14ac:dyDescent="0.3">
      <c r="A23" s="239"/>
      <c r="B23" s="9" t="str">
        <f>IF(_xlfn.XLOOKUP(A23, CONTRATTI!$H:$H, CONTRATTI!$D:$D)=0, "", _xlfn.XLOOKUP(A23, CONTRATTI!$H:$H, CONTRATTI!$D:$D))</f>
        <v/>
      </c>
      <c r="C23" s="62" t="str">
        <f>IF(_xlfn.XLOOKUP(A23, CONTRATTI!$H:$H, CONTRATTI!$AD:$AD)=0, "", _xlfn.XLOOKUP(A23, CONTRATTI!$H:$H, CONTRATTI!$AD:$AD))</f>
        <v/>
      </c>
    </row>
    <row r="24" spans="1:3" ht="15.6" x14ac:dyDescent="0.3">
      <c r="A24" s="239"/>
      <c r="B24" s="9" t="str">
        <f>IF(_xlfn.XLOOKUP(A24, CONTRATTI!$H:$H, CONTRATTI!$D:$D)=0, "", _xlfn.XLOOKUP(A24, CONTRATTI!$H:$H, CONTRATTI!$D:$D))</f>
        <v/>
      </c>
      <c r="C24" s="62" t="str">
        <f>IF(_xlfn.XLOOKUP(A24, CONTRATTI!$H:$H, CONTRATTI!$AD:$AD)=0, "", _xlfn.XLOOKUP(A24, CONTRATTI!$H:$H, CONTRATTI!$AD:$AD))</f>
        <v/>
      </c>
    </row>
    <row r="25" spans="1:3" ht="15.6" x14ac:dyDescent="0.3">
      <c r="A25" s="239"/>
      <c r="B25" s="9" t="str">
        <f>IF(_xlfn.XLOOKUP(A25, CONTRATTI!$H:$H, CONTRATTI!$D:$D)=0, "", _xlfn.XLOOKUP(A25, CONTRATTI!$H:$H, CONTRATTI!$D:$D))</f>
        <v/>
      </c>
      <c r="C25" s="62" t="str">
        <f>IF(_xlfn.XLOOKUP(A25, CONTRATTI!$H:$H, CONTRATTI!$AD:$AD)=0, "", _xlfn.XLOOKUP(A25, CONTRATTI!$H:$H, CONTRATTI!$AD:$AD))</f>
        <v/>
      </c>
    </row>
    <row r="26" spans="1:3" ht="15.6" x14ac:dyDescent="0.3">
      <c r="A26" s="239"/>
      <c r="B26" s="9" t="str">
        <f>IF(_xlfn.XLOOKUP(A26, CONTRATTI!$H:$H, CONTRATTI!$D:$D)=0, "", _xlfn.XLOOKUP(A26, CONTRATTI!$H:$H, CONTRATTI!$D:$D))</f>
        <v/>
      </c>
      <c r="C26" s="62" t="str">
        <f>IF(_xlfn.XLOOKUP(A26, CONTRATTI!$H:$H, CONTRATTI!$AD:$AD)=0, "", _xlfn.XLOOKUP(A26, CONTRATTI!$H:$H, CONTRATTI!$AD:$AD))</f>
        <v/>
      </c>
    </row>
    <row r="27" spans="1:3" ht="15.6" x14ac:dyDescent="0.3">
      <c r="A27" s="239"/>
      <c r="B27" s="9" t="str">
        <f>IF(_xlfn.XLOOKUP(A27, CONTRATTI!$H:$H, CONTRATTI!$D:$D)=0, "", _xlfn.XLOOKUP(A27, CONTRATTI!$H:$H, CONTRATTI!$D:$D))</f>
        <v/>
      </c>
      <c r="C27" s="62" t="str">
        <f>IF(_xlfn.XLOOKUP(A27, CONTRATTI!$H:$H, CONTRATTI!$AD:$AD)=0, "", _xlfn.XLOOKUP(A27, CONTRATTI!$H:$H, CONTRATTI!$AD:$AD))</f>
        <v/>
      </c>
    </row>
    <row r="28" spans="1:3" ht="15.6" x14ac:dyDescent="0.3">
      <c r="A28" s="239"/>
      <c r="B28" s="9" t="str">
        <f>IF(_xlfn.XLOOKUP(A28, CONTRATTI!$H:$H, CONTRATTI!$D:$D)=0, "", _xlfn.XLOOKUP(A28, CONTRATTI!$H:$H, CONTRATTI!$D:$D))</f>
        <v/>
      </c>
      <c r="C28" s="62" t="str">
        <f>IF(_xlfn.XLOOKUP(A28, CONTRATTI!$H:$H, CONTRATTI!$AD:$AD)=0, "", _xlfn.XLOOKUP(A28, CONTRATTI!$H:$H, CONTRATTI!$AD:$AD))</f>
        <v/>
      </c>
    </row>
    <row r="29" spans="1:3" ht="15.6" x14ac:dyDescent="0.3">
      <c r="A29" s="239"/>
      <c r="B29" s="9" t="str">
        <f>IF(_xlfn.XLOOKUP(A29, CONTRATTI!$H:$H, CONTRATTI!$D:$D)=0, "", _xlfn.XLOOKUP(A29, CONTRATTI!$H:$H, CONTRATTI!$D:$D))</f>
        <v/>
      </c>
      <c r="C29" s="62" t="str">
        <f>IF(_xlfn.XLOOKUP(A29, CONTRATTI!$H:$H, CONTRATTI!$AD:$AD)=0, "", _xlfn.XLOOKUP(A29, CONTRATTI!$H:$H, CONTRATTI!$AD:$AD))</f>
        <v/>
      </c>
    </row>
    <row r="30" spans="1:3" ht="15.6" x14ac:dyDescent="0.3">
      <c r="A30" s="239"/>
      <c r="B30" s="9" t="str">
        <f>IF(_xlfn.XLOOKUP(A30, CONTRATTI!$H:$H, CONTRATTI!$D:$D)=0, "", _xlfn.XLOOKUP(A30, CONTRATTI!$H:$H, CONTRATTI!$D:$D))</f>
        <v/>
      </c>
      <c r="C30" s="62" t="str">
        <f>IF(_xlfn.XLOOKUP(A30, CONTRATTI!$H:$H, CONTRATTI!$AD:$AD)=0, "", _xlfn.XLOOKUP(A30, CONTRATTI!$H:$H, CONTRATTI!$AD:$AD))</f>
        <v/>
      </c>
    </row>
    <row r="31" spans="1:3" ht="15.6" x14ac:dyDescent="0.3">
      <c r="A31" s="239"/>
      <c r="B31" s="63" t="str">
        <f>IF(_xlfn.XLOOKUP(A31, CONTRATTI!$H:$H, CONTRATTI!$D:$D)=0, "", _xlfn.XLOOKUP(A31, CONTRATTI!$H:$H, CONTRATTI!$D:$D))</f>
        <v/>
      </c>
      <c r="C31" s="64" t="str">
        <f>IF(_xlfn.XLOOKUP(A31, CONTRATTI!$H:$H, CONTRATTI!$AD:$AD)=0, "", _xlfn.XLOOKUP(A31, CONTRATTI!$H:$H, CONTRATTI!$AD:$AD))</f>
        <v/>
      </c>
    </row>
    <row r="32" spans="1:3" ht="16.2" thickBot="1" x14ac:dyDescent="0.35">
      <c r="A32" s="240"/>
      <c r="B32" s="10" t="str">
        <f>IF(_xlfn.XLOOKUP(A32, CONTRATTI!$H:$H, CONTRATTI!$D:$D)=0, "", _xlfn.XLOOKUP(A32, CONTRATTI!$H:$H, CONTRATTI!$D:$D))</f>
        <v/>
      </c>
      <c r="C32" s="65" t="str">
        <f>IF(_xlfn.XLOOKUP(A32, CONTRATTI!$H:$H, CONTRATTI!$AD:$AD)=0, "", _xlfn.XLOOKUP(A32, CONTRATTI!$H:$H, CONTRATTI!$AD:$AD))</f>
        <v/>
      </c>
    </row>
  </sheetData>
  <sheetProtection algorithmName="SHA-512" hashValue="hBNeNCgfvsKgPo2N8FujSzQ/qbbjWg4r4RKc2e9KkwFxMjJJXGBiCxEPUYkHeUW3u9w/w9ibPjNFwDPKRn201A==" saltValue="TGXAdzvAINiygh6owbR4RQ==" spinCount="100000" sheet="1" selectLockedCells="1"/>
  <mergeCells count="1">
    <mergeCell ref="A1:C1"/>
  </mergeCells>
  <dataValidations count="1">
    <dataValidation type="list" allowBlank="1" showInputMessage="1" showErrorMessage="1" sqref="A3:A32" xr:uid="{B2A9555F-E4F8-4B45-95CF-486DCD0AA651}">
      <formula1>CONTRATTI</formula1>
    </dataValidation>
  </dataValidations>
  <pageMargins left="0.7" right="0.7" top="0.75" bottom="0.75" header="0.3" footer="0.3"/>
  <pageSetup paperSize="9" scale="54" orientation="portrait" r:id="rId1"/>
  <extLst>
    <ext xmlns:x14="http://schemas.microsoft.com/office/spreadsheetml/2009/9/main" uri="{78C0D931-6437-407d-A8EE-F0AAD7539E65}">
      <x14:conditionalFormattings>
        <x14:conditionalFormatting xmlns:xm="http://schemas.microsoft.com/office/excel/2006/main">
          <x14:cfRule type="expression" priority="526" id="{00000000-000E-0000-0400-00000A000000}">
            <xm:f>'RILEVAZIONE DATI'!C21&gt;0</xm:f>
            <x14:dxf>
              <fill>
                <patternFill>
                  <bgColor theme="0" tint="-0.24994659260841701"/>
                </patternFill>
              </fill>
              <border>
                <left style="thin">
                  <color auto="1"/>
                </left>
                <right style="thin">
                  <color auto="1"/>
                </right>
                <top style="thin">
                  <color auto="1"/>
                </top>
                <bottom style="thin">
                  <color auto="1"/>
                </bottom>
                <vertical/>
                <horizontal/>
              </border>
            </x14:dxf>
          </x14:cfRule>
          <xm:sqref>A3</xm:sqref>
        </x14:conditionalFormatting>
        <x14:conditionalFormatting xmlns:xm="http://schemas.microsoft.com/office/excel/2006/main">
          <x14:cfRule type="expression" priority="527" id="{00000000-000E-0000-0400-00000B000000}">
            <xm:f>'RILEVAZIONE DATI'!C21&gt;1</xm:f>
            <x14:dxf>
              <fill>
                <patternFill>
                  <bgColor theme="0" tint="-0.24994659260841701"/>
                </patternFill>
              </fill>
              <border>
                <left style="thin">
                  <color auto="1"/>
                </left>
                <right style="thin">
                  <color auto="1"/>
                </right>
                <top style="thin">
                  <color auto="1"/>
                </top>
                <bottom style="thin">
                  <color auto="1"/>
                </bottom>
                <vertical/>
                <horizontal/>
              </border>
            </x14:dxf>
          </x14:cfRule>
          <xm:sqref>A4</xm:sqref>
        </x14:conditionalFormatting>
        <x14:conditionalFormatting xmlns:xm="http://schemas.microsoft.com/office/excel/2006/main">
          <x14:cfRule type="expression" priority="528" id="{00000000-000E-0000-0400-00000C000000}">
            <xm:f>'RILEVAZIONE DATI'!C21&gt;2</xm:f>
            <x14:dxf>
              <fill>
                <patternFill>
                  <bgColor theme="0" tint="-0.24994659260841701"/>
                </patternFill>
              </fill>
              <border>
                <left style="thin">
                  <color auto="1"/>
                </left>
                <right style="thin">
                  <color auto="1"/>
                </right>
                <top style="thin">
                  <color auto="1"/>
                </top>
                <bottom style="thin">
                  <color auto="1"/>
                </bottom>
                <vertical/>
                <horizontal/>
              </border>
            </x14:dxf>
          </x14:cfRule>
          <xm:sqref>A5</xm:sqref>
        </x14:conditionalFormatting>
        <x14:conditionalFormatting xmlns:xm="http://schemas.microsoft.com/office/excel/2006/main">
          <x14:cfRule type="expression" priority="529" id="{00000000-000E-0000-0400-00000D000000}">
            <xm:f>'RILEVAZIONE DATI'!C21&gt;3</xm:f>
            <x14:dxf>
              <fill>
                <patternFill>
                  <bgColor theme="0" tint="-0.24994659260841701"/>
                </patternFill>
              </fill>
              <border>
                <left style="thin">
                  <color auto="1"/>
                </left>
                <right style="thin">
                  <color auto="1"/>
                </right>
                <top style="thin">
                  <color auto="1"/>
                </top>
                <bottom style="thin">
                  <color auto="1"/>
                </bottom>
                <vertical/>
                <horizontal/>
              </border>
            </x14:dxf>
          </x14:cfRule>
          <xm:sqref>A6</xm:sqref>
        </x14:conditionalFormatting>
        <x14:conditionalFormatting xmlns:xm="http://schemas.microsoft.com/office/excel/2006/main">
          <x14:cfRule type="expression" priority="530" id="{00000000-000E-0000-0400-00000E000000}">
            <xm:f>'RILEVAZIONE DATI'!C21&gt;4</xm:f>
            <x14:dxf>
              <fill>
                <patternFill>
                  <bgColor theme="0" tint="-0.24994659260841701"/>
                </patternFill>
              </fill>
              <border>
                <left style="thin">
                  <color auto="1"/>
                </left>
                <right style="thin">
                  <color auto="1"/>
                </right>
                <top style="thin">
                  <color auto="1"/>
                </top>
                <bottom style="thin">
                  <color auto="1"/>
                </bottom>
                <vertical/>
                <horizontal/>
              </border>
            </x14:dxf>
          </x14:cfRule>
          <xm:sqref>A7</xm:sqref>
        </x14:conditionalFormatting>
        <x14:conditionalFormatting xmlns:xm="http://schemas.microsoft.com/office/excel/2006/main">
          <x14:cfRule type="expression" priority="531" id="{00000000-000E-0000-0400-00000F000000}">
            <xm:f>'RILEVAZIONE DATI'!C21&gt;5</xm:f>
            <x14:dxf>
              <fill>
                <patternFill>
                  <bgColor theme="0" tint="-0.24994659260841701"/>
                </patternFill>
              </fill>
              <border>
                <left style="thin">
                  <color auto="1"/>
                </left>
                <right style="thin">
                  <color auto="1"/>
                </right>
                <top style="thin">
                  <color auto="1"/>
                </top>
                <bottom style="thin">
                  <color auto="1"/>
                </bottom>
                <vertical/>
                <horizontal/>
              </border>
            </x14:dxf>
          </x14:cfRule>
          <xm:sqref>A8</xm:sqref>
        </x14:conditionalFormatting>
        <x14:conditionalFormatting xmlns:xm="http://schemas.microsoft.com/office/excel/2006/main">
          <x14:cfRule type="expression" priority="532" id="{00000000-000E-0000-0400-000010000000}">
            <xm:f>'RILEVAZIONE DATI'!C21&gt;6</xm:f>
            <x14:dxf>
              <fill>
                <patternFill>
                  <bgColor theme="0" tint="-0.24994659260841701"/>
                </patternFill>
              </fill>
              <border>
                <left style="thin">
                  <color auto="1"/>
                </left>
                <right style="thin">
                  <color auto="1"/>
                </right>
                <top style="thin">
                  <color auto="1"/>
                </top>
                <bottom style="thin">
                  <color auto="1"/>
                </bottom>
                <vertical/>
                <horizontal/>
              </border>
            </x14:dxf>
          </x14:cfRule>
          <xm:sqref>A9</xm:sqref>
        </x14:conditionalFormatting>
        <x14:conditionalFormatting xmlns:xm="http://schemas.microsoft.com/office/excel/2006/main">
          <x14:cfRule type="expression" priority="533" id="{00000000-000E-0000-0400-000011000000}">
            <xm:f>'RILEVAZIONE DATI'!C21&gt;7</xm:f>
            <x14:dxf>
              <fill>
                <patternFill>
                  <bgColor theme="0" tint="-0.24994659260841701"/>
                </patternFill>
              </fill>
              <border>
                <left style="thin">
                  <color auto="1"/>
                </left>
                <right style="thin">
                  <color auto="1"/>
                </right>
                <top style="thin">
                  <color auto="1"/>
                </top>
                <bottom style="thin">
                  <color auto="1"/>
                </bottom>
                <vertical/>
                <horizontal/>
              </border>
            </x14:dxf>
          </x14:cfRule>
          <xm:sqref>A10</xm:sqref>
        </x14:conditionalFormatting>
        <x14:conditionalFormatting xmlns:xm="http://schemas.microsoft.com/office/excel/2006/main">
          <x14:cfRule type="expression" priority="534" id="{00000000-000E-0000-0400-000012000000}">
            <xm:f>'RILEVAZIONE DATI'!C21&gt;8</xm:f>
            <x14:dxf>
              <fill>
                <patternFill>
                  <bgColor theme="0" tint="-0.24994659260841701"/>
                </patternFill>
              </fill>
              <border>
                <left style="thin">
                  <color auto="1"/>
                </left>
                <right style="thin">
                  <color auto="1"/>
                </right>
                <top style="thin">
                  <color auto="1"/>
                </top>
                <bottom style="thin">
                  <color auto="1"/>
                </bottom>
                <vertical/>
                <horizontal/>
              </border>
            </x14:dxf>
          </x14:cfRule>
          <xm:sqref>A11</xm:sqref>
        </x14:conditionalFormatting>
        <x14:conditionalFormatting xmlns:xm="http://schemas.microsoft.com/office/excel/2006/main">
          <x14:cfRule type="expression" priority="535" id="{00000000-000E-0000-0400-000013000000}">
            <xm:f>'RILEVAZIONE DATI'!C21&gt;9</xm:f>
            <x14:dxf>
              <fill>
                <patternFill>
                  <bgColor theme="0" tint="-0.24994659260841701"/>
                </patternFill>
              </fill>
              <border>
                <left style="thin">
                  <color auto="1"/>
                </left>
                <right style="thin">
                  <color auto="1"/>
                </right>
                <top style="thin">
                  <color auto="1"/>
                </top>
                <bottom style="thin">
                  <color auto="1"/>
                </bottom>
                <vertical/>
                <horizontal/>
              </border>
            </x14:dxf>
          </x14:cfRule>
          <xm:sqref>A12</xm:sqref>
        </x14:conditionalFormatting>
        <x14:conditionalFormatting xmlns:xm="http://schemas.microsoft.com/office/excel/2006/main">
          <x14:cfRule type="expression" priority="536" id="{00000000-000E-0000-0400-000014000000}">
            <xm:f>'RILEVAZIONE DATI'!C21&gt;10</xm:f>
            <x14:dxf>
              <fill>
                <patternFill>
                  <bgColor theme="0" tint="-0.24994659260841701"/>
                </patternFill>
              </fill>
              <border>
                <left style="thin">
                  <color auto="1"/>
                </left>
                <right style="thin">
                  <color auto="1"/>
                </right>
                <top style="thin">
                  <color auto="1"/>
                </top>
                <bottom style="thin">
                  <color auto="1"/>
                </bottom>
                <vertical/>
                <horizontal/>
              </border>
            </x14:dxf>
          </x14:cfRule>
          <xm:sqref>A13</xm:sqref>
        </x14:conditionalFormatting>
        <x14:conditionalFormatting xmlns:xm="http://schemas.microsoft.com/office/excel/2006/main">
          <x14:cfRule type="expression" priority="537" id="{9E23B186-2D0F-4946-A781-588BF75CF37A}">
            <xm:f>'RILEVAZIONE DATI'!C21&gt;11</xm:f>
            <x14:dxf>
              <fill>
                <patternFill>
                  <bgColor theme="0" tint="-0.24994659260841701"/>
                </patternFill>
              </fill>
            </x14:dxf>
          </x14:cfRule>
          <xm:sqref>A14</xm:sqref>
        </x14:conditionalFormatting>
        <x14:conditionalFormatting xmlns:xm="http://schemas.microsoft.com/office/excel/2006/main">
          <x14:cfRule type="expression" priority="538" id="{33EAD1F5-8CE5-49A3-9605-9BBC5C595553}">
            <xm:f>'RILEVAZIONE DATI'!C21&gt;12</xm:f>
            <x14:dxf>
              <fill>
                <patternFill>
                  <bgColor theme="0" tint="-0.24994659260841701"/>
                </patternFill>
              </fill>
            </x14:dxf>
          </x14:cfRule>
          <xm:sqref>A15</xm:sqref>
        </x14:conditionalFormatting>
        <x14:conditionalFormatting xmlns:xm="http://schemas.microsoft.com/office/excel/2006/main">
          <x14:cfRule type="expression" priority="539" id="{315901E2-AF13-407D-94A7-205435B8893D}">
            <xm:f>'RILEVAZIONE DATI'!C21&gt;13</xm:f>
            <x14:dxf>
              <fill>
                <patternFill>
                  <bgColor theme="0" tint="-0.24994659260841701"/>
                </patternFill>
              </fill>
            </x14:dxf>
          </x14:cfRule>
          <xm:sqref>A16</xm:sqref>
        </x14:conditionalFormatting>
        <x14:conditionalFormatting xmlns:xm="http://schemas.microsoft.com/office/excel/2006/main">
          <x14:cfRule type="expression" priority="540" id="{7B3BDA7C-3595-4EE6-B770-1A534E70D155}">
            <xm:f>'RILEVAZIONE DATI'!C21&gt;14</xm:f>
            <x14:dxf>
              <fill>
                <patternFill>
                  <bgColor theme="0" tint="-0.24994659260841701"/>
                </patternFill>
              </fill>
            </x14:dxf>
          </x14:cfRule>
          <xm:sqref>A17</xm:sqref>
        </x14:conditionalFormatting>
        <x14:conditionalFormatting xmlns:xm="http://schemas.microsoft.com/office/excel/2006/main">
          <x14:cfRule type="expression" priority="541" id="{AEAD446B-CD00-434B-A620-E1BFD010A075}">
            <xm:f>'RILEVAZIONE DATI'!C21&gt;15</xm:f>
            <x14:dxf>
              <fill>
                <patternFill>
                  <bgColor theme="0" tint="-0.24994659260841701"/>
                </patternFill>
              </fill>
            </x14:dxf>
          </x14:cfRule>
          <xm:sqref>A18</xm:sqref>
        </x14:conditionalFormatting>
        <x14:conditionalFormatting xmlns:xm="http://schemas.microsoft.com/office/excel/2006/main">
          <x14:cfRule type="expression" priority="542" id="{F59536BB-A085-4F7F-B721-78D7CC76742D}">
            <xm:f>'RILEVAZIONE DATI'!C21&gt;16</xm:f>
            <x14:dxf>
              <fill>
                <patternFill>
                  <bgColor theme="0" tint="-0.24994659260841701"/>
                </patternFill>
              </fill>
            </x14:dxf>
          </x14:cfRule>
          <xm:sqref>A19</xm:sqref>
        </x14:conditionalFormatting>
        <x14:conditionalFormatting xmlns:xm="http://schemas.microsoft.com/office/excel/2006/main">
          <x14:cfRule type="expression" priority="543" id="{C7CD3C1A-68BB-455D-A986-4771409F379B}">
            <xm:f>'RILEVAZIONE DATI'!C21&gt;26</xm:f>
            <x14:dxf>
              <fill>
                <patternFill>
                  <bgColor theme="0" tint="-0.24994659260841701"/>
                </patternFill>
              </fill>
            </x14:dxf>
          </x14:cfRule>
          <xm:sqref>A29</xm:sqref>
        </x14:conditionalFormatting>
        <x14:conditionalFormatting xmlns:xm="http://schemas.microsoft.com/office/excel/2006/main">
          <x14:cfRule type="expression" priority="544" id="{1E935659-C73D-49F7-8585-4E6A749ABB46}">
            <xm:f>'RILEVAZIONE DATI'!C21&gt;28</xm:f>
            <x14:dxf>
              <fill>
                <patternFill>
                  <bgColor theme="0" tint="-0.24994659260841701"/>
                </patternFill>
              </fill>
            </x14:dxf>
          </x14:cfRule>
          <xm:sqref>A31</xm:sqref>
        </x14:conditionalFormatting>
        <x14:conditionalFormatting xmlns:xm="http://schemas.microsoft.com/office/excel/2006/main">
          <x14:cfRule type="expression" priority="545" id="{B576CB2D-0129-49DF-BA54-3AC9BA68A15E}">
            <xm:f>'RILEVAZIONE DATI'!C21&gt;29</xm:f>
            <x14:dxf>
              <fill>
                <patternFill>
                  <bgColor theme="0" tint="-0.24994659260841701"/>
                </patternFill>
              </fill>
            </x14:dxf>
          </x14:cfRule>
          <xm:sqref>A32</xm:sqref>
        </x14:conditionalFormatting>
        <x14:conditionalFormatting xmlns:xm="http://schemas.microsoft.com/office/excel/2006/main">
          <x14:cfRule type="expression" priority="40" id="{56EF3B1F-26C0-4AFF-8BF1-9FA81D2D2E4E}">
            <xm:f>_xlfn.XLOOKUP(B3, CONTRATTI!D:D, CONTRATTI!AE:AE)&lt;&gt;'RILEVAZIONE DATI'!$B$19</xm:f>
            <x14:dxf>
              <fill>
                <patternFill>
                  <bgColor rgb="FFFF0000"/>
                </patternFill>
              </fill>
            </x14:dxf>
          </x14:cfRule>
          <xm:sqref>B3</xm:sqref>
        </x14:conditionalFormatting>
        <x14:conditionalFormatting xmlns:xm="http://schemas.microsoft.com/office/excel/2006/main">
          <x14:cfRule type="expression" priority="39" id="{69475F59-DB50-4823-BA6B-349DB3E8023D}">
            <xm:f>_xlfn.XLOOKUP(B4, CONTRATTI!D:D, CONTRATTI!AE:AE)&lt;&gt;'RILEVAZIONE DATI'!$B$19</xm:f>
            <x14:dxf>
              <fill>
                <patternFill>
                  <bgColor rgb="FFFF0000"/>
                </patternFill>
              </fill>
            </x14:dxf>
          </x14:cfRule>
          <xm:sqref>B4</xm:sqref>
        </x14:conditionalFormatting>
        <x14:conditionalFormatting xmlns:xm="http://schemas.microsoft.com/office/excel/2006/main">
          <x14:cfRule type="expression" priority="38" id="{5727CE8D-CB52-40EF-9FEC-70381F227D18}">
            <xm:f>_xlfn.XLOOKUP(B5, CONTRATTI!D:D, CONTRATTI!AE:AE)&lt;&gt;'RILEVAZIONE DATI'!$B$19</xm:f>
            <x14:dxf>
              <fill>
                <patternFill>
                  <bgColor rgb="FFFF0000"/>
                </patternFill>
              </fill>
            </x14:dxf>
          </x14:cfRule>
          <xm:sqref>B5</xm:sqref>
        </x14:conditionalFormatting>
        <x14:conditionalFormatting xmlns:xm="http://schemas.microsoft.com/office/excel/2006/main">
          <x14:cfRule type="expression" priority="37" id="{BC5361FF-D4A6-46BE-A0DC-B8DBBECD1638}">
            <xm:f>_xlfn.XLOOKUP(B6, CONTRATTI!D:D, CONTRATTI!AE:AE)&lt;&gt;'RILEVAZIONE DATI'!$B$19</xm:f>
            <x14:dxf>
              <fill>
                <patternFill>
                  <bgColor rgb="FFFF0000"/>
                </patternFill>
              </fill>
            </x14:dxf>
          </x14:cfRule>
          <xm:sqref>B6</xm:sqref>
        </x14:conditionalFormatting>
        <x14:conditionalFormatting xmlns:xm="http://schemas.microsoft.com/office/excel/2006/main">
          <x14:cfRule type="expression" priority="36" id="{2C99738C-89F5-49E4-83F3-58B4CA1841ED}">
            <xm:f>_xlfn.XLOOKUP(B7, CONTRATTI!D:D, CONTRATTI!AE:AE)&lt;&gt;'RILEVAZIONE DATI'!$B$19</xm:f>
            <x14:dxf>
              <fill>
                <patternFill>
                  <bgColor rgb="FFFF0000"/>
                </patternFill>
              </fill>
            </x14:dxf>
          </x14:cfRule>
          <xm:sqref>B7</xm:sqref>
        </x14:conditionalFormatting>
        <x14:conditionalFormatting xmlns:xm="http://schemas.microsoft.com/office/excel/2006/main">
          <x14:cfRule type="expression" priority="35" id="{9A7AAD5A-8B20-49ED-A1B2-CBECE62942E2}">
            <xm:f>_xlfn.XLOOKUP(B8, CONTRATTI!D:D, CONTRATTI!AE:AE)&lt;&gt;'RILEVAZIONE DATI'!$B$19</xm:f>
            <x14:dxf>
              <fill>
                <patternFill>
                  <bgColor rgb="FFFF0000"/>
                </patternFill>
              </fill>
            </x14:dxf>
          </x14:cfRule>
          <xm:sqref>B8</xm:sqref>
        </x14:conditionalFormatting>
        <x14:conditionalFormatting xmlns:xm="http://schemas.microsoft.com/office/excel/2006/main">
          <x14:cfRule type="expression" priority="34" id="{7F0E0EDE-F2B5-4BBF-944B-BC4A9CDA1148}">
            <xm:f>_xlfn.XLOOKUP(B9, CONTRATTI!D:D, CONTRATTI!AE:AE)&lt;&gt;'RILEVAZIONE DATI'!$B$19</xm:f>
            <x14:dxf>
              <fill>
                <patternFill>
                  <bgColor rgb="FFFF0000"/>
                </patternFill>
              </fill>
            </x14:dxf>
          </x14:cfRule>
          <xm:sqref>B9</xm:sqref>
        </x14:conditionalFormatting>
        <x14:conditionalFormatting xmlns:xm="http://schemas.microsoft.com/office/excel/2006/main">
          <x14:cfRule type="expression" priority="33" id="{C65FF960-933A-43FE-9BEC-778813FBBA7C}">
            <xm:f>_xlfn.XLOOKUP(B10, CONTRATTI!D:D, CONTRATTI!AE:AE)&lt;&gt;'RILEVAZIONE DATI'!$B$19</xm:f>
            <x14:dxf>
              <fill>
                <patternFill>
                  <bgColor rgb="FFFF0000"/>
                </patternFill>
              </fill>
            </x14:dxf>
          </x14:cfRule>
          <xm:sqref>B10</xm:sqref>
        </x14:conditionalFormatting>
        <x14:conditionalFormatting xmlns:xm="http://schemas.microsoft.com/office/excel/2006/main">
          <x14:cfRule type="expression" priority="32" id="{67BA58B7-7E55-44A9-BC20-006A6A9728E9}">
            <xm:f>_xlfn.XLOOKUP(B21, CONTRATTI!D:D, CONTRATTI!AE:AE)&lt;&gt;'RILEVAZIONE DATI'!$B$19</xm:f>
            <x14:dxf>
              <fill>
                <patternFill>
                  <bgColor rgb="FFFF0000"/>
                </patternFill>
              </fill>
            </x14:dxf>
          </x14:cfRule>
          <xm:sqref>B21</xm:sqref>
        </x14:conditionalFormatting>
        <x14:conditionalFormatting xmlns:xm="http://schemas.microsoft.com/office/excel/2006/main">
          <x14:cfRule type="expression" priority="31" id="{16032560-E783-4A08-8FC8-552791449204}">
            <xm:f>_xlfn.XLOOKUP(B20, CONTRATTI!D:D, CONTRATTI!AE:AE)&lt;&gt;'RILEVAZIONE DATI'!$B$19</xm:f>
            <x14:dxf>
              <fill>
                <patternFill>
                  <bgColor rgb="FFFF0000"/>
                </patternFill>
              </fill>
            </x14:dxf>
          </x14:cfRule>
          <xm:sqref>B20</xm:sqref>
        </x14:conditionalFormatting>
        <x14:conditionalFormatting xmlns:xm="http://schemas.microsoft.com/office/excel/2006/main">
          <x14:cfRule type="expression" priority="30" id="{37B69549-82F8-4619-BF3E-3F6EF26B0AB2}">
            <xm:f>_xlfn.XLOOKUP(B19, CONTRATTI!D:D, CONTRATTI!AE:AE)&lt;&gt;'RILEVAZIONE DATI'!$B$19</xm:f>
            <x14:dxf>
              <fill>
                <patternFill>
                  <bgColor rgb="FFFF0000"/>
                </patternFill>
              </fill>
            </x14:dxf>
          </x14:cfRule>
          <xm:sqref>B19</xm:sqref>
        </x14:conditionalFormatting>
        <x14:conditionalFormatting xmlns:xm="http://schemas.microsoft.com/office/excel/2006/main">
          <x14:cfRule type="expression" priority="29" id="{6EEE2EE1-03BE-4148-BA69-6C17548F7BB8}">
            <xm:f>_xlfn.XLOOKUP(B18, CONTRATTI!D:D, CONTRATTI!AE:AE)&lt;&gt;'RILEVAZIONE DATI'!$B$19</xm:f>
            <x14:dxf>
              <fill>
                <patternFill>
                  <bgColor rgb="FFFF0000"/>
                </patternFill>
              </fill>
            </x14:dxf>
          </x14:cfRule>
          <xm:sqref>B18</xm:sqref>
        </x14:conditionalFormatting>
        <x14:conditionalFormatting xmlns:xm="http://schemas.microsoft.com/office/excel/2006/main">
          <x14:cfRule type="expression" priority="28" id="{ACB1F2D9-2E01-4337-A813-19038505687D}">
            <xm:f>_xlfn.XLOOKUP(B17, CONTRATTI!D:D, CONTRATTI!AE:AE)&lt;&gt;'RILEVAZIONE DATI'!$B$19</xm:f>
            <x14:dxf>
              <fill>
                <patternFill>
                  <bgColor rgb="FFFF0000"/>
                </patternFill>
              </fill>
            </x14:dxf>
          </x14:cfRule>
          <xm:sqref>B17</xm:sqref>
        </x14:conditionalFormatting>
        <x14:conditionalFormatting xmlns:xm="http://schemas.microsoft.com/office/excel/2006/main">
          <x14:cfRule type="expression" priority="27" id="{48CBAC31-E969-4755-91C4-051112522473}">
            <xm:f>_xlfn.XLOOKUP(B16, CONTRATTI!D:D, CONTRATTI!AE:AE)&lt;&gt;'RILEVAZIONE DATI'!$B$19</xm:f>
            <x14:dxf>
              <fill>
                <patternFill>
                  <bgColor rgb="FFFF0000"/>
                </patternFill>
              </fill>
            </x14:dxf>
          </x14:cfRule>
          <xm:sqref>B16</xm:sqref>
        </x14:conditionalFormatting>
        <x14:conditionalFormatting xmlns:xm="http://schemas.microsoft.com/office/excel/2006/main">
          <x14:cfRule type="expression" priority="26" id="{DB1E0821-A661-48F7-86C4-E1B1E5243085}">
            <xm:f>_xlfn.XLOOKUP(B15, CONTRATTI!D:D, CONTRATTI!AE:AE)&lt;&gt;'RILEVAZIONE DATI'!$B$19</xm:f>
            <x14:dxf>
              <fill>
                <patternFill>
                  <bgColor rgb="FFFF0000"/>
                </patternFill>
              </fill>
            </x14:dxf>
          </x14:cfRule>
          <xm:sqref>B15</xm:sqref>
        </x14:conditionalFormatting>
        <x14:conditionalFormatting xmlns:xm="http://schemas.microsoft.com/office/excel/2006/main">
          <x14:cfRule type="expression" priority="25" id="{1232FB37-C834-4BF3-B9FA-D3DB15C2C2B2}">
            <xm:f>_xlfn.XLOOKUP(B14, CONTRATTI!D:D, CONTRATTI!AE:AE)&lt;&gt;'RILEVAZIONE DATI'!$B$19</xm:f>
            <x14:dxf>
              <fill>
                <patternFill>
                  <bgColor rgb="FFFF0000"/>
                </patternFill>
              </fill>
            </x14:dxf>
          </x14:cfRule>
          <xm:sqref>B14</xm:sqref>
        </x14:conditionalFormatting>
        <x14:conditionalFormatting xmlns:xm="http://schemas.microsoft.com/office/excel/2006/main">
          <x14:cfRule type="expression" priority="24" id="{CF24D40C-2629-4E56-A13D-467233087BC2}">
            <xm:f>_xlfn.XLOOKUP(B13, CONTRATTI!D:D, CONTRATTI!AE:AE)&lt;&gt;'RILEVAZIONE DATI'!$B$19</xm:f>
            <x14:dxf>
              <fill>
                <patternFill>
                  <bgColor rgb="FFFF0000"/>
                </patternFill>
              </fill>
            </x14:dxf>
          </x14:cfRule>
          <xm:sqref>B13</xm:sqref>
        </x14:conditionalFormatting>
        <x14:conditionalFormatting xmlns:xm="http://schemas.microsoft.com/office/excel/2006/main">
          <x14:cfRule type="expression" priority="23" id="{A171FC2F-D8EE-451E-BF54-59B34BBFDB00}">
            <xm:f>_xlfn.XLOOKUP(B12, CONTRATTI!D:D, CONTRATTI!AE:AE)&lt;&gt;'RILEVAZIONE DATI'!$B$19</xm:f>
            <x14:dxf>
              <fill>
                <patternFill>
                  <bgColor rgb="FFFF0000"/>
                </patternFill>
              </fill>
            </x14:dxf>
          </x14:cfRule>
          <xm:sqref>B12</xm:sqref>
        </x14:conditionalFormatting>
        <x14:conditionalFormatting xmlns:xm="http://schemas.microsoft.com/office/excel/2006/main">
          <x14:cfRule type="expression" priority="22" id="{B6432F38-3EF0-4D4E-BD55-9551FAF44958}">
            <xm:f>_xlfn.XLOOKUP(B11, CONTRATTI!D:D, CONTRATTI!AE:AE)&lt;&gt;'RILEVAZIONE DATI'!$B$19</xm:f>
            <x14:dxf>
              <fill>
                <patternFill>
                  <bgColor rgb="FFFF0000"/>
                </patternFill>
              </fill>
            </x14:dxf>
          </x14:cfRule>
          <xm:sqref>B11</xm:sqref>
        </x14:conditionalFormatting>
        <x14:conditionalFormatting xmlns:xm="http://schemas.microsoft.com/office/excel/2006/main">
          <x14:cfRule type="expression" priority="21" id="{96835DB1-E5DA-4222-BF8B-156605BF6313}">
            <xm:f>_xlfn.XLOOKUP(B22, CONTRATTI!D:D, CONTRATTI!AE:AE)&lt;&gt;'RILEVAZIONE DATI'!$B$19</xm:f>
            <x14:dxf>
              <fill>
                <patternFill>
                  <bgColor rgb="FFFF0000"/>
                </patternFill>
              </fill>
            </x14:dxf>
          </x14:cfRule>
          <xm:sqref>B22</xm:sqref>
        </x14:conditionalFormatting>
        <x14:conditionalFormatting xmlns:xm="http://schemas.microsoft.com/office/excel/2006/main">
          <x14:cfRule type="expression" priority="20" id="{20C2293C-72DA-495F-B9B0-796C944B145C}">
            <xm:f>_xlfn.XLOOKUP(B23, CONTRATTI!D:D, CONTRATTI!AE:AE)&lt;&gt;'RILEVAZIONE DATI'!$B$19</xm:f>
            <x14:dxf>
              <fill>
                <patternFill>
                  <bgColor rgb="FFFF0000"/>
                </patternFill>
              </fill>
            </x14:dxf>
          </x14:cfRule>
          <xm:sqref>B23</xm:sqref>
        </x14:conditionalFormatting>
        <x14:conditionalFormatting xmlns:xm="http://schemas.microsoft.com/office/excel/2006/main">
          <x14:cfRule type="expression" priority="19" id="{6D786656-0EEB-4AD0-BD93-0F2D8C4E44B2}">
            <xm:f>_xlfn.XLOOKUP(B24, CONTRATTI!D:D, CONTRATTI!AE:AE)&lt;&gt;'RILEVAZIONE DATI'!$B$19</xm:f>
            <x14:dxf>
              <fill>
                <patternFill>
                  <bgColor rgb="FFFF0000"/>
                </patternFill>
              </fill>
            </x14:dxf>
          </x14:cfRule>
          <xm:sqref>B24</xm:sqref>
        </x14:conditionalFormatting>
        <x14:conditionalFormatting xmlns:xm="http://schemas.microsoft.com/office/excel/2006/main">
          <x14:cfRule type="expression" priority="18" id="{1F76C3EF-307E-431D-AB3E-3A6F3598B33A}">
            <xm:f>_xlfn.XLOOKUP(B25, CONTRATTI!D:D, CONTRATTI!AE:AE)&lt;&gt;'RILEVAZIONE DATI'!$B$19</xm:f>
            <x14:dxf>
              <fill>
                <patternFill>
                  <bgColor rgb="FFFF0000"/>
                </patternFill>
              </fill>
            </x14:dxf>
          </x14:cfRule>
          <xm:sqref>B25</xm:sqref>
        </x14:conditionalFormatting>
        <x14:conditionalFormatting xmlns:xm="http://schemas.microsoft.com/office/excel/2006/main">
          <x14:cfRule type="expression" priority="17" id="{0C78CD3E-3B8B-40AA-83AB-C7B984A5B460}">
            <xm:f>_xlfn.XLOOKUP(B26, CONTRATTI!D:D, CONTRATTI!AE:AE)&lt;&gt;'RILEVAZIONE DATI'!$B$19</xm:f>
            <x14:dxf>
              <fill>
                <patternFill>
                  <bgColor rgb="FFFF0000"/>
                </patternFill>
              </fill>
            </x14:dxf>
          </x14:cfRule>
          <xm:sqref>B26</xm:sqref>
        </x14:conditionalFormatting>
        <x14:conditionalFormatting xmlns:xm="http://schemas.microsoft.com/office/excel/2006/main">
          <x14:cfRule type="expression" priority="16" id="{DB47FDAA-EE18-4964-9E04-2925E3D8710E}">
            <xm:f>_xlfn.XLOOKUP(B27, CONTRATTI!D:D, CONTRATTI!AE:AE)&lt;&gt;'RILEVAZIONE DATI'!$B$19</xm:f>
            <x14:dxf>
              <fill>
                <patternFill>
                  <bgColor rgb="FFFF0000"/>
                </patternFill>
              </fill>
            </x14:dxf>
          </x14:cfRule>
          <xm:sqref>B27</xm:sqref>
        </x14:conditionalFormatting>
        <x14:conditionalFormatting xmlns:xm="http://schemas.microsoft.com/office/excel/2006/main">
          <x14:cfRule type="expression" priority="15" id="{D259195A-87A4-44D8-A289-718557D72FF4}">
            <xm:f>_xlfn.XLOOKUP(B28, CONTRATTI!D:D, CONTRATTI!AE:AE)&lt;&gt;'RILEVAZIONE DATI'!$B$19</xm:f>
            <x14:dxf>
              <fill>
                <patternFill>
                  <bgColor rgb="FFFF0000"/>
                </patternFill>
              </fill>
            </x14:dxf>
          </x14:cfRule>
          <xm:sqref>B28</xm:sqref>
        </x14:conditionalFormatting>
        <x14:conditionalFormatting xmlns:xm="http://schemas.microsoft.com/office/excel/2006/main">
          <x14:cfRule type="expression" priority="14" id="{06E6E959-8421-4FF9-B618-741C9E9BB24F}">
            <xm:f>_xlfn.XLOOKUP(B29, CONTRATTI!D:D, CONTRATTI!AE:AE)&lt;&gt;'RILEVAZIONE DATI'!$B$19</xm:f>
            <x14:dxf>
              <fill>
                <patternFill>
                  <bgColor rgb="FFFF0000"/>
                </patternFill>
              </fill>
            </x14:dxf>
          </x14:cfRule>
          <xm:sqref>B29</xm:sqref>
        </x14:conditionalFormatting>
        <x14:conditionalFormatting xmlns:xm="http://schemas.microsoft.com/office/excel/2006/main">
          <x14:cfRule type="expression" priority="13" id="{03B1107A-CE5A-4F54-A09E-DE53202C9F3A}">
            <xm:f>_xlfn.XLOOKUP(B30, CONTRATTI!D:D, CONTRATTI!AE:AE)&lt;&gt;'RILEVAZIONE DATI'!$B$19</xm:f>
            <x14:dxf>
              <fill>
                <patternFill>
                  <bgColor rgb="FFFF0000"/>
                </patternFill>
              </fill>
            </x14:dxf>
          </x14:cfRule>
          <xm:sqref>B30</xm:sqref>
        </x14:conditionalFormatting>
        <x14:conditionalFormatting xmlns:xm="http://schemas.microsoft.com/office/excel/2006/main">
          <x14:cfRule type="expression" priority="12" id="{6D36AA44-F268-486A-A712-C0D17C40C8C1}">
            <xm:f>_xlfn.XLOOKUP(B31, CONTRATTI!D:D, CONTRATTI!AE:AE)&lt;&gt;'RILEVAZIONE DATI'!$B$19</xm:f>
            <x14:dxf>
              <fill>
                <patternFill>
                  <bgColor rgb="FFFF0000"/>
                </patternFill>
              </fill>
            </x14:dxf>
          </x14:cfRule>
          <xm:sqref>B31</xm:sqref>
        </x14:conditionalFormatting>
        <x14:conditionalFormatting xmlns:xm="http://schemas.microsoft.com/office/excel/2006/main">
          <x14:cfRule type="expression" priority="11" id="{CB717F97-381F-49B2-B992-C8AC86976A01}">
            <xm:f>_xlfn.XLOOKUP(B32, CONTRATTI!D:D, CONTRATTI!AE:AE)&lt;&gt;'RILEVAZIONE DATI'!$B$19</xm:f>
            <x14:dxf>
              <fill>
                <patternFill>
                  <bgColor rgb="FFFF0000"/>
                </patternFill>
              </fill>
            </x14:dxf>
          </x14:cfRule>
          <xm:sqref>B32</xm:sqref>
        </x14:conditionalFormatting>
        <x14:conditionalFormatting xmlns:xm="http://schemas.microsoft.com/office/excel/2006/main">
          <x14:cfRule type="expression" priority="10" id="{95EE1B17-E1B4-4260-B5EF-526563EBF95E}">
            <xm:f>'RILEVAZIONE DATI'!C21&gt;17</xm:f>
            <x14:dxf>
              <fill>
                <patternFill>
                  <bgColor theme="0" tint="-0.24994659260841701"/>
                </patternFill>
              </fill>
            </x14:dxf>
          </x14:cfRule>
          <xm:sqref>A20</xm:sqref>
        </x14:conditionalFormatting>
        <x14:conditionalFormatting xmlns:xm="http://schemas.microsoft.com/office/excel/2006/main">
          <x14:cfRule type="expression" priority="9" id="{6959DD8E-7063-445F-8CB5-7791586250E0}">
            <xm:f>'RILEVAZIONE DATI'!C21&gt;18</xm:f>
            <x14:dxf>
              <fill>
                <patternFill>
                  <bgColor theme="0" tint="-0.24994659260841701"/>
                </patternFill>
              </fill>
            </x14:dxf>
          </x14:cfRule>
          <xm:sqref>A21</xm:sqref>
        </x14:conditionalFormatting>
        <x14:conditionalFormatting xmlns:xm="http://schemas.microsoft.com/office/excel/2006/main">
          <x14:cfRule type="expression" priority="8" id="{69F3AC8B-C389-4550-A130-D08EE4816B82}">
            <xm:f>'RILEVAZIONE DATI'!C21&gt;19</xm:f>
            <x14:dxf>
              <fill>
                <patternFill>
                  <bgColor theme="0" tint="-0.24994659260841701"/>
                </patternFill>
              </fill>
            </x14:dxf>
          </x14:cfRule>
          <xm:sqref>A22</xm:sqref>
        </x14:conditionalFormatting>
        <x14:conditionalFormatting xmlns:xm="http://schemas.microsoft.com/office/excel/2006/main">
          <x14:cfRule type="expression" priority="7" id="{ABBACB46-52DD-42F6-93DC-7C091BDA17AF}">
            <xm:f>'RILEVAZIONE DATI'!C21&gt;20</xm:f>
            <x14:dxf>
              <fill>
                <patternFill>
                  <bgColor theme="0" tint="-0.24994659260841701"/>
                </patternFill>
              </fill>
            </x14:dxf>
          </x14:cfRule>
          <xm:sqref>A23</xm:sqref>
        </x14:conditionalFormatting>
        <x14:conditionalFormatting xmlns:xm="http://schemas.microsoft.com/office/excel/2006/main">
          <x14:cfRule type="expression" priority="6" id="{1709F778-B7FD-4C02-ADEF-03B7C98DA121}">
            <xm:f>'RILEVAZIONE DATI'!C21&gt;21</xm:f>
            <x14:dxf>
              <fill>
                <patternFill>
                  <bgColor theme="0" tint="-0.24994659260841701"/>
                </patternFill>
              </fill>
            </x14:dxf>
          </x14:cfRule>
          <xm:sqref>A24</xm:sqref>
        </x14:conditionalFormatting>
        <x14:conditionalFormatting xmlns:xm="http://schemas.microsoft.com/office/excel/2006/main">
          <x14:cfRule type="expression" priority="5" id="{7E106B45-05C3-4E14-8A25-E268EB6D1653}">
            <xm:f>'RILEVAZIONE DATI'!C21&gt;22</xm:f>
            <x14:dxf>
              <fill>
                <patternFill>
                  <bgColor theme="0" tint="-0.24994659260841701"/>
                </patternFill>
              </fill>
            </x14:dxf>
          </x14:cfRule>
          <xm:sqref>A25</xm:sqref>
        </x14:conditionalFormatting>
        <x14:conditionalFormatting xmlns:xm="http://schemas.microsoft.com/office/excel/2006/main">
          <x14:cfRule type="expression" priority="4" id="{6A307B5F-59B0-427E-90B1-7896ABD8ED0F}">
            <xm:f>'RILEVAZIONE DATI'!C21&gt;23</xm:f>
            <x14:dxf>
              <fill>
                <patternFill>
                  <bgColor theme="0" tint="-0.24994659260841701"/>
                </patternFill>
              </fill>
            </x14:dxf>
          </x14:cfRule>
          <xm:sqref>A26</xm:sqref>
        </x14:conditionalFormatting>
        <x14:conditionalFormatting xmlns:xm="http://schemas.microsoft.com/office/excel/2006/main">
          <x14:cfRule type="expression" priority="3" id="{86AD8977-CA71-48B8-AE2E-724BEC628EC3}">
            <xm:f>'RILEVAZIONE DATI'!C21&gt;24</xm:f>
            <x14:dxf>
              <fill>
                <patternFill>
                  <bgColor theme="0" tint="-0.24994659260841701"/>
                </patternFill>
              </fill>
            </x14:dxf>
          </x14:cfRule>
          <xm:sqref>A27</xm:sqref>
        </x14:conditionalFormatting>
        <x14:conditionalFormatting xmlns:xm="http://schemas.microsoft.com/office/excel/2006/main">
          <x14:cfRule type="expression" priority="2" id="{62E44412-B923-4BA0-A44D-1DF0D195232B}">
            <xm:f>'RILEVAZIONE DATI'!C21&gt;25</xm:f>
            <x14:dxf>
              <fill>
                <patternFill>
                  <bgColor theme="0" tint="-0.24994659260841701"/>
                </patternFill>
              </fill>
            </x14:dxf>
          </x14:cfRule>
          <xm:sqref>A28</xm:sqref>
        </x14:conditionalFormatting>
        <x14:conditionalFormatting xmlns:xm="http://schemas.microsoft.com/office/excel/2006/main">
          <x14:cfRule type="expression" priority="1" id="{E6FB64FD-E38E-441A-9EE1-D0FA0FFAD155}">
            <xm:f>'RILEVAZIONE DATI'!C21&gt;27</xm:f>
            <x14:dxf>
              <fill>
                <patternFill>
                  <bgColor theme="0" tint="-0.24994659260841701"/>
                </patternFill>
              </fill>
            </x14:dxf>
          </x14:cfRule>
          <xm:sqref>A30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5FBF8-661B-4F8F-AF5C-A413F7F27696}">
  <sheetPr>
    <tabColor rgb="FF00B050"/>
    <pageSetUpPr fitToPage="1"/>
  </sheetPr>
  <dimension ref="A1:G39"/>
  <sheetViews>
    <sheetView showGridLines="0" zoomScaleNormal="100" workbookViewId="0">
      <selection activeCell="D29" sqref="D29:G29"/>
    </sheetView>
  </sheetViews>
  <sheetFormatPr defaultRowHeight="13.2" x14ac:dyDescent="0.25"/>
  <cols>
    <col min="1" max="1" width="19.5546875" customWidth="1"/>
    <col min="2" max="2" width="27.88671875" customWidth="1"/>
    <col min="3" max="3" width="45.21875" customWidth="1"/>
    <col min="4" max="4" width="19.5546875" customWidth="1"/>
  </cols>
  <sheetData>
    <row r="1" spans="1:7" s="6" customFormat="1" ht="15.6" customHeight="1" x14ac:dyDescent="0.25">
      <c r="A1" s="227" t="s">
        <v>2527</v>
      </c>
      <c r="B1" s="227"/>
      <c r="C1" s="227"/>
      <c r="D1" s="227"/>
      <c r="E1" s="227"/>
      <c r="F1" s="227"/>
      <c r="G1" s="227"/>
    </row>
    <row r="2" spans="1:7" s="6" customFormat="1" ht="15.6" customHeight="1" x14ac:dyDescent="0.25">
      <c r="A2" s="227"/>
      <c r="B2" s="227"/>
      <c r="C2" s="227"/>
      <c r="D2" s="227"/>
      <c r="E2" s="227"/>
      <c r="F2" s="227"/>
      <c r="G2" s="227"/>
    </row>
    <row r="3" spans="1:7" s="6" customFormat="1" ht="15" x14ac:dyDescent="0.25"/>
    <row r="4" spans="1:7" s="6" customFormat="1" ht="17.399999999999999" x14ac:dyDescent="0.3">
      <c r="A4" s="228" t="s">
        <v>2526</v>
      </c>
      <c r="B4" s="228"/>
      <c r="C4" s="228"/>
      <c r="D4" s="228"/>
      <c r="E4" s="228"/>
      <c r="F4" s="228"/>
      <c r="G4" s="228"/>
    </row>
    <row r="5" spans="1:7" s="6" customFormat="1" ht="15.6" customHeight="1" x14ac:dyDescent="0.25">
      <c r="A5" s="229" t="s">
        <v>2528</v>
      </c>
      <c r="B5" s="229"/>
      <c r="C5" s="229"/>
      <c r="D5" s="229"/>
      <c r="E5" s="229"/>
      <c r="F5" s="229"/>
      <c r="G5" s="229"/>
    </row>
    <row r="6" spans="1:7" s="6" customFormat="1" ht="15.6" customHeight="1" x14ac:dyDescent="0.25">
      <c r="A6" s="229"/>
      <c r="B6" s="229"/>
      <c r="C6" s="229"/>
      <c r="D6" s="229"/>
      <c r="E6" s="229"/>
      <c r="F6" s="229"/>
      <c r="G6" s="229"/>
    </row>
    <row r="7" spans="1:7" s="6" customFormat="1" ht="15" x14ac:dyDescent="0.25"/>
    <row r="8" spans="1:7" s="6" customFormat="1" ht="15.6" x14ac:dyDescent="0.3">
      <c r="A8" s="6" t="s">
        <v>2523</v>
      </c>
      <c r="B8" s="98">
        <f>'RILEVAZIONE DATI'!B12</f>
        <v>0</v>
      </c>
      <c r="C8" s="98">
        <f>'RILEVAZIONE DATI'!B11</f>
        <v>0</v>
      </c>
      <c r="D8" s="99" t="str">
        <f>CONCATENATE("(CF: ",'RILEVAZIONE DATI'!B13,"),")</f>
        <v>(CF: ),</v>
      </c>
    </row>
    <row r="9" spans="1:7" s="6" customFormat="1" ht="15.6" x14ac:dyDescent="0.3">
      <c r="A9" s="224" t="s">
        <v>3937</v>
      </c>
      <c r="B9" s="224"/>
      <c r="C9" s="98">
        <f>'RILEVAZIONE DATI'!B2</f>
        <v>0</v>
      </c>
    </row>
    <row r="10" spans="1:7" s="6" customFormat="1" ht="15.6" x14ac:dyDescent="0.3">
      <c r="A10" s="6" t="s">
        <v>3938</v>
      </c>
      <c r="B10" s="98">
        <f>'RILEVAZIONE DATI'!B6</f>
        <v>0</v>
      </c>
      <c r="C10" s="99"/>
      <c r="E10" s="100"/>
    </row>
    <row r="11" spans="1:7" s="6" customFormat="1" ht="15.6" x14ac:dyDescent="0.3">
      <c r="A11" s="6" t="s">
        <v>2524</v>
      </c>
      <c r="B11" s="102">
        <f>'RILEVAZIONE DATI'!B5</f>
        <v>0</v>
      </c>
    </row>
    <row r="12" spans="1:7" s="6" customFormat="1" ht="15.6" x14ac:dyDescent="0.3">
      <c r="B12" s="100"/>
    </row>
    <row r="13" spans="1:7" s="6" customFormat="1" ht="15" x14ac:dyDescent="0.25">
      <c r="A13" s="236" t="s">
        <v>2529</v>
      </c>
      <c r="B13" s="237"/>
      <c r="C13" s="237"/>
      <c r="D13" s="237"/>
      <c r="E13" s="237"/>
      <c r="F13" s="237"/>
      <c r="G13" s="237"/>
    </row>
    <row r="14" spans="1:7" s="6" customFormat="1" ht="15" x14ac:dyDescent="0.25">
      <c r="A14" s="237"/>
      <c r="B14" s="237"/>
      <c r="C14" s="237"/>
      <c r="D14" s="237"/>
      <c r="E14" s="237"/>
      <c r="F14" s="237"/>
      <c r="G14" s="237"/>
    </row>
    <row r="15" spans="1:7" s="6" customFormat="1" ht="15" x14ac:dyDescent="0.25"/>
    <row r="16" spans="1:7" s="6" customFormat="1" ht="15.6" x14ac:dyDescent="0.3">
      <c r="A16" s="225" t="s">
        <v>2525</v>
      </c>
      <c r="B16" s="225"/>
      <c r="C16" s="225"/>
      <c r="D16" s="225"/>
      <c r="E16" s="225"/>
      <c r="F16" s="225"/>
      <c r="G16" s="225"/>
    </row>
    <row r="17" spans="1:7" s="6" customFormat="1" ht="15" x14ac:dyDescent="0.25"/>
    <row r="18" spans="1:7" s="6" customFormat="1" ht="13.2" customHeight="1" x14ac:dyDescent="0.25">
      <c r="A18" s="223" t="s">
        <v>3939</v>
      </c>
      <c r="B18" s="223"/>
      <c r="C18" s="223"/>
      <c r="D18" s="223"/>
      <c r="E18" s="223"/>
      <c r="F18" s="223"/>
      <c r="G18" s="223"/>
    </row>
    <row r="19" spans="1:7" s="6" customFormat="1" ht="15" x14ac:dyDescent="0.25">
      <c r="A19" s="223"/>
      <c r="B19" s="223"/>
      <c r="C19" s="223"/>
      <c r="D19" s="223"/>
      <c r="E19" s="223"/>
      <c r="F19" s="223"/>
      <c r="G19" s="223"/>
    </row>
    <row r="20" spans="1:7" s="6" customFormat="1" ht="15" x14ac:dyDescent="0.25">
      <c r="A20" s="223"/>
      <c r="B20" s="223"/>
      <c r="C20" s="223"/>
      <c r="D20" s="223"/>
      <c r="E20" s="223"/>
      <c r="F20" s="223"/>
      <c r="G20" s="223"/>
    </row>
    <row r="23" spans="1:7" x14ac:dyDescent="0.25">
      <c r="A23" s="226" t="s">
        <v>2522</v>
      </c>
      <c r="B23" s="226"/>
      <c r="C23" s="226"/>
      <c r="D23" s="226"/>
      <c r="E23" s="226"/>
      <c r="F23" s="226"/>
      <c r="G23" s="226"/>
    </row>
    <row r="24" spans="1:7" x14ac:dyDescent="0.25">
      <c r="A24" s="226"/>
      <c r="B24" s="226"/>
      <c r="C24" s="226"/>
      <c r="D24" s="226"/>
      <c r="E24" s="226"/>
      <c r="F24" s="226"/>
      <c r="G24" s="226"/>
    </row>
    <row r="25" spans="1:7" ht="13.2" customHeight="1" x14ac:dyDescent="0.25"/>
    <row r="28" spans="1:7" ht="13.8" thickBot="1" x14ac:dyDescent="0.3">
      <c r="A28" s="226"/>
      <c r="B28" s="226"/>
      <c r="C28" s="226"/>
      <c r="D28" s="226"/>
    </row>
    <row r="29" spans="1:7" ht="16.2" thickBot="1" x14ac:dyDescent="0.35">
      <c r="C29" s="20" t="s">
        <v>44</v>
      </c>
      <c r="D29" s="230"/>
      <c r="E29" s="231"/>
      <c r="F29" s="231"/>
      <c r="G29" s="232"/>
    </row>
    <row r="30" spans="1:7" ht="16.2" thickBot="1" x14ac:dyDescent="0.35">
      <c r="C30" s="20"/>
      <c r="F30" s="101"/>
      <c r="G30" s="101"/>
    </row>
    <row r="31" spans="1:7" ht="16.2" thickBot="1" x14ac:dyDescent="0.35">
      <c r="C31" s="20" t="s">
        <v>45</v>
      </c>
      <c r="D31" s="233"/>
      <c r="E31" s="234"/>
      <c r="F31" s="234"/>
      <c r="G31" s="235"/>
    </row>
    <row r="32" spans="1:7" ht="15.6" x14ac:dyDescent="0.3">
      <c r="C32" s="20"/>
      <c r="D32" s="102"/>
      <c r="E32" s="102"/>
      <c r="F32" s="102"/>
      <c r="G32" s="102"/>
    </row>
    <row r="33" spans="1:7" ht="15.6" x14ac:dyDescent="0.3">
      <c r="C33" s="20"/>
      <c r="D33" s="102"/>
      <c r="E33" s="102"/>
      <c r="F33" s="102"/>
      <c r="G33" s="102"/>
    </row>
    <row r="34" spans="1:7" ht="15.6" x14ac:dyDescent="0.3">
      <c r="C34" s="20"/>
      <c r="D34" s="102"/>
      <c r="E34" s="102"/>
      <c r="F34" s="102"/>
      <c r="G34" s="102"/>
    </row>
    <row r="35" spans="1:7" ht="15" x14ac:dyDescent="0.25">
      <c r="A35" s="6"/>
      <c r="B35" s="6"/>
      <c r="C35" s="6"/>
      <c r="D35" s="6"/>
    </row>
    <row r="36" spans="1:7" ht="15.6" x14ac:dyDescent="0.3">
      <c r="A36" s="6"/>
      <c r="B36" s="6"/>
      <c r="C36" s="225" t="s">
        <v>46</v>
      </c>
      <c r="D36" s="225"/>
    </row>
    <row r="37" spans="1:7" ht="15.6" x14ac:dyDescent="0.3">
      <c r="A37" s="6"/>
      <c r="B37" s="6"/>
      <c r="C37" s="147" t="str">
        <f>CONCATENATE('RILEVAZIONE DATI'!B11, " ",'RILEVAZIONE DATI'!B12)</f>
        <v xml:space="preserve"> </v>
      </c>
      <c r="D37" s="147"/>
    </row>
    <row r="38" spans="1:7" ht="15.6" x14ac:dyDescent="0.3">
      <c r="A38" s="6"/>
      <c r="B38" s="6"/>
      <c r="C38" s="103"/>
      <c r="D38" s="103"/>
    </row>
    <row r="39" spans="1:7" ht="15" x14ac:dyDescent="0.25">
      <c r="A39" s="6"/>
      <c r="B39" s="6"/>
      <c r="C39" s="222" t="s">
        <v>2498</v>
      </c>
      <c r="D39" s="222"/>
    </row>
  </sheetData>
  <sheetProtection algorithmName="SHA-512" hashValue="iE3sX5F3XKQL0jePmXQYvZKAVwhtFPOobKGgJ6hTiWZLX3eEd3e0jaWL5jamIztAubvoQr2Z+LFJTP+SSWSqXw==" saltValue="9/8d4pmUxbBNFE2dT6V6Rw==" spinCount="100000" sheet="1" selectLockedCells="1"/>
  <mergeCells count="14">
    <mergeCell ref="A1:G2"/>
    <mergeCell ref="A4:G4"/>
    <mergeCell ref="A5:G6"/>
    <mergeCell ref="D29:G29"/>
    <mergeCell ref="D31:G31"/>
    <mergeCell ref="A23:G24"/>
    <mergeCell ref="A13:G14"/>
    <mergeCell ref="C39:D39"/>
    <mergeCell ref="A18:G20"/>
    <mergeCell ref="A9:B9"/>
    <mergeCell ref="A16:G16"/>
    <mergeCell ref="A28:D28"/>
    <mergeCell ref="C36:D36"/>
    <mergeCell ref="C37:D37"/>
  </mergeCells>
  <dataValidations count="1">
    <dataValidation type="date" operator="greaterThan" allowBlank="1" showInputMessage="1" showErrorMessage="1" sqref="D29:G29" xr:uid="{D0EBAE42-4E43-4759-B470-F63BABB1C2A0}">
      <formula1>45967</formula1>
    </dataValidation>
  </dataValidations>
  <pageMargins left="0.7" right="0.7" top="0.75" bottom="0.75" header="0.3" footer="0.3"/>
  <pageSetup paperSize="9" scale="6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3988B-BF58-46A8-ABAA-B4792CD44448}">
  <dimension ref="A1:AH1002"/>
  <sheetViews>
    <sheetView showGridLines="0" zoomScale="80" zoomScaleNormal="80" workbookViewId="0">
      <pane ySplit="1" topLeftCell="A2" activePane="bottomLeft" state="frozen"/>
      <selection pane="bottomLeft"/>
    </sheetView>
  </sheetViews>
  <sheetFormatPr defaultRowHeight="14.4" x14ac:dyDescent="0.3"/>
  <cols>
    <col min="1" max="1" width="21.109375" style="79" bestFit="1" customWidth="1"/>
    <col min="2" max="2" width="13" style="79" bestFit="1" customWidth="1"/>
    <col min="3" max="3" width="32.21875" style="79" bestFit="1" customWidth="1"/>
    <col min="4" max="4" width="66.6640625" style="79" bestFit="1" customWidth="1"/>
    <col min="5" max="5" width="16.21875" style="79" bestFit="1" customWidth="1"/>
    <col min="6" max="7" width="74.88671875" style="79" bestFit="1" customWidth="1"/>
    <col min="8" max="8" width="17.6640625" style="79" bestFit="1" customWidth="1"/>
    <col min="9" max="9" width="189" style="79" bestFit="1" customWidth="1"/>
    <col min="10" max="10" width="55.6640625" style="79" bestFit="1" customWidth="1"/>
    <col min="11" max="11" width="29.88671875" style="79" bestFit="1" customWidth="1"/>
    <col min="12" max="12" width="31.77734375" style="79" bestFit="1" customWidth="1"/>
    <col min="13" max="13" width="13.21875" style="79" bestFit="1" customWidth="1"/>
    <col min="14" max="14" width="28.33203125" style="88" bestFit="1" customWidth="1"/>
    <col min="15" max="15" width="25.109375" style="89" bestFit="1" customWidth="1"/>
    <col min="16" max="16" width="24" style="89" bestFit="1" customWidth="1"/>
    <col min="17" max="17" width="16.109375" style="88" bestFit="1" customWidth="1"/>
    <col min="18" max="18" width="25.44140625" style="89" bestFit="1" customWidth="1"/>
    <col min="19" max="19" width="24" style="89" bestFit="1" customWidth="1"/>
    <col min="20" max="20" width="27.44140625" style="89" bestFit="1" customWidth="1"/>
    <col min="21" max="21" width="43.33203125" style="79" bestFit="1" customWidth="1"/>
    <col min="22" max="22" width="28.21875" style="79" bestFit="1" customWidth="1"/>
    <col min="23" max="23" width="17.44140625" style="89" bestFit="1" customWidth="1"/>
    <col min="24" max="24" width="21.6640625" style="79" bestFit="1" customWidth="1"/>
    <col min="25" max="25" width="55.109375" style="79" bestFit="1" customWidth="1"/>
    <col min="26" max="26" width="30.6640625" style="79" bestFit="1" customWidth="1"/>
    <col min="27" max="27" width="21.33203125" style="88" bestFit="1" customWidth="1"/>
    <col min="28" max="28" width="25" style="88" bestFit="1" customWidth="1"/>
    <col min="29" max="29" width="31.77734375" style="79" bestFit="1" customWidth="1"/>
    <col min="30" max="30" width="74.88671875" style="79" bestFit="1" customWidth="1"/>
    <col min="31" max="31" width="34" style="79" bestFit="1" customWidth="1"/>
    <col min="32" max="32" width="27.6640625" style="79" bestFit="1" customWidth="1"/>
    <col min="33" max="33" width="11" style="88" bestFit="1" customWidth="1"/>
    <col min="34" max="34" width="16.5546875" style="79" bestFit="1" customWidth="1"/>
    <col min="35" max="16384" width="8.88671875" style="79"/>
  </cols>
  <sheetData>
    <row r="1" spans="1:34" x14ac:dyDescent="0.3">
      <c r="A1" s="74" t="s">
        <v>29</v>
      </c>
      <c r="B1" s="74" t="s">
        <v>2435</v>
      </c>
      <c r="C1" s="74" t="s">
        <v>2436</v>
      </c>
      <c r="D1" s="74" t="s">
        <v>63</v>
      </c>
      <c r="E1" s="74" t="s">
        <v>2494</v>
      </c>
      <c r="F1" s="74" t="s">
        <v>64</v>
      </c>
      <c r="G1" s="74" t="s">
        <v>65</v>
      </c>
      <c r="H1" s="97" t="s">
        <v>2434</v>
      </c>
      <c r="I1" s="74" t="s">
        <v>2437</v>
      </c>
      <c r="J1" s="74" t="s">
        <v>2438</v>
      </c>
      <c r="K1" s="74" t="s">
        <v>66</v>
      </c>
      <c r="L1" s="74" t="s">
        <v>2439</v>
      </c>
      <c r="M1" s="74" t="s">
        <v>71</v>
      </c>
      <c r="N1" s="74" t="s">
        <v>2440</v>
      </c>
      <c r="O1" s="75" t="s">
        <v>67</v>
      </c>
      <c r="P1" s="75" t="s">
        <v>68</v>
      </c>
      <c r="Q1" s="74" t="s">
        <v>69</v>
      </c>
      <c r="R1" s="75" t="s">
        <v>2441</v>
      </c>
      <c r="S1" s="75" t="s">
        <v>2442</v>
      </c>
      <c r="T1" s="75" t="s">
        <v>70</v>
      </c>
      <c r="U1" s="74" t="s">
        <v>2443</v>
      </c>
      <c r="V1" s="74" t="s">
        <v>72</v>
      </c>
      <c r="W1" s="75" t="s">
        <v>2444</v>
      </c>
      <c r="X1" s="74" t="s">
        <v>2445</v>
      </c>
      <c r="Y1" s="74" t="s">
        <v>2446</v>
      </c>
      <c r="Z1" s="74" t="s">
        <v>2447</v>
      </c>
      <c r="AA1" s="74" t="s">
        <v>2448</v>
      </c>
      <c r="AB1" s="74" t="s">
        <v>73</v>
      </c>
      <c r="AC1" s="74" t="s">
        <v>2449</v>
      </c>
      <c r="AD1" s="76" t="s">
        <v>2496</v>
      </c>
      <c r="AE1" s="77" t="s">
        <v>2491</v>
      </c>
      <c r="AF1" s="78" t="s">
        <v>2492</v>
      </c>
      <c r="AG1" s="77">
        <v>2025</v>
      </c>
      <c r="AH1" s="90" t="s">
        <v>2493</v>
      </c>
    </row>
    <row r="2" spans="1:34" x14ac:dyDescent="0.3">
      <c r="A2" s="80" t="s">
        <v>2465</v>
      </c>
      <c r="B2" s="81">
        <v>674</v>
      </c>
      <c r="C2" s="80" t="s">
        <v>2466</v>
      </c>
      <c r="D2" s="80" t="s">
        <v>97</v>
      </c>
      <c r="E2" s="80" t="s">
        <v>98</v>
      </c>
      <c r="F2" s="80" t="s">
        <v>99</v>
      </c>
      <c r="G2" s="80" t="s">
        <v>99</v>
      </c>
      <c r="H2" s="81">
        <v>14</v>
      </c>
      <c r="I2" s="80" t="s">
        <v>100</v>
      </c>
      <c r="J2" s="80" t="s">
        <v>2452</v>
      </c>
      <c r="K2" s="80" t="s">
        <v>75</v>
      </c>
      <c r="L2" s="80" t="s">
        <v>96</v>
      </c>
      <c r="M2" s="80"/>
      <c r="N2" s="82" t="s">
        <v>79</v>
      </c>
      <c r="O2" s="83">
        <v>41651</v>
      </c>
      <c r="P2" s="83">
        <v>43830</v>
      </c>
      <c r="Q2" s="82" t="s">
        <v>76</v>
      </c>
      <c r="R2" s="83">
        <v>43831</v>
      </c>
      <c r="S2" s="83">
        <v>43831</v>
      </c>
      <c r="T2" s="83">
        <v>46022</v>
      </c>
      <c r="U2" s="80" t="s">
        <v>2453</v>
      </c>
      <c r="V2" s="80" t="s">
        <v>81</v>
      </c>
      <c r="W2" s="83"/>
      <c r="X2" s="80"/>
      <c r="Y2" s="80"/>
      <c r="Z2" s="80"/>
      <c r="AA2" s="82" t="s">
        <v>79</v>
      </c>
      <c r="AB2" s="82" t="s">
        <v>79</v>
      </c>
      <c r="AC2" s="87">
        <v>45931.7444791667</v>
      </c>
      <c r="AD2" s="80" t="str">
        <f t="shared" ref="AD2:AD65" si="0">IF(G2="", F2, G2)</f>
        <v>AZIENDA NAPOLETANA MOBILITÀ</v>
      </c>
      <c r="AE2" s="84" t="str">
        <f t="shared" ref="AE2:AE65" si="1">IF(A2="FRIULI-VENEZIA-GIULIA", "FRIULI-VENEZIA GIULIA", IF(A2="TRENTINO ALTO-ADIGE", IF(D2="PROVINCIA AUTONOMA DI BOLZANO", "BOLZANO", "TRENTO"), A2))</f>
        <v>CAMPANIA</v>
      </c>
      <c r="AF2" s="85">
        <f t="shared" ref="AF2:AF65" si="2">IF(W2="", MAX(P2, T2), W2)</f>
        <v>46022</v>
      </c>
      <c r="AG2" s="86">
        <f t="shared" ref="AG2:AG65" si="3">IF(AND(YEAR(O2)&lt;=$AG$1, YEAR(AF2)&gt;=$AG$1), 1, 0)</f>
        <v>1</v>
      </c>
      <c r="AH2" s="84" t="s">
        <v>3665</v>
      </c>
    </row>
    <row r="3" spans="1:34" x14ac:dyDescent="0.3">
      <c r="A3" s="80" t="s">
        <v>2465</v>
      </c>
      <c r="B3" s="81">
        <v>57</v>
      </c>
      <c r="C3" s="80" t="s">
        <v>2462</v>
      </c>
      <c r="D3" s="80" t="s">
        <v>2568</v>
      </c>
      <c r="E3" s="80" t="s">
        <v>98</v>
      </c>
      <c r="F3" s="80" t="s">
        <v>99</v>
      </c>
      <c r="G3" s="80" t="s">
        <v>99</v>
      </c>
      <c r="H3" s="81">
        <v>16</v>
      </c>
      <c r="I3" s="80" t="s">
        <v>2569</v>
      </c>
      <c r="J3" s="80" t="s">
        <v>2452</v>
      </c>
      <c r="K3" s="80" t="s">
        <v>75</v>
      </c>
      <c r="L3" s="80" t="s">
        <v>96</v>
      </c>
      <c r="M3" s="80"/>
      <c r="N3" s="82" t="s">
        <v>79</v>
      </c>
      <c r="O3" s="83">
        <v>37622</v>
      </c>
      <c r="P3" s="83">
        <v>42004</v>
      </c>
      <c r="Q3" s="82" t="s">
        <v>76</v>
      </c>
      <c r="R3" s="83">
        <v>42037</v>
      </c>
      <c r="S3" s="83">
        <v>42005</v>
      </c>
      <c r="T3" s="83">
        <v>46022</v>
      </c>
      <c r="U3" s="80" t="s">
        <v>2461</v>
      </c>
      <c r="V3" s="80" t="s">
        <v>81</v>
      </c>
      <c r="W3" s="83"/>
      <c r="X3" s="80"/>
      <c r="Y3" s="80"/>
      <c r="Z3" s="80"/>
      <c r="AA3" s="82" t="s">
        <v>79</v>
      </c>
      <c r="AB3" s="82" t="s">
        <v>79</v>
      </c>
      <c r="AC3" s="87">
        <v>45931.743541666699</v>
      </c>
      <c r="AD3" s="80" t="str">
        <f t="shared" si="0"/>
        <v>AZIENDA NAPOLETANA MOBILITÀ</v>
      </c>
      <c r="AE3" s="84" t="str">
        <f t="shared" si="1"/>
        <v>CAMPANIA</v>
      </c>
      <c r="AF3" s="85">
        <f t="shared" si="2"/>
        <v>46022</v>
      </c>
      <c r="AG3" s="86">
        <f t="shared" si="3"/>
        <v>1</v>
      </c>
      <c r="AH3" s="84" t="s">
        <v>3665</v>
      </c>
    </row>
    <row r="4" spans="1:34" x14ac:dyDescent="0.3">
      <c r="A4" s="80" t="s">
        <v>2476</v>
      </c>
      <c r="B4" s="81">
        <v>348</v>
      </c>
      <c r="C4" s="80" t="s">
        <v>2451</v>
      </c>
      <c r="D4" s="80" t="s">
        <v>2866</v>
      </c>
      <c r="E4" s="80" t="s">
        <v>2867</v>
      </c>
      <c r="F4" s="80" t="s">
        <v>2868</v>
      </c>
      <c r="G4" s="80" t="s">
        <v>2868</v>
      </c>
      <c r="H4" s="81">
        <v>17</v>
      </c>
      <c r="I4" s="80" t="s">
        <v>2869</v>
      </c>
      <c r="J4" s="80" t="s">
        <v>2452</v>
      </c>
      <c r="K4" s="80" t="s">
        <v>75</v>
      </c>
      <c r="L4" s="80" t="s">
        <v>96</v>
      </c>
      <c r="M4" s="80"/>
      <c r="N4" s="82" t="s">
        <v>79</v>
      </c>
      <c r="O4" s="83">
        <v>39550</v>
      </c>
      <c r="P4" s="83">
        <v>41274</v>
      </c>
      <c r="Q4" s="82" t="s">
        <v>76</v>
      </c>
      <c r="R4" s="83">
        <v>41274</v>
      </c>
      <c r="S4" s="83">
        <v>41275</v>
      </c>
      <c r="T4" s="83">
        <v>46022</v>
      </c>
      <c r="U4" s="80" t="s">
        <v>2461</v>
      </c>
      <c r="V4" s="80" t="s">
        <v>81</v>
      </c>
      <c r="W4" s="83"/>
      <c r="X4" s="80"/>
      <c r="Y4" s="80"/>
      <c r="Z4" s="80"/>
      <c r="AA4" s="82" t="s">
        <v>79</v>
      </c>
      <c r="AB4" s="82" t="s">
        <v>79</v>
      </c>
      <c r="AC4" s="87">
        <v>45910.596099536997</v>
      </c>
      <c r="AD4" s="80" t="str">
        <f t="shared" si="0"/>
        <v>A.P.M. S.P.A. (AZIENDA PLURISERVIZI MACERATA)</v>
      </c>
      <c r="AE4" s="84" t="str">
        <f t="shared" si="1"/>
        <v>MARCHE</v>
      </c>
      <c r="AF4" s="85">
        <f t="shared" si="2"/>
        <v>46022</v>
      </c>
      <c r="AG4" s="86">
        <f t="shared" si="3"/>
        <v>1</v>
      </c>
      <c r="AH4" s="84" t="s">
        <v>3683</v>
      </c>
    </row>
    <row r="5" spans="1:34" x14ac:dyDescent="0.3">
      <c r="A5" s="80" t="s">
        <v>2476</v>
      </c>
      <c r="B5" s="81">
        <v>228</v>
      </c>
      <c r="C5" s="80" t="s">
        <v>2451</v>
      </c>
      <c r="D5" s="80" t="s">
        <v>112</v>
      </c>
      <c r="E5" s="80" t="s">
        <v>113</v>
      </c>
      <c r="F5" s="80" t="s">
        <v>114</v>
      </c>
      <c r="G5" s="80" t="s">
        <v>115</v>
      </c>
      <c r="H5" s="81">
        <v>27</v>
      </c>
      <c r="I5" s="80" t="s">
        <v>116</v>
      </c>
      <c r="J5" s="80" t="s">
        <v>2452</v>
      </c>
      <c r="K5" s="80" t="s">
        <v>75</v>
      </c>
      <c r="L5" s="80" t="s">
        <v>96</v>
      </c>
      <c r="M5" s="80"/>
      <c r="N5" s="82" t="s">
        <v>79</v>
      </c>
      <c r="O5" s="83">
        <v>40518</v>
      </c>
      <c r="P5" s="83">
        <v>41455</v>
      </c>
      <c r="Q5" s="82" t="s">
        <v>76</v>
      </c>
      <c r="R5" s="83">
        <v>45013</v>
      </c>
      <c r="S5" s="83">
        <v>45017</v>
      </c>
      <c r="T5" s="83">
        <v>46387</v>
      </c>
      <c r="U5" s="80" t="s">
        <v>2453</v>
      </c>
      <c r="V5" s="80" t="s">
        <v>81</v>
      </c>
      <c r="W5" s="83"/>
      <c r="X5" s="80"/>
      <c r="Y5" s="80"/>
      <c r="Z5" s="80"/>
      <c r="AA5" s="82" t="s">
        <v>79</v>
      </c>
      <c r="AB5" s="82" t="s">
        <v>79</v>
      </c>
      <c r="AC5" s="87">
        <v>45686.737187500003</v>
      </c>
      <c r="AD5" s="80" t="str">
        <f t="shared" si="0"/>
        <v>ATAC CIVITANOVA SPA</v>
      </c>
      <c r="AE5" s="84" t="str">
        <f t="shared" si="1"/>
        <v>MARCHE</v>
      </c>
      <c r="AF5" s="85">
        <f t="shared" si="2"/>
        <v>46387</v>
      </c>
      <c r="AG5" s="86">
        <f t="shared" si="3"/>
        <v>1</v>
      </c>
      <c r="AH5" s="84" t="s">
        <v>3582</v>
      </c>
    </row>
    <row r="6" spans="1:34" x14ac:dyDescent="0.3">
      <c r="A6" s="80" t="s">
        <v>2489</v>
      </c>
      <c r="B6" s="81">
        <v>318</v>
      </c>
      <c r="C6" s="80" t="s">
        <v>2451</v>
      </c>
      <c r="D6" s="80" t="s">
        <v>129</v>
      </c>
      <c r="E6" s="80" t="s">
        <v>127</v>
      </c>
      <c r="F6" s="80" t="s">
        <v>128</v>
      </c>
      <c r="G6" s="80" t="s">
        <v>128</v>
      </c>
      <c r="H6" s="81">
        <v>45</v>
      </c>
      <c r="I6" s="80" t="s">
        <v>74</v>
      </c>
      <c r="J6" s="80" t="s">
        <v>2454</v>
      </c>
      <c r="K6" s="80" t="s">
        <v>75</v>
      </c>
      <c r="L6" s="80" t="s">
        <v>101</v>
      </c>
      <c r="M6" s="80" t="s">
        <v>130</v>
      </c>
      <c r="N6" s="82" t="s">
        <v>79</v>
      </c>
      <c r="O6" s="83">
        <v>40909</v>
      </c>
      <c r="P6" s="83">
        <v>46022</v>
      </c>
      <c r="Q6" s="82" t="s">
        <v>79</v>
      </c>
      <c r="R6" s="83"/>
      <c r="S6" s="83"/>
      <c r="T6" s="83"/>
      <c r="U6" s="80"/>
      <c r="V6" s="80" t="s">
        <v>81</v>
      </c>
      <c r="W6" s="83"/>
      <c r="X6" s="80"/>
      <c r="Y6" s="80"/>
      <c r="Z6" s="80"/>
      <c r="AA6" s="82" t="s">
        <v>79</v>
      </c>
      <c r="AB6" s="82" t="s">
        <v>79</v>
      </c>
      <c r="AC6" s="87">
        <v>45684.366597222201</v>
      </c>
      <c r="AD6" s="80" t="str">
        <f t="shared" si="0"/>
        <v>ATVO S.P.A.</v>
      </c>
      <c r="AE6" s="84" t="str">
        <f t="shared" si="1"/>
        <v>VENETO</v>
      </c>
      <c r="AF6" s="85">
        <f t="shared" si="2"/>
        <v>46022</v>
      </c>
      <c r="AG6" s="86">
        <f t="shared" si="3"/>
        <v>1</v>
      </c>
      <c r="AH6" s="84" t="s">
        <v>3737</v>
      </c>
    </row>
    <row r="7" spans="1:34" x14ac:dyDescent="0.3">
      <c r="A7" s="80" t="s">
        <v>2465</v>
      </c>
      <c r="B7" s="81">
        <v>25</v>
      </c>
      <c r="C7" s="80" t="s">
        <v>2462</v>
      </c>
      <c r="D7" s="80" t="s">
        <v>2567</v>
      </c>
      <c r="E7" s="80" t="s">
        <v>2572</v>
      </c>
      <c r="F7" s="80" t="s">
        <v>2573</v>
      </c>
      <c r="G7" s="80" t="s">
        <v>2573</v>
      </c>
      <c r="H7" s="81">
        <v>49</v>
      </c>
      <c r="I7" s="80" t="s">
        <v>2574</v>
      </c>
      <c r="J7" s="80" t="s">
        <v>2452</v>
      </c>
      <c r="K7" s="80" t="s">
        <v>75</v>
      </c>
      <c r="L7" s="80" t="s">
        <v>77</v>
      </c>
      <c r="M7" s="80"/>
      <c r="N7" s="82" t="s">
        <v>79</v>
      </c>
      <c r="O7" s="83">
        <v>38139</v>
      </c>
      <c r="P7" s="83">
        <v>42004</v>
      </c>
      <c r="Q7" s="82" t="s">
        <v>76</v>
      </c>
      <c r="R7" s="83">
        <v>41975</v>
      </c>
      <c r="S7" s="83">
        <v>42005</v>
      </c>
      <c r="T7" s="83">
        <v>46022</v>
      </c>
      <c r="U7" s="80" t="s">
        <v>2460</v>
      </c>
      <c r="V7" s="80" t="s">
        <v>81</v>
      </c>
      <c r="W7" s="83"/>
      <c r="X7" s="80"/>
      <c r="Y7" s="80"/>
      <c r="Z7" s="80"/>
      <c r="AA7" s="82" t="s">
        <v>79</v>
      </c>
      <c r="AB7" s="82" t="s">
        <v>79</v>
      </c>
      <c r="AC7" s="87">
        <v>45910.4468865741</v>
      </c>
      <c r="AD7" s="80" t="str">
        <f t="shared" si="0"/>
        <v>ACIERNO STEFANO SRL</v>
      </c>
      <c r="AE7" s="84" t="str">
        <f t="shared" si="1"/>
        <v>CAMPANIA</v>
      </c>
      <c r="AF7" s="85">
        <f t="shared" si="2"/>
        <v>46022</v>
      </c>
      <c r="AG7" s="86">
        <f t="shared" si="3"/>
        <v>1</v>
      </c>
      <c r="AH7" s="84" t="s">
        <v>3512</v>
      </c>
    </row>
    <row r="8" spans="1:34" x14ac:dyDescent="0.3">
      <c r="A8" s="80" t="s">
        <v>2477</v>
      </c>
      <c r="B8" s="81">
        <v>11</v>
      </c>
      <c r="C8" s="80" t="s">
        <v>5</v>
      </c>
      <c r="D8" s="80" t="s">
        <v>135</v>
      </c>
      <c r="E8" s="80" t="s">
        <v>136</v>
      </c>
      <c r="F8" s="80" t="s">
        <v>137</v>
      </c>
      <c r="G8" s="80" t="s">
        <v>137</v>
      </c>
      <c r="H8" s="81">
        <v>53</v>
      </c>
      <c r="I8" s="80" t="s">
        <v>138</v>
      </c>
      <c r="J8" s="80" t="s">
        <v>2454</v>
      </c>
      <c r="K8" s="80" t="s">
        <v>75</v>
      </c>
      <c r="L8" s="80" t="s">
        <v>77</v>
      </c>
      <c r="M8" s="80"/>
      <c r="N8" s="82" t="s">
        <v>79</v>
      </c>
      <c r="O8" s="83">
        <v>40634</v>
      </c>
      <c r="P8" s="83">
        <v>42597</v>
      </c>
      <c r="Q8" s="82" t="s">
        <v>76</v>
      </c>
      <c r="R8" s="83">
        <v>42598</v>
      </c>
      <c r="S8" s="83">
        <v>42598</v>
      </c>
      <c r="T8" s="83">
        <v>46022</v>
      </c>
      <c r="U8" s="80" t="s">
        <v>2461</v>
      </c>
      <c r="V8" s="80" t="s">
        <v>81</v>
      </c>
      <c r="W8" s="83"/>
      <c r="X8" s="80"/>
      <c r="Y8" s="80"/>
      <c r="Z8" s="80"/>
      <c r="AA8" s="82"/>
      <c r="AB8" s="82" t="s">
        <v>79</v>
      </c>
      <c r="AC8" s="87">
        <v>45930.408865740697</v>
      </c>
      <c r="AD8" s="80" t="str">
        <f t="shared" si="0"/>
        <v>AESERNIA</v>
      </c>
      <c r="AE8" s="84" t="str">
        <f t="shared" si="1"/>
        <v>MOLISE</v>
      </c>
      <c r="AF8" s="85">
        <f t="shared" si="2"/>
        <v>46022</v>
      </c>
      <c r="AG8" s="86">
        <f t="shared" si="3"/>
        <v>1</v>
      </c>
      <c r="AH8" s="84" t="s">
        <v>3610</v>
      </c>
    </row>
    <row r="9" spans="1:34" x14ac:dyDescent="0.3">
      <c r="A9" s="80" t="s">
        <v>2481</v>
      </c>
      <c r="B9" s="81">
        <v>13</v>
      </c>
      <c r="C9" s="80" t="s">
        <v>5</v>
      </c>
      <c r="D9" s="80" t="s">
        <v>147</v>
      </c>
      <c r="E9" s="80" t="s">
        <v>148</v>
      </c>
      <c r="F9" s="80" t="s">
        <v>149</v>
      </c>
      <c r="G9" s="80" t="s">
        <v>149</v>
      </c>
      <c r="H9" s="81">
        <v>65</v>
      </c>
      <c r="I9" s="80" t="s">
        <v>150</v>
      </c>
      <c r="J9" s="80" t="s">
        <v>2452</v>
      </c>
      <c r="K9" s="80" t="s">
        <v>151</v>
      </c>
      <c r="L9" s="80" t="s">
        <v>101</v>
      </c>
      <c r="M9" s="80" t="s">
        <v>152</v>
      </c>
      <c r="N9" s="82" t="s">
        <v>79</v>
      </c>
      <c r="O9" s="83">
        <v>38353</v>
      </c>
      <c r="P9" s="83">
        <v>52962</v>
      </c>
      <c r="Q9" s="82" t="s">
        <v>79</v>
      </c>
      <c r="R9" s="83"/>
      <c r="S9" s="83"/>
      <c r="T9" s="83"/>
      <c r="U9" s="80"/>
      <c r="V9" s="80" t="s">
        <v>81</v>
      </c>
      <c r="W9" s="83"/>
      <c r="X9" s="80"/>
      <c r="Y9" s="80"/>
      <c r="Z9" s="80"/>
      <c r="AA9" s="82" t="s">
        <v>79</v>
      </c>
      <c r="AB9" s="82" t="s">
        <v>79</v>
      </c>
      <c r="AC9" s="87">
        <v>44769.371412036999</v>
      </c>
      <c r="AD9" s="80" t="str">
        <f t="shared" si="0"/>
        <v>ALIDAUNIA SRL</v>
      </c>
      <c r="AE9" s="84" t="str">
        <f t="shared" si="1"/>
        <v>PUGLIA</v>
      </c>
      <c r="AF9" s="85">
        <f t="shared" si="2"/>
        <v>52962</v>
      </c>
      <c r="AG9" s="86">
        <f t="shared" si="3"/>
        <v>1</v>
      </c>
      <c r="AH9" s="84" t="s">
        <v>3646</v>
      </c>
    </row>
    <row r="10" spans="1:34" x14ac:dyDescent="0.3">
      <c r="A10" s="80" t="s">
        <v>2481</v>
      </c>
      <c r="B10" s="81">
        <v>599</v>
      </c>
      <c r="C10" s="80" t="s">
        <v>2451</v>
      </c>
      <c r="D10" s="80" t="s">
        <v>153</v>
      </c>
      <c r="E10" s="80" t="s">
        <v>154</v>
      </c>
      <c r="F10" s="80" t="s">
        <v>155</v>
      </c>
      <c r="G10" s="80" t="s">
        <v>155</v>
      </c>
      <c r="H10" s="81">
        <v>67</v>
      </c>
      <c r="I10" s="80" t="s">
        <v>156</v>
      </c>
      <c r="J10" s="80" t="s">
        <v>2452</v>
      </c>
      <c r="K10" s="80" t="s">
        <v>75</v>
      </c>
      <c r="L10" s="80" t="s">
        <v>96</v>
      </c>
      <c r="M10" s="80"/>
      <c r="N10" s="82" t="s">
        <v>79</v>
      </c>
      <c r="O10" s="83">
        <v>37987</v>
      </c>
      <c r="P10" s="83">
        <v>41274</v>
      </c>
      <c r="Q10" s="82" t="s">
        <v>76</v>
      </c>
      <c r="R10" s="83">
        <v>44973</v>
      </c>
      <c r="S10" s="83">
        <v>44927</v>
      </c>
      <c r="T10" s="83">
        <v>46387</v>
      </c>
      <c r="U10" s="80" t="s">
        <v>2453</v>
      </c>
      <c r="V10" s="80" t="s">
        <v>81</v>
      </c>
      <c r="W10" s="83"/>
      <c r="X10" s="80"/>
      <c r="Y10" s="80"/>
      <c r="Z10" s="80"/>
      <c r="AA10" s="82" t="s">
        <v>76</v>
      </c>
      <c r="AB10" s="82" t="s">
        <v>79</v>
      </c>
      <c r="AC10" s="87">
        <v>45678.418391203697</v>
      </c>
      <c r="AD10" s="80" t="str">
        <f t="shared" si="0"/>
        <v>AMET S.P.A.</v>
      </c>
      <c r="AE10" s="84" t="str">
        <f t="shared" si="1"/>
        <v>PUGLIA</v>
      </c>
      <c r="AF10" s="85">
        <f t="shared" si="2"/>
        <v>46387</v>
      </c>
      <c r="AG10" s="86">
        <f t="shared" si="3"/>
        <v>1</v>
      </c>
      <c r="AH10" s="84" t="s">
        <v>3794</v>
      </c>
    </row>
    <row r="11" spans="1:34" x14ac:dyDescent="0.3">
      <c r="A11" s="80" t="s">
        <v>2474</v>
      </c>
      <c r="B11" s="81">
        <v>8</v>
      </c>
      <c r="C11" s="80" t="s">
        <v>5</v>
      </c>
      <c r="D11" s="80" t="s">
        <v>157</v>
      </c>
      <c r="E11" s="80" t="s">
        <v>158</v>
      </c>
      <c r="F11" s="80" t="s">
        <v>159</v>
      </c>
      <c r="G11" s="80" t="s">
        <v>159</v>
      </c>
      <c r="H11" s="81">
        <v>70</v>
      </c>
      <c r="I11" s="80" t="s">
        <v>161</v>
      </c>
      <c r="J11" s="80" t="s">
        <v>2452</v>
      </c>
      <c r="K11" s="80" t="s">
        <v>106</v>
      </c>
      <c r="L11" s="80" t="s">
        <v>101</v>
      </c>
      <c r="M11" s="80" t="s">
        <v>162</v>
      </c>
      <c r="N11" s="82" t="s">
        <v>79</v>
      </c>
      <c r="O11" s="83">
        <v>40284</v>
      </c>
      <c r="P11" s="83">
        <v>43570</v>
      </c>
      <c r="Q11" s="82" t="s">
        <v>76</v>
      </c>
      <c r="R11" s="83">
        <v>43571</v>
      </c>
      <c r="S11" s="83">
        <v>43571</v>
      </c>
      <c r="T11" s="83">
        <v>45761</v>
      </c>
      <c r="U11" s="80" t="s">
        <v>2453</v>
      </c>
      <c r="V11" s="80" t="s">
        <v>81</v>
      </c>
      <c r="W11" s="83"/>
      <c r="X11" s="80"/>
      <c r="Y11" s="80"/>
      <c r="Z11" s="80"/>
      <c r="AA11" s="82" t="s">
        <v>79</v>
      </c>
      <c r="AB11" s="82" t="s">
        <v>79</v>
      </c>
      <c r="AC11" s="87">
        <v>45915.5928472222</v>
      </c>
      <c r="AD11" s="80" t="str">
        <f t="shared" si="0"/>
        <v>AMT GENOVA SPA</v>
      </c>
      <c r="AE11" s="84" t="str">
        <f t="shared" si="1"/>
        <v>LIGURIA</v>
      </c>
      <c r="AF11" s="85">
        <f t="shared" si="2"/>
        <v>45761</v>
      </c>
      <c r="AG11" s="86">
        <f t="shared" si="3"/>
        <v>1</v>
      </c>
      <c r="AH11" s="84" t="s">
        <v>3339</v>
      </c>
    </row>
    <row r="12" spans="1:34" x14ac:dyDescent="0.3">
      <c r="A12" s="80" t="s">
        <v>2477</v>
      </c>
      <c r="B12" s="81">
        <v>11</v>
      </c>
      <c r="C12" s="80" t="s">
        <v>5</v>
      </c>
      <c r="D12" s="80" t="s">
        <v>135</v>
      </c>
      <c r="E12" s="80" t="s">
        <v>169</v>
      </c>
      <c r="F12" s="80" t="s">
        <v>170</v>
      </c>
      <c r="G12" s="80" t="s">
        <v>170</v>
      </c>
      <c r="H12" s="81">
        <v>86</v>
      </c>
      <c r="I12" s="80" t="s">
        <v>138</v>
      </c>
      <c r="J12" s="80"/>
      <c r="K12" s="80" t="s">
        <v>75</v>
      </c>
      <c r="L12" s="80" t="s">
        <v>77</v>
      </c>
      <c r="M12" s="80"/>
      <c r="N12" s="82" t="s">
        <v>79</v>
      </c>
      <c r="O12" s="83">
        <v>40634</v>
      </c>
      <c r="P12" s="83">
        <v>44926</v>
      </c>
      <c r="Q12" s="82" t="s">
        <v>76</v>
      </c>
      <c r="R12" s="83">
        <v>45455</v>
      </c>
      <c r="S12" s="83">
        <v>45428</v>
      </c>
      <c r="T12" s="83">
        <v>46158</v>
      </c>
      <c r="U12" s="80" t="s">
        <v>2455</v>
      </c>
      <c r="V12" s="80" t="s">
        <v>81</v>
      </c>
      <c r="W12" s="83"/>
      <c r="X12" s="80"/>
      <c r="Y12" s="80"/>
      <c r="Z12" s="80"/>
      <c r="AA12" s="82"/>
      <c r="AB12" s="82" t="s">
        <v>79</v>
      </c>
      <c r="AC12" s="87">
        <v>45687.502789351798</v>
      </c>
      <c r="AD12" s="80" t="str">
        <f t="shared" si="0"/>
        <v>DITTA ARCARO AGOSTINO</v>
      </c>
      <c r="AE12" s="84" t="str">
        <f t="shared" si="1"/>
        <v>MOLISE</v>
      </c>
      <c r="AF12" s="85">
        <f t="shared" si="2"/>
        <v>46158</v>
      </c>
      <c r="AG12" s="86">
        <f t="shared" si="3"/>
        <v>1</v>
      </c>
      <c r="AH12" s="84" t="s">
        <v>3875</v>
      </c>
    </row>
    <row r="13" spans="1:34" x14ac:dyDescent="0.3">
      <c r="A13" s="80" t="s">
        <v>2477</v>
      </c>
      <c r="B13" s="81">
        <v>11</v>
      </c>
      <c r="C13" s="80" t="s">
        <v>5</v>
      </c>
      <c r="D13" s="80" t="s">
        <v>135</v>
      </c>
      <c r="E13" s="80" t="s">
        <v>185</v>
      </c>
      <c r="F13" s="80" t="s">
        <v>186</v>
      </c>
      <c r="G13" s="80" t="s">
        <v>186</v>
      </c>
      <c r="H13" s="81">
        <v>106</v>
      </c>
      <c r="I13" s="80" t="s">
        <v>138</v>
      </c>
      <c r="J13" s="80" t="s">
        <v>2452</v>
      </c>
      <c r="K13" s="80" t="s">
        <v>75</v>
      </c>
      <c r="L13" s="80" t="s">
        <v>77</v>
      </c>
      <c r="M13" s="80"/>
      <c r="N13" s="82" t="s">
        <v>79</v>
      </c>
      <c r="O13" s="83">
        <v>40634</v>
      </c>
      <c r="P13" s="83">
        <v>44926</v>
      </c>
      <c r="Q13" s="82" t="s">
        <v>76</v>
      </c>
      <c r="R13" s="83">
        <v>45455</v>
      </c>
      <c r="S13" s="83">
        <v>45428</v>
      </c>
      <c r="T13" s="83">
        <v>46158</v>
      </c>
      <c r="U13" s="80" t="s">
        <v>2455</v>
      </c>
      <c r="V13" s="80" t="s">
        <v>81</v>
      </c>
      <c r="W13" s="83"/>
      <c r="X13" s="80"/>
      <c r="Y13" s="80"/>
      <c r="Z13" s="80"/>
      <c r="AA13" s="82"/>
      <c r="AB13" s="82" t="s">
        <v>79</v>
      </c>
      <c r="AC13" s="87">
        <v>45929.456446759301</v>
      </c>
      <c r="AD13" s="80" t="str">
        <f t="shared" si="0"/>
        <v>AZIENDA DI TRASPORTI MOLISANA S.P.A.</v>
      </c>
      <c r="AE13" s="84" t="str">
        <f t="shared" si="1"/>
        <v>MOLISE</v>
      </c>
      <c r="AF13" s="85">
        <f t="shared" si="2"/>
        <v>46158</v>
      </c>
      <c r="AG13" s="86">
        <f t="shared" si="3"/>
        <v>1</v>
      </c>
      <c r="AH13" s="84" t="s">
        <v>3370</v>
      </c>
    </row>
    <row r="14" spans="1:34" x14ac:dyDescent="0.3">
      <c r="A14" s="80" t="s">
        <v>2465</v>
      </c>
      <c r="B14" s="81">
        <v>25</v>
      </c>
      <c r="C14" s="80" t="s">
        <v>2462</v>
      </c>
      <c r="D14" s="80" t="s">
        <v>2567</v>
      </c>
      <c r="E14" s="80" t="s">
        <v>2579</v>
      </c>
      <c r="F14" s="80" t="s">
        <v>2580</v>
      </c>
      <c r="G14" s="80" t="s">
        <v>2580</v>
      </c>
      <c r="H14" s="81">
        <v>144</v>
      </c>
      <c r="I14" s="80" t="s">
        <v>2581</v>
      </c>
      <c r="J14" s="80" t="s">
        <v>2452</v>
      </c>
      <c r="K14" s="80" t="s">
        <v>75</v>
      </c>
      <c r="L14" s="80" t="s">
        <v>77</v>
      </c>
      <c r="M14" s="80"/>
      <c r="N14" s="82" t="s">
        <v>79</v>
      </c>
      <c r="O14" s="83">
        <v>40634</v>
      </c>
      <c r="P14" s="83">
        <v>42004</v>
      </c>
      <c r="Q14" s="82" t="s">
        <v>76</v>
      </c>
      <c r="R14" s="83">
        <v>41975</v>
      </c>
      <c r="S14" s="83">
        <v>42005</v>
      </c>
      <c r="T14" s="83">
        <v>46022</v>
      </c>
      <c r="U14" s="80" t="s">
        <v>2460</v>
      </c>
      <c r="V14" s="80" t="s">
        <v>81</v>
      </c>
      <c r="W14" s="83"/>
      <c r="X14" s="80"/>
      <c r="Y14" s="80"/>
      <c r="Z14" s="80"/>
      <c r="AA14" s="82" t="s">
        <v>79</v>
      </c>
      <c r="AB14" s="82" t="s">
        <v>79</v>
      </c>
      <c r="AC14" s="87">
        <v>45960.516585648104</v>
      </c>
      <c r="AD14" s="80" t="str">
        <f t="shared" si="0"/>
        <v>AUTOLINEE BARTOLINI</v>
      </c>
      <c r="AE14" s="84" t="str">
        <f t="shared" si="1"/>
        <v>CAMPANIA</v>
      </c>
      <c r="AF14" s="85">
        <f t="shared" si="2"/>
        <v>46022</v>
      </c>
      <c r="AG14" s="86">
        <f t="shared" si="3"/>
        <v>1</v>
      </c>
      <c r="AH14" s="84" t="s">
        <v>3847</v>
      </c>
    </row>
    <row r="15" spans="1:34" x14ac:dyDescent="0.3">
      <c r="A15" s="80" t="s">
        <v>2465</v>
      </c>
      <c r="B15" s="81">
        <v>57</v>
      </c>
      <c r="C15" s="80" t="s">
        <v>2462</v>
      </c>
      <c r="D15" s="80" t="s">
        <v>2568</v>
      </c>
      <c r="E15" s="80" t="s">
        <v>2584</v>
      </c>
      <c r="F15" s="80" t="s">
        <v>2585</v>
      </c>
      <c r="G15" s="80" t="s">
        <v>2585</v>
      </c>
      <c r="H15" s="81">
        <v>155</v>
      </c>
      <c r="I15" s="80" t="s">
        <v>2586</v>
      </c>
      <c r="J15" s="80" t="s">
        <v>2452</v>
      </c>
      <c r="K15" s="80" t="s">
        <v>75</v>
      </c>
      <c r="L15" s="80" t="s">
        <v>77</v>
      </c>
      <c r="M15" s="80" t="s">
        <v>2587</v>
      </c>
      <c r="N15" s="82" t="s">
        <v>79</v>
      </c>
      <c r="O15" s="83">
        <v>37622</v>
      </c>
      <c r="P15" s="83">
        <v>42004</v>
      </c>
      <c r="Q15" s="82" t="s">
        <v>76</v>
      </c>
      <c r="R15" s="83">
        <v>42402</v>
      </c>
      <c r="S15" s="83">
        <v>42370</v>
      </c>
      <c r="T15" s="83">
        <v>46022</v>
      </c>
      <c r="U15" s="80" t="s">
        <v>2461</v>
      </c>
      <c r="V15" s="80" t="s">
        <v>81</v>
      </c>
      <c r="W15" s="83"/>
      <c r="X15" s="80"/>
      <c r="Y15" s="80"/>
      <c r="Z15" s="80"/>
      <c r="AA15" s="82" t="s">
        <v>79</v>
      </c>
      <c r="AB15" s="82" t="s">
        <v>79</v>
      </c>
      <c r="AC15" s="87">
        <v>45888.502500000002</v>
      </c>
      <c r="AD15" s="80" t="str">
        <f t="shared" si="0"/>
        <v>AUTOLINEE CURRERI</v>
      </c>
      <c r="AE15" s="84" t="str">
        <f t="shared" si="1"/>
        <v>CAMPANIA</v>
      </c>
      <c r="AF15" s="85">
        <f t="shared" si="2"/>
        <v>46022</v>
      </c>
      <c r="AG15" s="86">
        <f t="shared" si="3"/>
        <v>1</v>
      </c>
      <c r="AH15" s="84" t="s">
        <v>3706</v>
      </c>
    </row>
    <row r="16" spans="1:34" x14ac:dyDescent="0.3">
      <c r="A16" s="80" t="s">
        <v>2459</v>
      </c>
      <c r="B16" s="81">
        <v>380</v>
      </c>
      <c r="C16" s="80" t="s">
        <v>2451</v>
      </c>
      <c r="D16" s="80" t="s">
        <v>2536</v>
      </c>
      <c r="E16" s="80" t="s">
        <v>2537</v>
      </c>
      <c r="F16" s="80" t="s">
        <v>2538</v>
      </c>
      <c r="G16" s="80" t="s">
        <v>2538</v>
      </c>
      <c r="H16" s="81">
        <v>158</v>
      </c>
      <c r="I16" s="80" t="s">
        <v>2539</v>
      </c>
      <c r="J16" s="80" t="s">
        <v>2454</v>
      </c>
      <c r="K16" s="80" t="s">
        <v>75</v>
      </c>
      <c r="L16" s="80" t="s">
        <v>101</v>
      </c>
      <c r="M16" s="80" t="s">
        <v>2540</v>
      </c>
      <c r="N16" s="82" t="s">
        <v>79</v>
      </c>
      <c r="O16" s="83">
        <v>42125</v>
      </c>
      <c r="P16" s="83">
        <v>43100</v>
      </c>
      <c r="Q16" s="82" t="s">
        <v>76</v>
      </c>
      <c r="R16" s="83">
        <v>43115</v>
      </c>
      <c r="S16" s="83">
        <v>43101</v>
      </c>
      <c r="T16" s="83">
        <v>46387</v>
      </c>
      <c r="U16" s="80" t="s">
        <v>2455</v>
      </c>
      <c r="V16" s="80" t="s">
        <v>81</v>
      </c>
      <c r="W16" s="83"/>
      <c r="X16" s="80"/>
      <c r="Y16" s="80"/>
      <c r="Z16" s="80"/>
      <c r="AA16" s="82" t="s">
        <v>79</v>
      </c>
      <c r="AB16" s="82" t="s">
        <v>79</v>
      </c>
      <c r="AC16" s="87">
        <v>45958.661192129599</v>
      </c>
      <c r="AD16" s="80" t="str">
        <f t="shared" si="0"/>
        <v>AUTOLINEE DIBIASE S.N.C. DI DIBIASE FELICE &amp; C.</v>
      </c>
      <c r="AE16" s="84" t="str">
        <f t="shared" si="1"/>
        <v>BASILICATA</v>
      </c>
      <c r="AF16" s="85">
        <f t="shared" si="2"/>
        <v>46387</v>
      </c>
      <c r="AG16" s="86">
        <f t="shared" si="3"/>
        <v>1</v>
      </c>
      <c r="AH16" s="84" t="s">
        <v>3735</v>
      </c>
    </row>
    <row r="17" spans="1:34" x14ac:dyDescent="0.3">
      <c r="A17" s="80" t="s">
        <v>2465</v>
      </c>
      <c r="B17" s="81">
        <v>25</v>
      </c>
      <c r="C17" s="80" t="s">
        <v>2462</v>
      </c>
      <c r="D17" s="80" t="s">
        <v>2567</v>
      </c>
      <c r="E17" s="80" t="s">
        <v>224</v>
      </c>
      <c r="F17" s="80" t="s">
        <v>225</v>
      </c>
      <c r="G17" s="80" t="s">
        <v>225</v>
      </c>
      <c r="H17" s="81">
        <v>161</v>
      </c>
      <c r="I17" s="80" t="s">
        <v>2581</v>
      </c>
      <c r="J17" s="80" t="s">
        <v>2452</v>
      </c>
      <c r="K17" s="80" t="s">
        <v>75</v>
      </c>
      <c r="L17" s="80" t="s">
        <v>77</v>
      </c>
      <c r="M17" s="80"/>
      <c r="N17" s="82" t="s">
        <v>79</v>
      </c>
      <c r="O17" s="83">
        <v>40634</v>
      </c>
      <c r="P17" s="83">
        <v>42004</v>
      </c>
      <c r="Q17" s="82" t="s">
        <v>76</v>
      </c>
      <c r="R17" s="83">
        <v>41975</v>
      </c>
      <c r="S17" s="83">
        <v>42005</v>
      </c>
      <c r="T17" s="83">
        <v>46022</v>
      </c>
      <c r="U17" s="80" t="s">
        <v>2460</v>
      </c>
      <c r="V17" s="80" t="s">
        <v>81</v>
      </c>
      <c r="W17" s="83"/>
      <c r="X17" s="80"/>
      <c r="Y17" s="80"/>
      <c r="Z17" s="80"/>
      <c r="AA17" s="82" t="s">
        <v>79</v>
      </c>
      <c r="AB17" s="82" t="s">
        <v>79</v>
      </c>
      <c r="AC17" s="87">
        <v>45945.387268518498</v>
      </c>
      <c r="AD17" s="80" t="str">
        <f t="shared" si="0"/>
        <v>AUTOLINEE E NOLEGGI DELL'ALTO SELE SRL</v>
      </c>
      <c r="AE17" s="84" t="str">
        <f t="shared" si="1"/>
        <v>CAMPANIA</v>
      </c>
      <c r="AF17" s="85">
        <f t="shared" si="2"/>
        <v>46022</v>
      </c>
      <c r="AG17" s="86">
        <f t="shared" si="3"/>
        <v>1</v>
      </c>
      <c r="AH17" s="84" t="s">
        <v>3590</v>
      </c>
    </row>
    <row r="18" spans="1:34" x14ac:dyDescent="0.3">
      <c r="A18" s="80" t="s">
        <v>2465</v>
      </c>
      <c r="B18" s="81">
        <v>4</v>
      </c>
      <c r="C18" s="80" t="s">
        <v>5</v>
      </c>
      <c r="D18" s="80" t="s">
        <v>92</v>
      </c>
      <c r="E18" s="80" t="s">
        <v>224</v>
      </c>
      <c r="F18" s="80" t="s">
        <v>225</v>
      </c>
      <c r="G18" s="80" t="s">
        <v>225</v>
      </c>
      <c r="H18" s="81">
        <v>162</v>
      </c>
      <c r="I18" s="80" t="s">
        <v>226</v>
      </c>
      <c r="J18" s="80" t="s">
        <v>2452</v>
      </c>
      <c r="K18" s="80" t="s">
        <v>75</v>
      </c>
      <c r="L18" s="80" t="s">
        <v>77</v>
      </c>
      <c r="M18" s="80" t="s">
        <v>227</v>
      </c>
      <c r="N18" s="82" t="s">
        <v>79</v>
      </c>
      <c r="O18" s="83">
        <v>40633</v>
      </c>
      <c r="P18" s="83">
        <v>41274</v>
      </c>
      <c r="Q18" s="82" t="s">
        <v>76</v>
      </c>
      <c r="R18" s="83">
        <v>41284</v>
      </c>
      <c r="S18" s="83">
        <v>41275</v>
      </c>
      <c r="T18" s="83">
        <v>46022</v>
      </c>
      <c r="U18" s="80" t="s">
        <v>2453</v>
      </c>
      <c r="V18" s="80" t="s">
        <v>81</v>
      </c>
      <c r="W18" s="83"/>
      <c r="X18" s="80"/>
      <c r="Y18" s="80"/>
      <c r="Z18" s="80"/>
      <c r="AA18" s="82" t="s">
        <v>79</v>
      </c>
      <c r="AB18" s="82" t="s">
        <v>79</v>
      </c>
      <c r="AC18" s="87">
        <v>45945.389374999999</v>
      </c>
      <c r="AD18" s="80" t="str">
        <f t="shared" si="0"/>
        <v>AUTOLINEE E NOLEGGI DELL'ALTO SELE SRL</v>
      </c>
      <c r="AE18" s="84" t="str">
        <f t="shared" si="1"/>
        <v>CAMPANIA</v>
      </c>
      <c r="AF18" s="85">
        <f t="shared" si="2"/>
        <v>46022</v>
      </c>
      <c r="AG18" s="86">
        <f t="shared" si="3"/>
        <v>1</v>
      </c>
      <c r="AH18" s="84" t="s">
        <v>3590</v>
      </c>
    </row>
    <row r="19" spans="1:34" x14ac:dyDescent="0.3">
      <c r="A19" s="80" t="s">
        <v>2481</v>
      </c>
      <c r="B19" s="81">
        <v>149</v>
      </c>
      <c r="C19" s="80" t="s">
        <v>2451</v>
      </c>
      <c r="D19" s="80" t="s">
        <v>228</v>
      </c>
      <c r="E19" s="80" t="s">
        <v>229</v>
      </c>
      <c r="F19" s="80" t="s">
        <v>230</v>
      </c>
      <c r="G19" s="80" t="s">
        <v>230</v>
      </c>
      <c r="H19" s="81">
        <v>163</v>
      </c>
      <c r="I19" s="80" t="s">
        <v>231</v>
      </c>
      <c r="J19" s="80" t="s">
        <v>2452</v>
      </c>
      <c r="K19" s="80" t="s">
        <v>75</v>
      </c>
      <c r="L19" s="80" t="s">
        <v>101</v>
      </c>
      <c r="M19" s="80" t="s">
        <v>232</v>
      </c>
      <c r="N19" s="82" t="s">
        <v>79</v>
      </c>
      <c r="O19" s="83">
        <v>38626</v>
      </c>
      <c r="P19" s="83">
        <v>41639</v>
      </c>
      <c r="Q19" s="82" t="s">
        <v>76</v>
      </c>
      <c r="R19" s="83">
        <v>45017</v>
      </c>
      <c r="S19" s="83">
        <v>45017</v>
      </c>
      <c r="T19" s="83">
        <v>46387</v>
      </c>
      <c r="U19" s="80" t="s">
        <v>2460</v>
      </c>
      <c r="V19" s="80" t="s">
        <v>81</v>
      </c>
      <c r="W19" s="83"/>
      <c r="X19" s="80"/>
      <c r="Y19" s="80"/>
      <c r="Z19" s="80"/>
      <c r="AA19" s="82" t="s">
        <v>79</v>
      </c>
      <c r="AB19" s="82" t="s">
        <v>79</v>
      </c>
      <c r="AC19" s="87">
        <v>45929.628391203703</v>
      </c>
      <c r="AD19" s="80" t="str">
        <f t="shared" si="0"/>
        <v>ASV SPA</v>
      </c>
      <c r="AE19" s="84" t="str">
        <f t="shared" si="1"/>
        <v>PUGLIA</v>
      </c>
      <c r="AF19" s="85">
        <f t="shared" si="2"/>
        <v>46387</v>
      </c>
      <c r="AG19" s="86">
        <f t="shared" si="3"/>
        <v>1</v>
      </c>
      <c r="AH19" s="84" t="s">
        <v>3474</v>
      </c>
    </row>
    <row r="20" spans="1:34" x14ac:dyDescent="0.3">
      <c r="A20" s="80" t="s">
        <v>2465</v>
      </c>
      <c r="B20" s="81">
        <v>68</v>
      </c>
      <c r="C20" s="80" t="s">
        <v>2462</v>
      </c>
      <c r="D20" s="80" t="s">
        <v>215</v>
      </c>
      <c r="E20" s="80" t="s">
        <v>233</v>
      </c>
      <c r="F20" s="80" t="s">
        <v>234</v>
      </c>
      <c r="G20" s="80" t="s">
        <v>235</v>
      </c>
      <c r="H20" s="81">
        <v>164</v>
      </c>
      <c r="I20" s="80" t="s">
        <v>236</v>
      </c>
      <c r="J20" s="80" t="s">
        <v>2454</v>
      </c>
      <c r="K20" s="80" t="s">
        <v>75</v>
      </c>
      <c r="L20" s="80" t="s">
        <v>77</v>
      </c>
      <c r="M20" s="80" t="s">
        <v>237</v>
      </c>
      <c r="N20" s="82" t="s">
        <v>79</v>
      </c>
      <c r="O20" s="83">
        <v>40634</v>
      </c>
      <c r="P20" s="83">
        <v>41274</v>
      </c>
      <c r="Q20" s="82" t="s">
        <v>76</v>
      </c>
      <c r="R20" s="83">
        <v>41275</v>
      </c>
      <c r="S20" s="83">
        <v>41275</v>
      </c>
      <c r="T20" s="83">
        <v>46022</v>
      </c>
      <c r="U20" s="80" t="s">
        <v>2455</v>
      </c>
      <c r="V20" s="80" t="s">
        <v>81</v>
      </c>
      <c r="W20" s="83"/>
      <c r="X20" s="80"/>
      <c r="Y20" s="80"/>
      <c r="Z20" s="80"/>
      <c r="AA20" s="82" t="s">
        <v>79</v>
      </c>
      <c r="AB20" s="82" t="s">
        <v>79</v>
      </c>
      <c r="AC20" s="87">
        <v>45840.504502314798</v>
      </c>
      <c r="AD20" s="80" t="str">
        <f t="shared" si="0"/>
        <v>AUTOLINEE EREDI ARTURO LAMANNA SNC</v>
      </c>
      <c r="AE20" s="84" t="str">
        <f t="shared" si="1"/>
        <v>CAMPANIA</v>
      </c>
      <c r="AF20" s="85">
        <f t="shared" si="2"/>
        <v>46022</v>
      </c>
      <c r="AG20" s="86">
        <f t="shared" si="3"/>
        <v>1</v>
      </c>
      <c r="AH20" s="84" t="s">
        <v>3672</v>
      </c>
    </row>
    <row r="21" spans="1:34" x14ac:dyDescent="0.3">
      <c r="A21" s="80" t="s">
        <v>2459</v>
      </c>
      <c r="B21" s="81">
        <v>453</v>
      </c>
      <c r="C21" s="80" t="s">
        <v>2451</v>
      </c>
      <c r="D21" s="80" t="s">
        <v>238</v>
      </c>
      <c r="E21" s="80" t="s">
        <v>239</v>
      </c>
      <c r="F21" s="80" t="s">
        <v>240</v>
      </c>
      <c r="G21" s="80" t="s">
        <v>240</v>
      </c>
      <c r="H21" s="81">
        <v>165</v>
      </c>
      <c r="I21" s="80" t="s">
        <v>241</v>
      </c>
      <c r="J21" s="80" t="s">
        <v>2452</v>
      </c>
      <c r="K21" s="80" t="s">
        <v>75</v>
      </c>
      <c r="L21" s="80" t="s">
        <v>101</v>
      </c>
      <c r="M21" s="80" t="s">
        <v>242</v>
      </c>
      <c r="N21" s="82" t="s">
        <v>79</v>
      </c>
      <c r="O21" s="83">
        <v>38474</v>
      </c>
      <c r="P21" s="83">
        <v>40801</v>
      </c>
      <c r="Q21" s="82" t="s">
        <v>76</v>
      </c>
      <c r="R21" s="83">
        <v>40798</v>
      </c>
      <c r="S21" s="83">
        <v>40801</v>
      </c>
      <c r="T21" s="83">
        <v>46203</v>
      </c>
      <c r="U21" s="80" t="s">
        <v>2460</v>
      </c>
      <c r="V21" s="80" t="s">
        <v>81</v>
      </c>
      <c r="W21" s="83"/>
      <c r="X21" s="80"/>
      <c r="Y21" s="80"/>
      <c r="Z21" s="80"/>
      <c r="AA21" s="82" t="s">
        <v>79</v>
      </c>
      <c r="AB21" s="82" t="s">
        <v>79</v>
      </c>
      <c r="AC21" s="87">
        <v>45533.743900463</v>
      </c>
      <c r="AD21" s="80" t="str">
        <f t="shared" si="0"/>
        <v>AUTOLINEE EREDI TRIVIGNO DOMENICO DI ROCCO E MICHELE TRIVIGNO</v>
      </c>
      <c r="AE21" s="84" t="str">
        <f t="shared" si="1"/>
        <v>BASILICATA</v>
      </c>
      <c r="AF21" s="85">
        <f t="shared" si="2"/>
        <v>46203</v>
      </c>
      <c r="AG21" s="86">
        <f t="shared" si="3"/>
        <v>1</v>
      </c>
      <c r="AH21" s="84" t="s">
        <v>3377</v>
      </c>
    </row>
    <row r="22" spans="1:34" x14ac:dyDescent="0.3">
      <c r="A22" s="80" t="s">
        <v>2465</v>
      </c>
      <c r="B22" s="81">
        <v>68</v>
      </c>
      <c r="C22" s="80" t="s">
        <v>2462</v>
      </c>
      <c r="D22" s="80" t="s">
        <v>215</v>
      </c>
      <c r="E22" s="80" t="s">
        <v>243</v>
      </c>
      <c r="F22" s="80" t="s">
        <v>244</v>
      </c>
      <c r="G22" s="80" t="s">
        <v>245</v>
      </c>
      <c r="H22" s="81">
        <v>168</v>
      </c>
      <c r="I22" s="80" t="s">
        <v>246</v>
      </c>
      <c r="J22" s="80" t="s">
        <v>2454</v>
      </c>
      <c r="K22" s="80" t="s">
        <v>75</v>
      </c>
      <c r="L22" s="80" t="s">
        <v>77</v>
      </c>
      <c r="M22" s="80" t="s">
        <v>247</v>
      </c>
      <c r="N22" s="82" t="s">
        <v>79</v>
      </c>
      <c r="O22" s="83">
        <v>40544</v>
      </c>
      <c r="P22" s="83">
        <v>40908</v>
      </c>
      <c r="Q22" s="82" t="s">
        <v>76</v>
      </c>
      <c r="R22" s="83">
        <v>40909</v>
      </c>
      <c r="S22" s="83">
        <v>40909</v>
      </c>
      <c r="T22" s="83">
        <v>46022</v>
      </c>
      <c r="U22" s="80" t="s">
        <v>2455</v>
      </c>
      <c r="V22" s="80" t="s">
        <v>81</v>
      </c>
      <c r="W22" s="83"/>
      <c r="X22" s="80"/>
      <c r="Y22" s="80"/>
      <c r="Z22" s="80"/>
      <c r="AA22" s="82" t="s">
        <v>79</v>
      </c>
      <c r="AB22" s="82" t="s">
        <v>79</v>
      </c>
      <c r="AC22" s="87">
        <v>45915.705671296302</v>
      </c>
      <c r="AD22" s="80" t="str">
        <f t="shared" si="0"/>
        <v>FRANCESCO &amp; GIUSEPPE MANSI S.N.C.</v>
      </c>
      <c r="AE22" s="84" t="str">
        <f t="shared" si="1"/>
        <v>CAMPANIA</v>
      </c>
      <c r="AF22" s="85">
        <f t="shared" si="2"/>
        <v>46022</v>
      </c>
      <c r="AG22" s="86">
        <f t="shared" si="3"/>
        <v>1</v>
      </c>
      <c r="AH22" s="84" t="s">
        <v>3645</v>
      </c>
    </row>
    <row r="23" spans="1:34" x14ac:dyDescent="0.3">
      <c r="A23" s="80" t="s">
        <v>2465</v>
      </c>
      <c r="B23" s="81">
        <v>68</v>
      </c>
      <c r="C23" s="80" t="s">
        <v>2462</v>
      </c>
      <c r="D23" s="80" t="s">
        <v>215</v>
      </c>
      <c r="E23" s="80" t="s">
        <v>250</v>
      </c>
      <c r="F23" s="80" t="s">
        <v>251</v>
      </c>
      <c r="G23" s="80" t="s">
        <v>251</v>
      </c>
      <c r="H23" s="81">
        <v>172</v>
      </c>
      <c r="I23" s="80" t="s">
        <v>252</v>
      </c>
      <c r="J23" s="80" t="s">
        <v>2454</v>
      </c>
      <c r="K23" s="80" t="s">
        <v>75</v>
      </c>
      <c r="L23" s="80" t="s">
        <v>77</v>
      </c>
      <c r="M23" s="80" t="s">
        <v>253</v>
      </c>
      <c r="N23" s="82" t="s">
        <v>79</v>
      </c>
      <c r="O23" s="83">
        <v>41275</v>
      </c>
      <c r="P23" s="83">
        <v>42004</v>
      </c>
      <c r="Q23" s="82" t="s">
        <v>76</v>
      </c>
      <c r="R23" s="83">
        <v>42005</v>
      </c>
      <c r="S23" s="83">
        <v>42005</v>
      </c>
      <c r="T23" s="83">
        <v>46022</v>
      </c>
      <c r="U23" s="80" t="s">
        <v>2460</v>
      </c>
      <c r="V23" s="80" t="s">
        <v>81</v>
      </c>
      <c r="W23" s="83"/>
      <c r="X23" s="80"/>
      <c r="Y23" s="80"/>
      <c r="Z23" s="80"/>
      <c r="AA23" s="82" t="s">
        <v>79</v>
      </c>
      <c r="AB23" s="82" t="s">
        <v>79</v>
      </c>
      <c r="AC23" s="87">
        <v>45807.385972222197</v>
      </c>
      <c r="AD23" s="80" t="str">
        <f t="shared" si="0"/>
        <v>GORRASI FRANCESCO &amp; C. SNC</v>
      </c>
      <c r="AE23" s="84" t="str">
        <f t="shared" si="1"/>
        <v>CAMPANIA</v>
      </c>
      <c r="AF23" s="85">
        <f t="shared" si="2"/>
        <v>46022</v>
      </c>
      <c r="AG23" s="86">
        <f t="shared" si="3"/>
        <v>1</v>
      </c>
      <c r="AH23" s="84" t="s">
        <v>3923</v>
      </c>
    </row>
    <row r="24" spans="1:34" x14ac:dyDescent="0.3">
      <c r="A24" s="80" t="s">
        <v>2465</v>
      </c>
      <c r="B24" s="81">
        <v>68</v>
      </c>
      <c r="C24" s="80" t="s">
        <v>2462</v>
      </c>
      <c r="D24" s="80" t="s">
        <v>215</v>
      </c>
      <c r="E24" s="80" t="s">
        <v>254</v>
      </c>
      <c r="F24" s="80" t="s">
        <v>255</v>
      </c>
      <c r="G24" s="80" t="s">
        <v>255</v>
      </c>
      <c r="H24" s="81">
        <v>173</v>
      </c>
      <c r="I24" s="80" t="s">
        <v>256</v>
      </c>
      <c r="J24" s="80" t="s">
        <v>2454</v>
      </c>
      <c r="K24" s="80" t="s">
        <v>75</v>
      </c>
      <c r="L24" s="80" t="s">
        <v>77</v>
      </c>
      <c r="M24" s="80" t="s">
        <v>257</v>
      </c>
      <c r="N24" s="82" t="s">
        <v>79</v>
      </c>
      <c r="O24" s="83">
        <v>40909</v>
      </c>
      <c r="P24" s="83">
        <v>42004</v>
      </c>
      <c r="Q24" s="82" t="s">
        <v>76</v>
      </c>
      <c r="R24" s="83">
        <v>42005</v>
      </c>
      <c r="S24" s="83">
        <v>42005</v>
      </c>
      <c r="T24" s="83">
        <v>46022</v>
      </c>
      <c r="U24" s="80" t="s">
        <v>2455</v>
      </c>
      <c r="V24" s="80" t="s">
        <v>81</v>
      </c>
      <c r="W24" s="83"/>
      <c r="X24" s="80"/>
      <c r="Y24" s="80"/>
      <c r="Z24" s="80"/>
      <c r="AA24" s="82" t="s">
        <v>79</v>
      </c>
      <c r="AB24" s="82" t="s">
        <v>79</v>
      </c>
      <c r="AC24" s="87">
        <v>45926.738055555601</v>
      </c>
      <c r="AD24" s="80" t="str">
        <f t="shared" si="0"/>
        <v>AUTOLINEE L.A.S. DI G.APICELLA M.LETTERIELLO E D.STASSANO</v>
      </c>
      <c r="AE24" s="84" t="str">
        <f t="shared" si="1"/>
        <v>CAMPANIA</v>
      </c>
      <c r="AF24" s="85">
        <f t="shared" si="2"/>
        <v>46022</v>
      </c>
      <c r="AG24" s="86">
        <f t="shared" si="3"/>
        <v>1</v>
      </c>
      <c r="AH24" s="84" t="s">
        <v>3375</v>
      </c>
    </row>
    <row r="25" spans="1:34" x14ac:dyDescent="0.3">
      <c r="A25" s="80" t="s">
        <v>2465</v>
      </c>
      <c r="B25" s="81">
        <v>4</v>
      </c>
      <c r="C25" s="80" t="s">
        <v>5</v>
      </c>
      <c r="D25" s="80" t="s">
        <v>92</v>
      </c>
      <c r="E25" s="80" t="s">
        <v>261</v>
      </c>
      <c r="F25" s="80" t="s">
        <v>262</v>
      </c>
      <c r="G25" s="80" t="s">
        <v>262</v>
      </c>
      <c r="H25" s="81">
        <v>178</v>
      </c>
      <c r="I25" s="80" t="s">
        <v>263</v>
      </c>
      <c r="J25" s="80" t="s">
        <v>2452</v>
      </c>
      <c r="K25" s="80" t="s">
        <v>75</v>
      </c>
      <c r="L25" s="80" t="s">
        <v>77</v>
      </c>
      <c r="M25" s="80" t="s">
        <v>264</v>
      </c>
      <c r="N25" s="82" t="s">
        <v>79</v>
      </c>
      <c r="O25" s="83">
        <v>40633</v>
      </c>
      <c r="P25" s="83">
        <v>41274</v>
      </c>
      <c r="Q25" s="82" t="s">
        <v>76</v>
      </c>
      <c r="R25" s="83">
        <v>41266</v>
      </c>
      <c r="S25" s="83">
        <v>41275</v>
      </c>
      <c r="T25" s="83">
        <v>46022</v>
      </c>
      <c r="U25" s="80" t="s">
        <v>2453</v>
      </c>
      <c r="V25" s="80" t="s">
        <v>81</v>
      </c>
      <c r="W25" s="83"/>
      <c r="X25" s="80"/>
      <c r="Y25" s="80"/>
      <c r="Z25" s="80"/>
      <c r="AA25" s="82" t="s">
        <v>79</v>
      </c>
      <c r="AB25" s="82" t="s">
        <v>79</v>
      </c>
      <c r="AC25" s="87">
        <v>45933.397557870398</v>
      </c>
      <c r="AD25" s="80" t="str">
        <f t="shared" si="0"/>
        <v>MASTRANTONI AUTOLINEE</v>
      </c>
      <c r="AE25" s="84" t="str">
        <f t="shared" si="1"/>
        <v>CAMPANIA</v>
      </c>
      <c r="AF25" s="85">
        <f t="shared" si="2"/>
        <v>46022</v>
      </c>
      <c r="AG25" s="86">
        <f t="shared" si="3"/>
        <v>1</v>
      </c>
      <c r="AH25" s="84" t="s">
        <v>3436</v>
      </c>
    </row>
    <row r="26" spans="1:34" x14ac:dyDescent="0.3">
      <c r="A26" s="80" t="s">
        <v>2465</v>
      </c>
      <c r="B26" s="81">
        <v>68</v>
      </c>
      <c r="C26" s="80" t="s">
        <v>2462</v>
      </c>
      <c r="D26" s="80" t="s">
        <v>215</v>
      </c>
      <c r="E26" s="80" t="s">
        <v>265</v>
      </c>
      <c r="F26" s="80" t="s">
        <v>266</v>
      </c>
      <c r="G26" s="80" t="s">
        <v>266</v>
      </c>
      <c r="H26" s="81">
        <v>183</v>
      </c>
      <c r="I26" s="80" t="s">
        <v>267</v>
      </c>
      <c r="J26" s="80" t="s">
        <v>2454</v>
      </c>
      <c r="K26" s="80" t="s">
        <v>75</v>
      </c>
      <c r="L26" s="80" t="s">
        <v>77</v>
      </c>
      <c r="M26" s="80" t="s">
        <v>268</v>
      </c>
      <c r="N26" s="82" t="s">
        <v>79</v>
      </c>
      <c r="O26" s="83">
        <v>40634</v>
      </c>
      <c r="P26" s="83">
        <v>42004</v>
      </c>
      <c r="Q26" s="82" t="s">
        <v>76</v>
      </c>
      <c r="R26" s="83">
        <v>42005</v>
      </c>
      <c r="S26" s="83">
        <v>42005</v>
      </c>
      <c r="T26" s="83">
        <v>46022</v>
      </c>
      <c r="U26" s="80" t="s">
        <v>2455</v>
      </c>
      <c r="V26" s="80" t="s">
        <v>81</v>
      </c>
      <c r="W26" s="83"/>
      <c r="X26" s="80"/>
      <c r="Y26" s="80"/>
      <c r="Z26" s="80"/>
      <c r="AA26" s="82" t="s">
        <v>79</v>
      </c>
      <c r="AB26" s="82" t="s">
        <v>79</v>
      </c>
      <c r="AC26" s="87">
        <v>45930.670196759304</v>
      </c>
      <c r="AD26" s="80" t="str">
        <f t="shared" si="0"/>
        <v>AUTOLINEE MINELLA SRL</v>
      </c>
      <c r="AE26" s="84" t="str">
        <f t="shared" si="1"/>
        <v>CAMPANIA</v>
      </c>
      <c r="AF26" s="85">
        <f t="shared" si="2"/>
        <v>46022</v>
      </c>
      <c r="AG26" s="86">
        <f t="shared" si="3"/>
        <v>1</v>
      </c>
      <c r="AH26" s="84" t="s">
        <v>3617</v>
      </c>
    </row>
    <row r="27" spans="1:34" x14ac:dyDescent="0.3">
      <c r="A27" s="80" t="s">
        <v>2465</v>
      </c>
      <c r="B27" s="81">
        <v>4</v>
      </c>
      <c r="C27" s="80" t="s">
        <v>5</v>
      </c>
      <c r="D27" s="80" t="s">
        <v>92</v>
      </c>
      <c r="E27" s="80" t="s">
        <v>269</v>
      </c>
      <c r="F27" s="80" t="s">
        <v>270</v>
      </c>
      <c r="G27" s="80" t="s">
        <v>270</v>
      </c>
      <c r="H27" s="81">
        <v>185</v>
      </c>
      <c r="I27" s="80" t="s">
        <v>271</v>
      </c>
      <c r="J27" s="80" t="s">
        <v>2452</v>
      </c>
      <c r="K27" s="80" t="s">
        <v>75</v>
      </c>
      <c r="L27" s="80" t="s">
        <v>77</v>
      </c>
      <c r="M27" s="80" t="s">
        <v>272</v>
      </c>
      <c r="N27" s="82" t="s">
        <v>79</v>
      </c>
      <c r="O27" s="83">
        <v>40634</v>
      </c>
      <c r="P27" s="83">
        <v>41274</v>
      </c>
      <c r="Q27" s="82" t="s">
        <v>76</v>
      </c>
      <c r="R27" s="83">
        <v>42005</v>
      </c>
      <c r="S27" s="83">
        <v>42369</v>
      </c>
      <c r="T27" s="83">
        <v>46022</v>
      </c>
      <c r="U27" s="80" t="s">
        <v>2453</v>
      </c>
      <c r="V27" s="80" t="s">
        <v>81</v>
      </c>
      <c r="W27" s="83"/>
      <c r="X27" s="80"/>
      <c r="Y27" s="80"/>
      <c r="Z27" s="80"/>
      <c r="AA27" s="82" t="s">
        <v>79</v>
      </c>
      <c r="AB27" s="82" t="s">
        <v>79</v>
      </c>
      <c r="AC27" s="87">
        <v>45930.633125</v>
      </c>
      <c r="AD27" s="80" t="str">
        <f t="shared" si="0"/>
        <v>MORRIELLO GREGORIO &amp; C. SNC</v>
      </c>
      <c r="AE27" s="84" t="str">
        <f t="shared" si="1"/>
        <v>CAMPANIA</v>
      </c>
      <c r="AF27" s="85">
        <f t="shared" si="2"/>
        <v>46022</v>
      </c>
      <c r="AG27" s="86">
        <f t="shared" si="3"/>
        <v>1</v>
      </c>
      <c r="AH27" s="84" t="s">
        <v>3478</v>
      </c>
    </row>
    <row r="28" spans="1:34" x14ac:dyDescent="0.3">
      <c r="A28" s="80" t="s">
        <v>2465</v>
      </c>
      <c r="B28" s="81">
        <v>4</v>
      </c>
      <c r="C28" s="80" t="s">
        <v>5</v>
      </c>
      <c r="D28" s="80" t="s">
        <v>92</v>
      </c>
      <c r="E28" s="80" t="s">
        <v>273</v>
      </c>
      <c r="F28" s="80" t="s">
        <v>274</v>
      </c>
      <c r="G28" s="80" t="s">
        <v>274</v>
      </c>
      <c r="H28" s="81">
        <v>186</v>
      </c>
      <c r="I28" s="80" t="s">
        <v>275</v>
      </c>
      <c r="J28" s="80" t="s">
        <v>2452</v>
      </c>
      <c r="K28" s="80" t="s">
        <v>75</v>
      </c>
      <c r="L28" s="80" t="s">
        <v>77</v>
      </c>
      <c r="M28" s="80" t="s">
        <v>276</v>
      </c>
      <c r="N28" s="82" t="s">
        <v>79</v>
      </c>
      <c r="O28" s="83">
        <v>40633</v>
      </c>
      <c r="P28" s="83">
        <v>41274</v>
      </c>
      <c r="Q28" s="82" t="s">
        <v>76</v>
      </c>
      <c r="R28" s="83">
        <v>42005</v>
      </c>
      <c r="S28" s="83">
        <v>42005</v>
      </c>
      <c r="T28" s="83">
        <v>46022</v>
      </c>
      <c r="U28" s="80" t="s">
        <v>2453</v>
      </c>
      <c r="V28" s="80" t="s">
        <v>81</v>
      </c>
      <c r="W28" s="83"/>
      <c r="X28" s="80"/>
      <c r="Y28" s="80"/>
      <c r="Z28" s="80"/>
      <c r="AA28" s="82" t="s">
        <v>79</v>
      </c>
      <c r="AB28" s="82" t="s">
        <v>79</v>
      </c>
      <c r="AC28" s="87">
        <v>45930.6784259259</v>
      </c>
      <c r="AD28" s="80" t="str">
        <f t="shared" si="0"/>
        <v>SOC. NISI ARMANDO &amp; FIGLI SAS DI SIMONE TERESA CRISTINA</v>
      </c>
      <c r="AE28" s="84" t="str">
        <f t="shared" si="1"/>
        <v>CAMPANIA</v>
      </c>
      <c r="AF28" s="85">
        <f t="shared" si="2"/>
        <v>46022</v>
      </c>
      <c r="AG28" s="86">
        <f t="shared" si="3"/>
        <v>1</v>
      </c>
      <c r="AH28" s="84" t="s">
        <v>3443</v>
      </c>
    </row>
    <row r="29" spans="1:34" x14ac:dyDescent="0.3">
      <c r="A29" s="80" t="s">
        <v>2465</v>
      </c>
      <c r="B29" s="81">
        <v>68</v>
      </c>
      <c r="C29" s="80" t="s">
        <v>2462</v>
      </c>
      <c r="D29" s="80" t="s">
        <v>215</v>
      </c>
      <c r="E29" s="80" t="s">
        <v>279</v>
      </c>
      <c r="F29" s="80" t="s">
        <v>280</v>
      </c>
      <c r="G29" s="80" t="s">
        <v>280</v>
      </c>
      <c r="H29" s="81">
        <v>188</v>
      </c>
      <c r="I29" s="80" t="s">
        <v>281</v>
      </c>
      <c r="J29" s="80" t="s">
        <v>2454</v>
      </c>
      <c r="K29" s="80" t="s">
        <v>75</v>
      </c>
      <c r="L29" s="80" t="s">
        <v>77</v>
      </c>
      <c r="M29" s="80" t="s">
        <v>282</v>
      </c>
      <c r="N29" s="82" t="s">
        <v>79</v>
      </c>
      <c r="O29" s="83">
        <v>40634</v>
      </c>
      <c r="P29" s="83">
        <v>42004</v>
      </c>
      <c r="Q29" s="82" t="s">
        <v>76</v>
      </c>
      <c r="R29" s="83">
        <v>42005</v>
      </c>
      <c r="S29" s="83">
        <v>42005</v>
      </c>
      <c r="T29" s="83">
        <v>46022</v>
      </c>
      <c r="U29" s="80" t="s">
        <v>2455</v>
      </c>
      <c r="V29" s="80" t="s">
        <v>81</v>
      </c>
      <c r="W29" s="83"/>
      <c r="X29" s="80"/>
      <c r="Y29" s="80"/>
      <c r="Z29" s="80"/>
      <c r="AA29" s="82" t="s">
        <v>79</v>
      </c>
      <c r="AB29" s="82" t="s">
        <v>79</v>
      </c>
      <c r="AC29" s="87">
        <v>45930.6713310185</v>
      </c>
      <c r="AD29" s="80" t="str">
        <f t="shared" si="0"/>
        <v>AUTOLINEE PECORI DI PECORI LUIGI</v>
      </c>
      <c r="AE29" s="84" t="str">
        <f t="shared" si="1"/>
        <v>CAMPANIA</v>
      </c>
      <c r="AF29" s="85">
        <f t="shared" si="2"/>
        <v>46022</v>
      </c>
      <c r="AG29" s="86">
        <f t="shared" si="3"/>
        <v>1</v>
      </c>
      <c r="AH29" s="84" t="s">
        <v>3365</v>
      </c>
    </row>
    <row r="30" spans="1:34" x14ac:dyDescent="0.3">
      <c r="A30" s="80" t="s">
        <v>2481</v>
      </c>
      <c r="B30" s="81">
        <v>102</v>
      </c>
      <c r="C30" s="80" t="s">
        <v>2451</v>
      </c>
      <c r="D30" s="80" t="s">
        <v>287</v>
      </c>
      <c r="E30" s="80" t="s">
        <v>288</v>
      </c>
      <c r="F30" s="80" t="s">
        <v>289</v>
      </c>
      <c r="G30" s="80" t="s">
        <v>289</v>
      </c>
      <c r="H30" s="81">
        <v>200</v>
      </c>
      <c r="I30" s="80" t="s">
        <v>290</v>
      </c>
      <c r="J30" s="80" t="s">
        <v>2452</v>
      </c>
      <c r="K30" s="80" t="s">
        <v>75</v>
      </c>
      <c r="L30" s="80" t="s">
        <v>77</v>
      </c>
      <c r="M30" s="80" t="s">
        <v>291</v>
      </c>
      <c r="N30" s="82" t="s">
        <v>79</v>
      </c>
      <c r="O30" s="83">
        <v>39203</v>
      </c>
      <c r="P30" s="83">
        <v>43281</v>
      </c>
      <c r="Q30" s="82" t="s">
        <v>76</v>
      </c>
      <c r="R30" s="83">
        <v>45441</v>
      </c>
      <c r="S30" s="83">
        <v>44927</v>
      </c>
      <c r="T30" s="83">
        <v>46387</v>
      </c>
      <c r="U30" s="80" t="s">
        <v>2453</v>
      </c>
      <c r="V30" s="80" t="s">
        <v>81</v>
      </c>
      <c r="W30" s="83"/>
      <c r="X30" s="80"/>
      <c r="Y30" s="80"/>
      <c r="Z30" s="80"/>
      <c r="AA30" s="82" t="s">
        <v>79</v>
      </c>
      <c r="AB30" s="82" t="s">
        <v>79</v>
      </c>
      <c r="AC30" s="87">
        <v>45924.353761574101</v>
      </c>
      <c r="AD30" s="80" t="str">
        <f t="shared" si="0"/>
        <v>ASA SCRL</v>
      </c>
      <c r="AE30" s="84" t="str">
        <f t="shared" si="1"/>
        <v>PUGLIA</v>
      </c>
      <c r="AF30" s="85">
        <f t="shared" si="2"/>
        <v>46387</v>
      </c>
      <c r="AG30" s="86">
        <f t="shared" si="3"/>
        <v>1</v>
      </c>
      <c r="AH30" s="84" t="s">
        <v>3574</v>
      </c>
    </row>
    <row r="31" spans="1:34" x14ac:dyDescent="0.3">
      <c r="A31" s="80" t="s">
        <v>2465</v>
      </c>
      <c r="B31" s="81">
        <v>25</v>
      </c>
      <c r="C31" s="80" t="s">
        <v>2462</v>
      </c>
      <c r="D31" s="80" t="s">
        <v>2567</v>
      </c>
      <c r="E31" s="80" t="s">
        <v>2592</v>
      </c>
      <c r="F31" s="80" t="s">
        <v>2593</v>
      </c>
      <c r="G31" s="80" t="s">
        <v>2593</v>
      </c>
      <c r="H31" s="81">
        <v>212</v>
      </c>
      <c r="I31" s="80" t="s">
        <v>2594</v>
      </c>
      <c r="J31" s="80" t="s">
        <v>2452</v>
      </c>
      <c r="K31" s="80" t="s">
        <v>75</v>
      </c>
      <c r="L31" s="80" t="s">
        <v>77</v>
      </c>
      <c r="M31" s="80"/>
      <c r="N31" s="82" t="s">
        <v>79</v>
      </c>
      <c r="O31" s="83">
        <v>40634</v>
      </c>
      <c r="P31" s="83">
        <v>42004</v>
      </c>
      <c r="Q31" s="82" t="s">
        <v>76</v>
      </c>
      <c r="R31" s="83">
        <v>41975</v>
      </c>
      <c r="S31" s="83">
        <v>42005</v>
      </c>
      <c r="T31" s="83">
        <v>46022</v>
      </c>
      <c r="U31" s="80" t="s">
        <v>2460</v>
      </c>
      <c r="V31" s="80" t="s">
        <v>81</v>
      </c>
      <c r="W31" s="83"/>
      <c r="X31" s="80"/>
      <c r="Y31" s="80"/>
      <c r="Z31" s="80"/>
      <c r="AA31" s="82" t="s">
        <v>79</v>
      </c>
      <c r="AB31" s="82" t="s">
        <v>79</v>
      </c>
      <c r="AC31" s="87">
        <v>45930.553888888899</v>
      </c>
      <c r="AD31" s="80" t="str">
        <f t="shared" si="0"/>
        <v>AUTOLINEE ZAMPETTI &amp; C. DI ZAMPETTI TIBERIO SAS</v>
      </c>
      <c r="AE31" s="84" t="str">
        <f t="shared" si="1"/>
        <v>CAMPANIA</v>
      </c>
      <c r="AF31" s="85">
        <f t="shared" si="2"/>
        <v>46022</v>
      </c>
      <c r="AG31" s="86">
        <f t="shared" si="3"/>
        <v>1</v>
      </c>
      <c r="AH31" s="84" t="s">
        <v>3469</v>
      </c>
    </row>
    <row r="32" spans="1:34" x14ac:dyDescent="0.3">
      <c r="A32" s="80" t="s">
        <v>2481</v>
      </c>
      <c r="B32" s="81">
        <v>170</v>
      </c>
      <c r="C32" s="80" t="s">
        <v>2451</v>
      </c>
      <c r="D32" s="80" t="s">
        <v>312</v>
      </c>
      <c r="E32" s="80" t="s">
        <v>313</v>
      </c>
      <c r="F32" s="80" t="s">
        <v>314</v>
      </c>
      <c r="G32" s="80" t="s">
        <v>314</v>
      </c>
      <c r="H32" s="81">
        <v>220</v>
      </c>
      <c r="I32" s="80" t="s">
        <v>315</v>
      </c>
      <c r="J32" s="80" t="s">
        <v>2452</v>
      </c>
      <c r="K32" s="80" t="s">
        <v>75</v>
      </c>
      <c r="L32" s="80" t="s">
        <v>101</v>
      </c>
      <c r="M32" s="80" t="s">
        <v>316</v>
      </c>
      <c r="N32" s="82" t="s">
        <v>79</v>
      </c>
      <c r="O32" s="83">
        <v>38626</v>
      </c>
      <c r="P32" s="83">
        <v>41912</v>
      </c>
      <c r="Q32" s="82" t="s">
        <v>76</v>
      </c>
      <c r="R32" s="83">
        <v>44977</v>
      </c>
      <c r="S32" s="83">
        <v>44926</v>
      </c>
      <c r="T32" s="83">
        <v>46387</v>
      </c>
      <c r="U32" s="80" t="s">
        <v>2460</v>
      </c>
      <c r="V32" s="80" t="s">
        <v>81</v>
      </c>
      <c r="W32" s="83"/>
      <c r="X32" s="80"/>
      <c r="Y32" s="80"/>
      <c r="Z32" s="80"/>
      <c r="AA32" s="82" t="s">
        <v>79</v>
      </c>
      <c r="AB32" s="82" t="s">
        <v>79</v>
      </c>
      <c r="AC32" s="87">
        <v>45677.416157407402</v>
      </c>
      <c r="AD32" s="80" t="str">
        <f t="shared" si="0"/>
        <v>DITTA CAPUTO GIUSEPPE</v>
      </c>
      <c r="AE32" s="84" t="str">
        <f t="shared" si="1"/>
        <v>PUGLIA</v>
      </c>
      <c r="AF32" s="85">
        <f t="shared" si="2"/>
        <v>46387</v>
      </c>
      <c r="AG32" s="86">
        <f t="shared" si="3"/>
        <v>1</v>
      </c>
      <c r="AH32" s="84" t="s">
        <v>3608</v>
      </c>
    </row>
    <row r="33" spans="1:34" x14ac:dyDescent="0.3">
      <c r="A33" s="80" t="s">
        <v>2465</v>
      </c>
      <c r="B33" s="81">
        <v>68</v>
      </c>
      <c r="C33" s="80" t="s">
        <v>2462</v>
      </c>
      <c r="D33" s="80" t="s">
        <v>215</v>
      </c>
      <c r="E33" s="80" t="s">
        <v>323</v>
      </c>
      <c r="F33" s="80" t="s">
        <v>324</v>
      </c>
      <c r="G33" s="80" t="s">
        <v>324</v>
      </c>
      <c r="H33" s="81">
        <v>227</v>
      </c>
      <c r="I33" s="80" t="s">
        <v>325</v>
      </c>
      <c r="J33" s="80" t="s">
        <v>2454</v>
      </c>
      <c r="K33" s="80" t="s">
        <v>75</v>
      </c>
      <c r="L33" s="80" t="s">
        <v>77</v>
      </c>
      <c r="M33" s="80" t="s">
        <v>326</v>
      </c>
      <c r="N33" s="82" t="s">
        <v>79</v>
      </c>
      <c r="O33" s="83">
        <v>40909</v>
      </c>
      <c r="P33" s="83">
        <v>42004</v>
      </c>
      <c r="Q33" s="82" t="s">
        <v>76</v>
      </c>
      <c r="R33" s="83">
        <v>42005</v>
      </c>
      <c r="S33" s="83">
        <v>42005</v>
      </c>
      <c r="T33" s="83">
        <v>46022</v>
      </c>
      <c r="U33" s="80" t="s">
        <v>2455</v>
      </c>
      <c r="V33" s="80" t="s">
        <v>81</v>
      </c>
      <c r="W33" s="83"/>
      <c r="X33" s="80"/>
      <c r="Y33" s="80"/>
      <c r="Z33" s="80"/>
      <c r="AA33" s="82" t="s">
        <v>79</v>
      </c>
      <c r="AB33" s="82" t="s">
        <v>79</v>
      </c>
      <c r="AC33" s="87">
        <v>45918.814814814803</v>
      </c>
      <c r="AD33" s="80" t="str">
        <f t="shared" si="0"/>
        <v>AUTOSERVIZI CONTE SNC</v>
      </c>
      <c r="AE33" s="84" t="str">
        <f t="shared" si="1"/>
        <v>CAMPANIA</v>
      </c>
      <c r="AF33" s="85">
        <f t="shared" si="2"/>
        <v>46022</v>
      </c>
      <c r="AG33" s="86">
        <f t="shared" si="3"/>
        <v>1</v>
      </c>
      <c r="AH33" s="84" t="s">
        <v>3616</v>
      </c>
    </row>
    <row r="34" spans="1:34" x14ac:dyDescent="0.3">
      <c r="A34" s="80" t="s">
        <v>2465</v>
      </c>
      <c r="B34" s="81">
        <v>68</v>
      </c>
      <c r="C34" s="80" t="s">
        <v>2462</v>
      </c>
      <c r="D34" s="80" t="s">
        <v>215</v>
      </c>
      <c r="E34" s="80" t="s">
        <v>327</v>
      </c>
      <c r="F34" s="80" t="s">
        <v>328</v>
      </c>
      <c r="G34" s="80" t="s">
        <v>328</v>
      </c>
      <c r="H34" s="81">
        <v>228</v>
      </c>
      <c r="I34" s="80" t="s">
        <v>329</v>
      </c>
      <c r="J34" s="80" t="s">
        <v>2454</v>
      </c>
      <c r="K34" s="80" t="s">
        <v>75</v>
      </c>
      <c r="L34" s="80" t="s">
        <v>77</v>
      </c>
      <c r="M34" s="80" t="s">
        <v>330</v>
      </c>
      <c r="N34" s="82" t="s">
        <v>79</v>
      </c>
      <c r="O34" s="83">
        <v>41275</v>
      </c>
      <c r="P34" s="83">
        <v>42004</v>
      </c>
      <c r="Q34" s="82" t="s">
        <v>76</v>
      </c>
      <c r="R34" s="83">
        <v>42005</v>
      </c>
      <c r="S34" s="83">
        <v>42035</v>
      </c>
      <c r="T34" s="83">
        <v>46022</v>
      </c>
      <c r="U34" s="80" t="s">
        <v>2455</v>
      </c>
      <c r="V34" s="80" t="s">
        <v>81</v>
      </c>
      <c r="W34" s="83"/>
      <c r="X34" s="80"/>
      <c r="Y34" s="80"/>
      <c r="Z34" s="80"/>
      <c r="AA34" s="82" t="s">
        <v>79</v>
      </c>
      <c r="AB34" s="82" t="s">
        <v>79</v>
      </c>
      <c r="AC34" s="87">
        <v>45945.592928240701</v>
      </c>
      <c r="AD34" s="80" t="str">
        <f t="shared" si="0"/>
        <v>AUTOSERVIZI COPPOLA S.R.L.</v>
      </c>
      <c r="AE34" s="84" t="str">
        <f t="shared" si="1"/>
        <v>CAMPANIA</v>
      </c>
      <c r="AF34" s="85">
        <f t="shared" si="2"/>
        <v>46022</v>
      </c>
      <c r="AG34" s="86">
        <f t="shared" si="3"/>
        <v>1</v>
      </c>
      <c r="AH34" s="84" t="s">
        <v>3491</v>
      </c>
    </row>
    <row r="35" spans="1:34" x14ac:dyDescent="0.3">
      <c r="A35" s="80" t="s">
        <v>2465</v>
      </c>
      <c r="B35" s="81">
        <v>25</v>
      </c>
      <c r="C35" s="80" t="s">
        <v>2462</v>
      </c>
      <c r="D35" s="80" t="s">
        <v>2567</v>
      </c>
      <c r="E35" s="80" t="s">
        <v>2595</v>
      </c>
      <c r="F35" s="80" t="s">
        <v>2596</v>
      </c>
      <c r="G35" s="80" t="s">
        <v>2596</v>
      </c>
      <c r="H35" s="81">
        <v>231</v>
      </c>
      <c r="I35" s="80" t="s">
        <v>2597</v>
      </c>
      <c r="J35" s="80" t="s">
        <v>2452</v>
      </c>
      <c r="K35" s="80" t="s">
        <v>75</v>
      </c>
      <c r="L35" s="80" t="s">
        <v>77</v>
      </c>
      <c r="M35" s="80"/>
      <c r="N35" s="82" t="s">
        <v>79</v>
      </c>
      <c r="O35" s="83">
        <v>40634</v>
      </c>
      <c r="P35" s="83">
        <v>42004</v>
      </c>
      <c r="Q35" s="82" t="s">
        <v>76</v>
      </c>
      <c r="R35" s="83">
        <v>41975</v>
      </c>
      <c r="S35" s="83">
        <v>42005</v>
      </c>
      <c r="T35" s="83">
        <v>46022</v>
      </c>
      <c r="U35" s="80" t="s">
        <v>2460</v>
      </c>
      <c r="V35" s="80" t="s">
        <v>81</v>
      </c>
      <c r="W35" s="83"/>
      <c r="X35" s="80"/>
      <c r="Y35" s="80"/>
      <c r="Z35" s="80"/>
      <c r="AA35" s="82" t="s">
        <v>79</v>
      </c>
      <c r="AB35" s="82" t="s">
        <v>79</v>
      </c>
      <c r="AC35" s="87">
        <v>45929.791481481501</v>
      </c>
      <c r="AD35" s="80" t="str">
        <f t="shared" si="0"/>
        <v>GIORDANO SAS</v>
      </c>
      <c r="AE35" s="84" t="str">
        <f t="shared" si="1"/>
        <v>CAMPANIA</v>
      </c>
      <c r="AF35" s="85">
        <f t="shared" si="2"/>
        <v>46022</v>
      </c>
      <c r="AG35" s="86">
        <f t="shared" si="3"/>
        <v>1</v>
      </c>
      <c r="AH35" s="84" t="s">
        <v>3462</v>
      </c>
    </row>
    <row r="36" spans="1:34" x14ac:dyDescent="0.3">
      <c r="A36" s="80" t="s">
        <v>2489</v>
      </c>
      <c r="B36" s="81">
        <v>27</v>
      </c>
      <c r="C36" s="80" t="s">
        <v>2462</v>
      </c>
      <c r="D36" s="80" t="s">
        <v>342</v>
      </c>
      <c r="E36" s="80" t="s">
        <v>340</v>
      </c>
      <c r="F36" s="80" t="s">
        <v>341</v>
      </c>
      <c r="G36" s="80" t="s">
        <v>341</v>
      </c>
      <c r="H36" s="81">
        <v>238</v>
      </c>
      <c r="I36" s="80" t="s">
        <v>343</v>
      </c>
      <c r="J36" s="80" t="s">
        <v>2452</v>
      </c>
      <c r="K36" s="80" t="s">
        <v>75</v>
      </c>
      <c r="L36" s="80" t="s">
        <v>77</v>
      </c>
      <c r="M36" s="80"/>
      <c r="N36" s="82" t="s">
        <v>79</v>
      </c>
      <c r="O36" s="83">
        <v>37648</v>
      </c>
      <c r="P36" s="83">
        <v>40543</v>
      </c>
      <c r="Q36" s="82" t="s">
        <v>76</v>
      </c>
      <c r="R36" s="83">
        <v>43733</v>
      </c>
      <c r="S36" s="83">
        <v>43739</v>
      </c>
      <c r="T36" s="83">
        <v>45747</v>
      </c>
      <c r="U36" s="80" t="s">
        <v>2460</v>
      </c>
      <c r="V36" s="80" t="s">
        <v>81</v>
      </c>
      <c r="W36" s="83"/>
      <c r="X36" s="80"/>
      <c r="Y36" s="80"/>
      <c r="Z36" s="80"/>
      <c r="AA36" s="82" t="s">
        <v>79</v>
      </c>
      <c r="AB36" s="82" t="s">
        <v>79</v>
      </c>
      <c r="AC36" s="87">
        <v>45924.433310185203</v>
      </c>
      <c r="AD36" s="80" t="str">
        <f t="shared" si="0"/>
        <v>ARRIVA UDINE SPA</v>
      </c>
      <c r="AE36" s="84" t="str">
        <f t="shared" si="1"/>
        <v>VENETO</v>
      </c>
      <c r="AF36" s="85">
        <f t="shared" si="2"/>
        <v>45747</v>
      </c>
      <c r="AG36" s="86">
        <f t="shared" si="3"/>
        <v>1</v>
      </c>
      <c r="AH36" s="84" t="s">
        <v>3325</v>
      </c>
    </row>
    <row r="37" spans="1:34" x14ac:dyDescent="0.3">
      <c r="A37" s="80" t="s">
        <v>2465</v>
      </c>
      <c r="B37" s="81">
        <v>57</v>
      </c>
      <c r="C37" s="80" t="s">
        <v>2462</v>
      </c>
      <c r="D37" s="80" t="s">
        <v>2568</v>
      </c>
      <c r="E37" s="80" t="s">
        <v>2600</v>
      </c>
      <c r="F37" s="80" t="s">
        <v>2601</v>
      </c>
      <c r="G37" s="80" t="s">
        <v>2601</v>
      </c>
      <c r="H37" s="81">
        <v>240</v>
      </c>
      <c r="I37" s="80" t="s">
        <v>2602</v>
      </c>
      <c r="J37" s="80" t="s">
        <v>2452</v>
      </c>
      <c r="K37" s="80" t="s">
        <v>75</v>
      </c>
      <c r="L37" s="80" t="s">
        <v>101</v>
      </c>
      <c r="M37" s="80" t="s">
        <v>2603</v>
      </c>
      <c r="N37" s="82" t="s">
        <v>79</v>
      </c>
      <c r="O37" s="83">
        <v>37622</v>
      </c>
      <c r="P37" s="83">
        <v>42004</v>
      </c>
      <c r="Q37" s="82" t="s">
        <v>76</v>
      </c>
      <c r="R37" s="83">
        <v>42402</v>
      </c>
      <c r="S37" s="83">
        <v>42370</v>
      </c>
      <c r="T37" s="83">
        <v>46022</v>
      </c>
      <c r="U37" s="80" t="s">
        <v>2461</v>
      </c>
      <c r="V37" s="80" t="s">
        <v>81</v>
      </c>
      <c r="W37" s="83"/>
      <c r="X37" s="80"/>
      <c r="Y37" s="80"/>
      <c r="Z37" s="80"/>
      <c r="AA37" s="82" t="s">
        <v>79</v>
      </c>
      <c r="AB37" s="82" t="s">
        <v>79</v>
      </c>
      <c r="AC37" s="87">
        <v>45929.631469907399</v>
      </c>
      <c r="AD37" s="80" t="str">
        <f t="shared" si="0"/>
        <v>AUTOSERVIZI FUSCO NICOLA &amp; C SRL DI FUSCO RAFFAELE EX SNC</v>
      </c>
      <c r="AE37" s="84" t="str">
        <f t="shared" si="1"/>
        <v>CAMPANIA</v>
      </c>
      <c r="AF37" s="85">
        <f t="shared" si="2"/>
        <v>46022</v>
      </c>
      <c r="AG37" s="86">
        <f t="shared" si="3"/>
        <v>1</v>
      </c>
      <c r="AH37" s="84" t="s">
        <v>3363</v>
      </c>
    </row>
    <row r="38" spans="1:34" x14ac:dyDescent="0.3">
      <c r="A38" s="80" t="s">
        <v>2465</v>
      </c>
      <c r="B38" s="81">
        <v>4</v>
      </c>
      <c r="C38" s="80" t="s">
        <v>5</v>
      </c>
      <c r="D38" s="80" t="s">
        <v>92</v>
      </c>
      <c r="E38" s="80" t="s">
        <v>344</v>
      </c>
      <c r="F38" s="80" t="s">
        <v>345</v>
      </c>
      <c r="G38" s="80" t="s">
        <v>345</v>
      </c>
      <c r="H38" s="81">
        <v>242</v>
      </c>
      <c r="I38" s="80" t="s">
        <v>346</v>
      </c>
      <c r="J38" s="80" t="s">
        <v>2452</v>
      </c>
      <c r="K38" s="80" t="s">
        <v>75</v>
      </c>
      <c r="L38" s="80" t="s">
        <v>96</v>
      </c>
      <c r="M38" s="80" t="s">
        <v>347</v>
      </c>
      <c r="N38" s="82" t="s">
        <v>79</v>
      </c>
      <c r="O38" s="83">
        <v>40909</v>
      </c>
      <c r="P38" s="83">
        <v>41274</v>
      </c>
      <c r="Q38" s="82" t="s">
        <v>76</v>
      </c>
      <c r="R38" s="83">
        <v>41164</v>
      </c>
      <c r="S38" s="83">
        <v>41275</v>
      </c>
      <c r="T38" s="83">
        <v>46022</v>
      </c>
      <c r="U38" s="80" t="s">
        <v>2453</v>
      </c>
      <c r="V38" s="80" t="s">
        <v>81</v>
      </c>
      <c r="W38" s="83"/>
      <c r="X38" s="80"/>
      <c r="Y38" s="80"/>
      <c r="Z38" s="80"/>
      <c r="AA38" s="82" t="s">
        <v>79</v>
      </c>
      <c r="AB38" s="82" t="s">
        <v>79</v>
      </c>
      <c r="AC38" s="87">
        <v>45908.523263888899</v>
      </c>
      <c r="AD38" s="80" t="str">
        <f t="shared" si="0"/>
        <v>AUTOSERVIZI GAETANI S.R.L.</v>
      </c>
      <c r="AE38" s="84" t="str">
        <f t="shared" si="1"/>
        <v>CAMPANIA</v>
      </c>
      <c r="AF38" s="85">
        <f t="shared" si="2"/>
        <v>46022</v>
      </c>
      <c r="AG38" s="86">
        <f t="shared" si="3"/>
        <v>1</v>
      </c>
      <c r="AH38" s="84" t="s">
        <v>3390</v>
      </c>
    </row>
    <row r="39" spans="1:34" x14ac:dyDescent="0.3">
      <c r="A39" s="80" t="s">
        <v>2489</v>
      </c>
      <c r="B39" s="81">
        <v>83</v>
      </c>
      <c r="C39" s="80" t="s">
        <v>2462</v>
      </c>
      <c r="D39" s="80" t="s">
        <v>91</v>
      </c>
      <c r="E39" s="80" t="s">
        <v>355</v>
      </c>
      <c r="F39" s="80" t="s">
        <v>356</v>
      </c>
      <c r="G39" s="80" t="s">
        <v>356</v>
      </c>
      <c r="H39" s="81">
        <v>252</v>
      </c>
      <c r="I39" s="80" t="s">
        <v>132</v>
      </c>
      <c r="J39" s="80" t="s">
        <v>2452</v>
      </c>
      <c r="K39" s="80" t="s">
        <v>75</v>
      </c>
      <c r="L39" s="80" t="s">
        <v>77</v>
      </c>
      <c r="M39" s="80"/>
      <c r="N39" s="82" t="s">
        <v>79</v>
      </c>
      <c r="O39" s="83">
        <v>36892</v>
      </c>
      <c r="P39" s="83">
        <v>37986</v>
      </c>
      <c r="Q39" s="82" t="s">
        <v>76</v>
      </c>
      <c r="R39" s="83">
        <v>45470</v>
      </c>
      <c r="S39" s="83">
        <v>45474</v>
      </c>
      <c r="T39" s="83">
        <v>46022</v>
      </c>
      <c r="U39" s="80" t="s">
        <v>2460</v>
      </c>
      <c r="V39" s="80" t="s">
        <v>81</v>
      </c>
      <c r="W39" s="83"/>
      <c r="X39" s="80"/>
      <c r="Y39" s="80"/>
      <c r="Z39" s="80"/>
      <c r="AA39" s="82" t="s">
        <v>79</v>
      </c>
      <c r="AB39" s="82" t="s">
        <v>79</v>
      </c>
      <c r="AC39" s="87">
        <v>45922.759780092601</v>
      </c>
      <c r="AD39" s="80" t="str">
        <f t="shared" si="0"/>
        <v>AUTOSERVIZI LORENZI</v>
      </c>
      <c r="AE39" s="84" t="str">
        <f t="shared" si="1"/>
        <v>VENETO</v>
      </c>
      <c r="AF39" s="85">
        <f t="shared" si="2"/>
        <v>46022</v>
      </c>
      <c r="AG39" s="86">
        <f t="shared" si="3"/>
        <v>1</v>
      </c>
      <c r="AH39" s="84" t="s">
        <v>3781</v>
      </c>
    </row>
    <row r="40" spans="1:34" x14ac:dyDescent="0.3">
      <c r="A40" s="80" t="s">
        <v>2459</v>
      </c>
      <c r="B40" s="81">
        <v>119</v>
      </c>
      <c r="C40" s="80" t="s">
        <v>2451</v>
      </c>
      <c r="D40" s="80" t="s">
        <v>2542</v>
      </c>
      <c r="E40" s="80" t="s">
        <v>358</v>
      </c>
      <c r="F40" s="80" t="s">
        <v>359</v>
      </c>
      <c r="G40" s="80" t="s">
        <v>359</v>
      </c>
      <c r="H40" s="81">
        <v>255</v>
      </c>
      <c r="I40" s="80" t="s">
        <v>2543</v>
      </c>
      <c r="J40" s="80" t="s">
        <v>2452</v>
      </c>
      <c r="K40" s="80" t="s">
        <v>75</v>
      </c>
      <c r="L40" s="80" t="s">
        <v>77</v>
      </c>
      <c r="M40" s="80"/>
      <c r="N40" s="82" t="s">
        <v>79</v>
      </c>
      <c r="O40" s="83">
        <v>40904</v>
      </c>
      <c r="P40" s="83">
        <v>41090</v>
      </c>
      <c r="Q40" s="82" t="s">
        <v>76</v>
      </c>
      <c r="R40" s="83">
        <v>41091</v>
      </c>
      <c r="S40" s="83">
        <v>43800</v>
      </c>
      <c r="T40" s="83">
        <v>46022</v>
      </c>
      <c r="U40" s="80" t="s">
        <v>2461</v>
      </c>
      <c r="V40" s="80" t="s">
        <v>81</v>
      </c>
      <c r="W40" s="83"/>
      <c r="X40" s="80"/>
      <c r="Y40" s="80"/>
      <c r="Z40" s="80"/>
      <c r="AA40" s="82" t="s">
        <v>79</v>
      </c>
      <c r="AB40" s="82" t="s">
        <v>79</v>
      </c>
      <c r="AC40" s="87">
        <v>45932.454768518503</v>
      </c>
      <c r="AD40" s="80" t="str">
        <f t="shared" si="0"/>
        <v>AUTOSERVIZI MORETTI SRL</v>
      </c>
      <c r="AE40" s="84" t="str">
        <f t="shared" si="1"/>
        <v>BASILICATA</v>
      </c>
      <c r="AF40" s="85">
        <f t="shared" si="2"/>
        <v>46022</v>
      </c>
      <c r="AG40" s="86">
        <f t="shared" si="3"/>
        <v>1</v>
      </c>
      <c r="AH40" s="84" t="s">
        <v>3333</v>
      </c>
    </row>
    <row r="41" spans="1:34" x14ac:dyDescent="0.3">
      <c r="A41" s="80" t="s">
        <v>2459</v>
      </c>
      <c r="B41" s="81">
        <v>328</v>
      </c>
      <c r="C41" s="80" t="s">
        <v>2451</v>
      </c>
      <c r="D41" s="80" t="s">
        <v>361</v>
      </c>
      <c r="E41" s="80" t="s">
        <v>358</v>
      </c>
      <c r="F41" s="80" t="s">
        <v>359</v>
      </c>
      <c r="G41" s="80" t="s">
        <v>359</v>
      </c>
      <c r="H41" s="81">
        <v>257</v>
      </c>
      <c r="I41" s="80" t="s">
        <v>362</v>
      </c>
      <c r="J41" s="80" t="s">
        <v>2454</v>
      </c>
      <c r="K41" s="80" t="s">
        <v>75</v>
      </c>
      <c r="L41" s="80" t="s">
        <v>101</v>
      </c>
      <c r="M41" s="80" t="s">
        <v>363</v>
      </c>
      <c r="N41" s="82" t="s">
        <v>79</v>
      </c>
      <c r="O41" s="83">
        <v>40118</v>
      </c>
      <c r="P41" s="83">
        <v>43404</v>
      </c>
      <c r="Q41" s="82" t="s">
        <v>76</v>
      </c>
      <c r="R41" s="83">
        <v>44907</v>
      </c>
      <c r="S41" s="83">
        <v>44907</v>
      </c>
      <c r="T41" s="83">
        <v>46203</v>
      </c>
      <c r="U41" s="80" t="s">
        <v>2455</v>
      </c>
      <c r="V41" s="80" t="s">
        <v>81</v>
      </c>
      <c r="W41" s="83"/>
      <c r="X41" s="80"/>
      <c r="Y41" s="80"/>
      <c r="Z41" s="80"/>
      <c r="AA41" s="82" t="s">
        <v>79</v>
      </c>
      <c r="AB41" s="82" t="s">
        <v>79</v>
      </c>
      <c r="AC41" s="87">
        <v>45685.441145833298</v>
      </c>
      <c r="AD41" s="80" t="str">
        <f t="shared" si="0"/>
        <v>AUTOSERVIZI MORETTI SRL</v>
      </c>
      <c r="AE41" s="84" t="str">
        <f t="shared" si="1"/>
        <v>BASILICATA</v>
      </c>
      <c r="AF41" s="85">
        <f t="shared" si="2"/>
        <v>46203</v>
      </c>
      <c r="AG41" s="86">
        <f t="shared" si="3"/>
        <v>1</v>
      </c>
      <c r="AH41" s="84" t="s">
        <v>3333</v>
      </c>
    </row>
    <row r="42" spans="1:34" x14ac:dyDescent="0.3">
      <c r="A42" s="80" t="s">
        <v>2459</v>
      </c>
      <c r="B42" s="81">
        <v>513</v>
      </c>
      <c r="C42" s="80" t="s">
        <v>2451</v>
      </c>
      <c r="D42" s="80" t="s">
        <v>2544</v>
      </c>
      <c r="E42" s="80" t="s">
        <v>358</v>
      </c>
      <c r="F42" s="80" t="s">
        <v>359</v>
      </c>
      <c r="G42" s="80" t="s">
        <v>359</v>
      </c>
      <c r="H42" s="81">
        <v>259</v>
      </c>
      <c r="I42" s="80" t="s">
        <v>2545</v>
      </c>
      <c r="J42" s="80" t="s">
        <v>2452</v>
      </c>
      <c r="K42" s="80" t="s">
        <v>75</v>
      </c>
      <c r="L42" s="80" t="s">
        <v>101</v>
      </c>
      <c r="M42" s="80" t="s">
        <v>2546</v>
      </c>
      <c r="N42" s="82" t="s">
        <v>79</v>
      </c>
      <c r="O42" s="83">
        <v>40909</v>
      </c>
      <c r="P42" s="83">
        <v>44926</v>
      </c>
      <c r="Q42" s="82" t="s">
        <v>76</v>
      </c>
      <c r="R42" s="83">
        <v>45622</v>
      </c>
      <c r="S42" s="83">
        <v>45658</v>
      </c>
      <c r="T42" s="83">
        <v>46022</v>
      </c>
      <c r="U42" s="80" t="s">
        <v>2453</v>
      </c>
      <c r="V42" s="80" t="s">
        <v>81</v>
      </c>
      <c r="W42" s="83"/>
      <c r="X42" s="80"/>
      <c r="Y42" s="80"/>
      <c r="Z42" s="80"/>
      <c r="AA42" s="82" t="s">
        <v>79</v>
      </c>
      <c r="AB42" s="82" t="s">
        <v>79</v>
      </c>
      <c r="AC42" s="87">
        <v>45925.465127314797</v>
      </c>
      <c r="AD42" s="80" t="str">
        <f t="shared" si="0"/>
        <v>AUTOSERVIZI MORETTI SRL</v>
      </c>
      <c r="AE42" s="84" t="str">
        <f t="shared" si="1"/>
        <v>BASILICATA</v>
      </c>
      <c r="AF42" s="85">
        <f t="shared" si="2"/>
        <v>46022</v>
      </c>
      <c r="AG42" s="86">
        <f t="shared" si="3"/>
        <v>1</v>
      </c>
      <c r="AH42" s="84" t="s">
        <v>3333</v>
      </c>
    </row>
    <row r="43" spans="1:34" x14ac:dyDescent="0.3">
      <c r="A43" s="80" t="s">
        <v>2465</v>
      </c>
      <c r="B43" s="81">
        <v>25</v>
      </c>
      <c r="C43" s="80" t="s">
        <v>2462</v>
      </c>
      <c r="D43" s="80" t="s">
        <v>2567</v>
      </c>
      <c r="E43" s="80" t="s">
        <v>358</v>
      </c>
      <c r="F43" s="80" t="s">
        <v>359</v>
      </c>
      <c r="G43" s="80" t="s">
        <v>359</v>
      </c>
      <c r="H43" s="81">
        <v>260</v>
      </c>
      <c r="I43" s="80" t="s">
        <v>2582</v>
      </c>
      <c r="J43" s="80" t="s">
        <v>2452</v>
      </c>
      <c r="K43" s="80" t="s">
        <v>75</v>
      </c>
      <c r="L43" s="80" t="s">
        <v>77</v>
      </c>
      <c r="M43" s="80"/>
      <c r="N43" s="82" t="s">
        <v>79</v>
      </c>
      <c r="O43" s="83">
        <v>40634</v>
      </c>
      <c r="P43" s="83">
        <v>42004</v>
      </c>
      <c r="Q43" s="82" t="s">
        <v>76</v>
      </c>
      <c r="R43" s="83">
        <v>41975</v>
      </c>
      <c r="S43" s="83">
        <v>42005</v>
      </c>
      <c r="T43" s="83">
        <v>46022</v>
      </c>
      <c r="U43" s="80" t="s">
        <v>2460</v>
      </c>
      <c r="V43" s="80" t="s">
        <v>81</v>
      </c>
      <c r="W43" s="83"/>
      <c r="X43" s="80"/>
      <c r="Y43" s="80"/>
      <c r="Z43" s="80"/>
      <c r="AA43" s="82" t="s">
        <v>79</v>
      </c>
      <c r="AB43" s="82" t="s">
        <v>79</v>
      </c>
      <c r="AC43" s="87">
        <v>45931.679745370398</v>
      </c>
      <c r="AD43" s="80" t="str">
        <f t="shared" si="0"/>
        <v>AUTOSERVIZI MORETTI SRL</v>
      </c>
      <c r="AE43" s="84" t="str">
        <f t="shared" si="1"/>
        <v>CAMPANIA</v>
      </c>
      <c r="AF43" s="85">
        <f t="shared" si="2"/>
        <v>46022</v>
      </c>
      <c r="AG43" s="86">
        <f t="shared" si="3"/>
        <v>1</v>
      </c>
      <c r="AH43" s="84" t="s">
        <v>3333</v>
      </c>
    </row>
    <row r="44" spans="1:34" x14ac:dyDescent="0.3">
      <c r="A44" s="80" t="s">
        <v>2465</v>
      </c>
      <c r="B44" s="81">
        <v>4</v>
      </c>
      <c r="C44" s="80" t="s">
        <v>5</v>
      </c>
      <c r="D44" s="80" t="s">
        <v>92</v>
      </c>
      <c r="E44" s="80" t="s">
        <v>367</v>
      </c>
      <c r="F44" s="80" t="s">
        <v>368</v>
      </c>
      <c r="G44" s="80" t="s">
        <v>368</v>
      </c>
      <c r="H44" s="81">
        <v>263</v>
      </c>
      <c r="I44" s="80" t="s">
        <v>369</v>
      </c>
      <c r="J44" s="80" t="s">
        <v>2452</v>
      </c>
      <c r="K44" s="80" t="s">
        <v>75</v>
      </c>
      <c r="L44" s="80" t="s">
        <v>77</v>
      </c>
      <c r="M44" s="80" t="s">
        <v>370</v>
      </c>
      <c r="N44" s="82" t="s">
        <v>79</v>
      </c>
      <c r="O44" s="83">
        <v>40633</v>
      </c>
      <c r="P44" s="83">
        <v>41274</v>
      </c>
      <c r="Q44" s="82" t="s">
        <v>76</v>
      </c>
      <c r="R44" s="83">
        <v>42005</v>
      </c>
      <c r="S44" s="83">
        <v>42005</v>
      </c>
      <c r="T44" s="83">
        <v>46022</v>
      </c>
      <c r="U44" s="80" t="s">
        <v>2453</v>
      </c>
      <c r="V44" s="80" t="s">
        <v>81</v>
      </c>
      <c r="W44" s="83"/>
      <c r="X44" s="80"/>
      <c r="Y44" s="80"/>
      <c r="Z44" s="80"/>
      <c r="AA44" s="82" t="s">
        <v>79</v>
      </c>
      <c r="AB44" s="82" t="s">
        <v>79</v>
      </c>
      <c r="AC44" s="87">
        <v>45933.7584837963</v>
      </c>
      <c r="AD44" s="80" t="str">
        <f t="shared" si="0"/>
        <v>AUTOSERVIZI RICCITELLI S.R.L.</v>
      </c>
      <c r="AE44" s="84" t="str">
        <f t="shared" si="1"/>
        <v>CAMPANIA</v>
      </c>
      <c r="AF44" s="85">
        <f t="shared" si="2"/>
        <v>46022</v>
      </c>
      <c r="AG44" s="86">
        <f t="shared" si="3"/>
        <v>1</v>
      </c>
      <c r="AH44" s="84" t="s">
        <v>3552</v>
      </c>
    </row>
    <row r="45" spans="1:34" x14ac:dyDescent="0.3">
      <c r="A45" s="80" t="s">
        <v>2465</v>
      </c>
      <c r="B45" s="81">
        <v>68</v>
      </c>
      <c r="C45" s="80" t="s">
        <v>2462</v>
      </c>
      <c r="D45" s="80" t="s">
        <v>215</v>
      </c>
      <c r="E45" s="80" t="s">
        <v>371</v>
      </c>
      <c r="F45" s="80" t="s">
        <v>372</v>
      </c>
      <c r="G45" s="80" t="s">
        <v>372</v>
      </c>
      <c r="H45" s="81">
        <v>271</v>
      </c>
      <c r="I45" s="80" t="s">
        <v>373</v>
      </c>
      <c r="J45" s="80" t="s">
        <v>2454</v>
      </c>
      <c r="K45" s="80" t="s">
        <v>75</v>
      </c>
      <c r="L45" s="80" t="s">
        <v>77</v>
      </c>
      <c r="M45" s="80" t="s">
        <v>374</v>
      </c>
      <c r="N45" s="82" t="s">
        <v>79</v>
      </c>
      <c r="O45" s="83">
        <v>41275</v>
      </c>
      <c r="P45" s="83">
        <v>42004</v>
      </c>
      <c r="Q45" s="82" t="s">
        <v>76</v>
      </c>
      <c r="R45" s="83">
        <v>42005</v>
      </c>
      <c r="S45" s="83">
        <v>42005</v>
      </c>
      <c r="T45" s="83">
        <v>46022</v>
      </c>
      <c r="U45" s="80" t="s">
        <v>2455</v>
      </c>
      <c r="V45" s="80" t="s">
        <v>81</v>
      </c>
      <c r="W45" s="83"/>
      <c r="X45" s="80"/>
      <c r="Y45" s="80"/>
      <c r="Z45" s="80"/>
      <c r="AA45" s="82" t="s">
        <v>79</v>
      </c>
      <c r="AB45" s="82" t="s">
        <v>79</v>
      </c>
      <c r="AC45" s="87">
        <v>45929.762349536999</v>
      </c>
      <c r="AD45" s="80" t="str">
        <f t="shared" si="0"/>
        <v>SANTOMAURO COSIMO SNC</v>
      </c>
      <c r="AE45" s="84" t="str">
        <f t="shared" si="1"/>
        <v>CAMPANIA</v>
      </c>
      <c r="AF45" s="85">
        <f t="shared" si="2"/>
        <v>46022</v>
      </c>
      <c r="AG45" s="86">
        <f t="shared" si="3"/>
        <v>1</v>
      </c>
      <c r="AH45" s="84" t="s">
        <v>3618</v>
      </c>
    </row>
    <row r="46" spans="1:34" x14ac:dyDescent="0.3">
      <c r="A46" s="80" t="s">
        <v>2465</v>
      </c>
      <c r="B46" s="81">
        <v>57</v>
      </c>
      <c r="C46" s="80" t="s">
        <v>2462</v>
      </c>
      <c r="D46" s="80" t="s">
        <v>2568</v>
      </c>
      <c r="E46" s="80" t="s">
        <v>2609</v>
      </c>
      <c r="F46" s="80" t="s">
        <v>2610</v>
      </c>
      <c r="G46" s="80" t="s">
        <v>2610</v>
      </c>
      <c r="H46" s="81">
        <v>275</v>
      </c>
      <c r="I46" s="80" t="s">
        <v>2611</v>
      </c>
      <c r="J46" s="80" t="s">
        <v>2452</v>
      </c>
      <c r="K46" s="80" t="s">
        <v>75</v>
      </c>
      <c r="L46" s="80" t="s">
        <v>77</v>
      </c>
      <c r="M46" s="80"/>
      <c r="N46" s="82" t="s">
        <v>79</v>
      </c>
      <c r="O46" s="83">
        <v>37622</v>
      </c>
      <c r="P46" s="83">
        <v>42004</v>
      </c>
      <c r="Q46" s="82" t="s">
        <v>76</v>
      </c>
      <c r="R46" s="83">
        <v>42037</v>
      </c>
      <c r="S46" s="83">
        <v>42005</v>
      </c>
      <c r="T46" s="83">
        <v>46022</v>
      </c>
      <c r="U46" s="80" t="s">
        <v>2461</v>
      </c>
      <c r="V46" s="80" t="s">
        <v>81</v>
      </c>
      <c r="W46" s="83"/>
      <c r="X46" s="80"/>
      <c r="Y46" s="80"/>
      <c r="Z46" s="80"/>
      <c r="AA46" s="82" t="s">
        <v>79</v>
      </c>
      <c r="AB46" s="82" t="s">
        <v>79</v>
      </c>
      <c r="AC46" s="87">
        <v>45919.738252314797</v>
      </c>
      <c r="AD46" s="80" t="str">
        <f t="shared" si="0"/>
        <v>AUTOSERVIZI UNIVERSAL SRL</v>
      </c>
      <c r="AE46" s="84" t="str">
        <f t="shared" si="1"/>
        <v>CAMPANIA</v>
      </c>
      <c r="AF46" s="85">
        <f t="shared" si="2"/>
        <v>46022</v>
      </c>
      <c r="AG46" s="86">
        <f t="shared" si="3"/>
        <v>1</v>
      </c>
      <c r="AH46" s="84" t="s">
        <v>3707</v>
      </c>
    </row>
    <row r="47" spans="1:34" x14ac:dyDescent="0.3">
      <c r="A47" s="80" t="s">
        <v>2465</v>
      </c>
      <c r="B47" s="81">
        <v>57</v>
      </c>
      <c r="C47" s="80" t="s">
        <v>2462</v>
      </c>
      <c r="D47" s="80" t="s">
        <v>2568</v>
      </c>
      <c r="E47" s="80" t="s">
        <v>2609</v>
      </c>
      <c r="F47" s="80" t="s">
        <v>2610</v>
      </c>
      <c r="G47" s="80" t="s">
        <v>2610</v>
      </c>
      <c r="H47" s="81">
        <v>276</v>
      </c>
      <c r="I47" s="80" t="s">
        <v>2612</v>
      </c>
      <c r="J47" s="80" t="s">
        <v>2452</v>
      </c>
      <c r="K47" s="80" t="s">
        <v>75</v>
      </c>
      <c r="L47" s="80" t="s">
        <v>77</v>
      </c>
      <c r="M47" s="80"/>
      <c r="N47" s="82" t="s">
        <v>79</v>
      </c>
      <c r="O47" s="83">
        <v>37622</v>
      </c>
      <c r="P47" s="83">
        <v>42004</v>
      </c>
      <c r="Q47" s="82" t="s">
        <v>76</v>
      </c>
      <c r="R47" s="83">
        <v>42037</v>
      </c>
      <c r="S47" s="83">
        <v>42005</v>
      </c>
      <c r="T47" s="83">
        <v>46022</v>
      </c>
      <c r="U47" s="80" t="s">
        <v>2461</v>
      </c>
      <c r="V47" s="80" t="s">
        <v>81</v>
      </c>
      <c r="W47" s="83"/>
      <c r="X47" s="80"/>
      <c r="Y47" s="80"/>
      <c r="Z47" s="80"/>
      <c r="AA47" s="82" t="s">
        <v>79</v>
      </c>
      <c r="AB47" s="82" t="s">
        <v>79</v>
      </c>
      <c r="AC47" s="87">
        <v>45919.738518518498</v>
      </c>
      <c r="AD47" s="80" t="str">
        <f t="shared" si="0"/>
        <v>AUTOSERVIZI UNIVERSAL SRL</v>
      </c>
      <c r="AE47" s="84" t="str">
        <f t="shared" si="1"/>
        <v>CAMPANIA</v>
      </c>
      <c r="AF47" s="85">
        <f t="shared" si="2"/>
        <v>46022</v>
      </c>
      <c r="AG47" s="86">
        <f t="shared" si="3"/>
        <v>1</v>
      </c>
      <c r="AH47" s="84" t="s">
        <v>3707</v>
      </c>
    </row>
    <row r="48" spans="1:34" x14ac:dyDescent="0.3">
      <c r="A48" s="80" t="s">
        <v>2481</v>
      </c>
      <c r="B48" s="81">
        <v>133</v>
      </c>
      <c r="C48" s="80" t="s">
        <v>2451</v>
      </c>
      <c r="D48" s="80" t="s">
        <v>2997</v>
      </c>
      <c r="E48" s="80" t="s">
        <v>2998</v>
      </c>
      <c r="F48" s="80" t="s">
        <v>2999</v>
      </c>
      <c r="G48" s="80" t="s">
        <v>2999</v>
      </c>
      <c r="H48" s="81">
        <v>283</v>
      </c>
      <c r="I48" s="80" t="s">
        <v>3000</v>
      </c>
      <c r="J48" s="80" t="s">
        <v>2452</v>
      </c>
      <c r="K48" s="80" t="s">
        <v>75</v>
      </c>
      <c r="L48" s="80" t="s">
        <v>96</v>
      </c>
      <c r="M48" s="80"/>
      <c r="N48" s="82" t="s">
        <v>79</v>
      </c>
      <c r="O48" s="83">
        <v>37987</v>
      </c>
      <c r="P48" s="83">
        <v>41274</v>
      </c>
      <c r="Q48" s="82" t="s">
        <v>76</v>
      </c>
      <c r="R48" s="83">
        <v>45289</v>
      </c>
      <c r="S48" s="83">
        <v>45291</v>
      </c>
      <c r="T48" s="83">
        <v>46387</v>
      </c>
      <c r="U48" s="80" t="s">
        <v>2453</v>
      </c>
      <c r="V48" s="80" t="s">
        <v>81</v>
      </c>
      <c r="W48" s="83"/>
      <c r="X48" s="80"/>
      <c r="Y48" s="80"/>
      <c r="Z48" s="80"/>
      <c r="AA48" s="82" t="s">
        <v>79</v>
      </c>
      <c r="AB48" s="82" t="s">
        <v>79</v>
      </c>
      <c r="AC48" s="87">
        <v>45916.461678240703</v>
      </c>
      <c r="AD48" s="80" t="str">
        <f t="shared" si="0"/>
        <v>AZIENDA MOBILITA E TRASPORTI DI BARI S.P.A.</v>
      </c>
      <c r="AE48" s="84" t="str">
        <f t="shared" si="1"/>
        <v>PUGLIA</v>
      </c>
      <c r="AF48" s="85">
        <f t="shared" si="2"/>
        <v>46387</v>
      </c>
      <c r="AG48" s="86">
        <f t="shared" si="3"/>
        <v>1</v>
      </c>
      <c r="AH48" s="84" t="s">
        <v>3449</v>
      </c>
    </row>
    <row r="49" spans="1:34" x14ac:dyDescent="0.3">
      <c r="A49" s="80" t="s">
        <v>2465</v>
      </c>
      <c r="B49" s="81">
        <v>25</v>
      </c>
      <c r="C49" s="80" t="s">
        <v>2462</v>
      </c>
      <c r="D49" s="80" t="s">
        <v>2567</v>
      </c>
      <c r="E49" s="80" t="s">
        <v>2613</v>
      </c>
      <c r="F49" s="80" t="s">
        <v>2614</v>
      </c>
      <c r="G49" s="80" t="s">
        <v>2614</v>
      </c>
      <c r="H49" s="81">
        <v>284</v>
      </c>
      <c r="I49" s="80" t="s">
        <v>2615</v>
      </c>
      <c r="J49" s="80" t="s">
        <v>2452</v>
      </c>
      <c r="K49" s="80" t="s">
        <v>75</v>
      </c>
      <c r="L49" s="80" t="s">
        <v>77</v>
      </c>
      <c r="M49" s="80"/>
      <c r="N49" s="82" t="s">
        <v>79</v>
      </c>
      <c r="O49" s="83">
        <v>40634</v>
      </c>
      <c r="P49" s="83">
        <v>42004</v>
      </c>
      <c r="Q49" s="82" t="s">
        <v>76</v>
      </c>
      <c r="R49" s="83">
        <v>41975</v>
      </c>
      <c r="S49" s="83">
        <v>42005</v>
      </c>
      <c r="T49" s="83">
        <v>46022</v>
      </c>
      <c r="U49" s="80" t="s">
        <v>2460</v>
      </c>
      <c r="V49" s="80" t="s">
        <v>81</v>
      </c>
      <c r="W49" s="83"/>
      <c r="X49" s="80"/>
      <c r="Y49" s="80"/>
      <c r="Z49" s="80"/>
      <c r="AA49" s="82" t="s">
        <v>79</v>
      </c>
      <c r="AB49" s="82" t="s">
        <v>79</v>
      </c>
      <c r="AC49" s="87">
        <v>45943.547870370399</v>
      </c>
      <c r="AD49" s="80" t="str">
        <f t="shared" si="0"/>
        <v>AZIENDA MOBILITA' UFITANA S.P.A.</v>
      </c>
      <c r="AE49" s="84" t="str">
        <f t="shared" si="1"/>
        <v>CAMPANIA</v>
      </c>
      <c r="AF49" s="85">
        <f t="shared" si="2"/>
        <v>46022</v>
      </c>
      <c r="AG49" s="86">
        <f t="shared" si="3"/>
        <v>1</v>
      </c>
      <c r="AH49" s="84" t="s">
        <v>3657</v>
      </c>
    </row>
    <row r="50" spans="1:34" x14ac:dyDescent="0.3">
      <c r="A50" s="80" t="s">
        <v>2481</v>
      </c>
      <c r="B50" s="81">
        <v>581</v>
      </c>
      <c r="C50" s="80" t="s">
        <v>2451</v>
      </c>
      <c r="D50" s="80" t="s">
        <v>391</v>
      </c>
      <c r="E50" s="80" t="s">
        <v>392</v>
      </c>
      <c r="F50" s="80" t="s">
        <v>393</v>
      </c>
      <c r="G50" s="80" t="s">
        <v>393</v>
      </c>
      <c r="H50" s="81">
        <v>287</v>
      </c>
      <c r="I50" s="80" t="s">
        <v>394</v>
      </c>
      <c r="J50" s="80" t="s">
        <v>2452</v>
      </c>
      <c r="K50" s="80" t="s">
        <v>75</v>
      </c>
      <c r="L50" s="80" t="s">
        <v>96</v>
      </c>
      <c r="M50" s="80"/>
      <c r="N50" s="82" t="s">
        <v>79</v>
      </c>
      <c r="O50" s="83">
        <v>40909</v>
      </c>
      <c r="P50" s="83">
        <v>46294</v>
      </c>
      <c r="Q50" s="82" t="s">
        <v>79</v>
      </c>
      <c r="R50" s="83"/>
      <c r="S50" s="83"/>
      <c r="T50" s="83"/>
      <c r="U50" s="80"/>
      <c r="V50" s="80" t="s">
        <v>81</v>
      </c>
      <c r="W50" s="83"/>
      <c r="X50" s="80"/>
      <c r="Y50" s="80"/>
      <c r="Z50" s="80"/>
      <c r="AA50" s="82" t="s">
        <v>79</v>
      </c>
      <c r="AB50" s="82" t="s">
        <v>79</v>
      </c>
      <c r="AC50" s="87">
        <v>45679.631678240701</v>
      </c>
      <c r="AD50" s="80" t="str">
        <f t="shared" si="0"/>
        <v>KYMA MOBILITA'</v>
      </c>
      <c r="AE50" s="84" t="str">
        <f t="shared" si="1"/>
        <v>PUGLIA</v>
      </c>
      <c r="AF50" s="85">
        <f t="shared" si="2"/>
        <v>46294</v>
      </c>
      <c r="AG50" s="86">
        <f t="shared" si="3"/>
        <v>1</v>
      </c>
      <c r="AH50" s="84" t="s">
        <v>3417</v>
      </c>
    </row>
    <row r="51" spans="1:34" x14ac:dyDescent="0.3">
      <c r="A51" s="80" t="s">
        <v>2481</v>
      </c>
      <c r="B51" s="81">
        <v>581</v>
      </c>
      <c r="C51" s="80" t="s">
        <v>2451</v>
      </c>
      <c r="D51" s="80" t="s">
        <v>391</v>
      </c>
      <c r="E51" s="80" t="s">
        <v>392</v>
      </c>
      <c r="F51" s="80" t="s">
        <v>393</v>
      </c>
      <c r="G51" s="80" t="s">
        <v>393</v>
      </c>
      <c r="H51" s="81">
        <v>288</v>
      </c>
      <c r="I51" s="80" t="s">
        <v>395</v>
      </c>
      <c r="J51" s="80" t="s">
        <v>2452</v>
      </c>
      <c r="K51" s="80" t="s">
        <v>151</v>
      </c>
      <c r="L51" s="80" t="s">
        <v>96</v>
      </c>
      <c r="M51" s="80"/>
      <c r="N51" s="82" t="s">
        <v>79</v>
      </c>
      <c r="O51" s="83">
        <v>40909</v>
      </c>
      <c r="P51" s="83">
        <v>46294</v>
      </c>
      <c r="Q51" s="82" t="s">
        <v>79</v>
      </c>
      <c r="R51" s="83"/>
      <c r="S51" s="83"/>
      <c r="T51" s="83"/>
      <c r="U51" s="80"/>
      <c r="V51" s="80" t="s">
        <v>81</v>
      </c>
      <c r="W51" s="83"/>
      <c r="X51" s="80"/>
      <c r="Y51" s="80"/>
      <c r="Z51" s="80"/>
      <c r="AA51" s="82" t="s">
        <v>79</v>
      </c>
      <c r="AB51" s="82" t="s">
        <v>79</v>
      </c>
      <c r="AC51" s="87">
        <v>45679.630821759303</v>
      </c>
      <c r="AD51" s="80" t="str">
        <f t="shared" si="0"/>
        <v>KYMA MOBILITA'</v>
      </c>
      <c r="AE51" s="84" t="str">
        <f t="shared" si="1"/>
        <v>PUGLIA</v>
      </c>
      <c r="AF51" s="85">
        <f t="shared" si="2"/>
        <v>46294</v>
      </c>
      <c r="AG51" s="86">
        <f t="shared" si="3"/>
        <v>1</v>
      </c>
      <c r="AH51" s="84" t="s">
        <v>3417</v>
      </c>
    </row>
    <row r="52" spans="1:34" x14ac:dyDescent="0.3">
      <c r="A52" s="80" t="s">
        <v>2481</v>
      </c>
      <c r="B52" s="81">
        <v>269</v>
      </c>
      <c r="C52" s="80" t="s">
        <v>2451</v>
      </c>
      <c r="D52" s="80" t="s">
        <v>396</v>
      </c>
      <c r="E52" s="80" t="s">
        <v>397</v>
      </c>
      <c r="F52" s="80" t="s">
        <v>398</v>
      </c>
      <c r="G52" s="80" t="s">
        <v>398</v>
      </c>
      <c r="H52" s="81">
        <v>289</v>
      </c>
      <c r="I52" s="80" t="s">
        <v>399</v>
      </c>
      <c r="J52" s="80" t="s">
        <v>2452</v>
      </c>
      <c r="K52" s="80" t="s">
        <v>75</v>
      </c>
      <c r="L52" s="80" t="s">
        <v>96</v>
      </c>
      <c r="M52" s="80"/>
      <c r="N52" s="82" t="s">
        <v>79</v>
      </c>
      <c r="O52" s="83">
        <v>37987</v>
      </c>
      <c r="P52" s="83">
        <v>41274</v>
      </c>
      <c r="Q52" s="82" t="s">
        <v>76</v>
      </c>
      <c r="R52" s="83">
        <v>41275</v>
      </c>
      <c r="S52" s="83">
        <v>41275</v>
      </c>
      <c r="T52" s="83">
        <v>46387</v>
      </c>
      <c r="U52" s="80" t="s">
        <v>2460</v>
      </c>
      <c r="V52" s="80" t="s">
        <v>81</v>
      </c>
      <c r="W52" s="83"/>
      <c r="X52" s="80"/>
      <c r="Y52" s="80"/>
      <c r="Z52" s="80"/>
      <c r="AA52" s="82" t="s">
        <v>79</v>
      </c>
      <c r="AB52" s="82" t="s">
        <v>79</v>
      </c>
      <c r="AC52" s="87">
        <v>45785.724606481497</v>
      </c>
      <c r="AD52" s="80" t="str">
        <f t="shared" si="0"/>
        <v>A.T.A.F. SPA</v>
      </c>
      <c r="AE52" s="84" t="str">
        <f t="shared" si="1"/>
        <v>PUGLIA</v>
      </c>
      <c r="AF52" s="85">
        <f t="shared" si="2"/>
        <v>46387</v>
      </c>
      <c r="AG52" s="86">
        <f t="shared" si="3"/>
        <v>1</v>
      </c>
      <c r="AH52" s="84" t="s">
        <v>3435</v>
      </c>
    </row>
    <row r="53" spans="1:34" x14ac:dyDescent="0.3">
      <c r="A53" s="80" t="s">
        <v>2465</v>
      </c>
      <c r="B53" s="81">
        <v>57</v>
      </c>
      <c r="C53" s="80" t="s">
        <v>2462</v>
      </c>
      <c r="D53" s="80" t="s">
        <v>2568</v>
      </c>
      <c r="E53" s="80" t="s">
        <v>2616</v>
      </c>
      <c r="F53" s="80" t="s">
        <v>2617</v>
      </c>
      <c r="G53" s="80" t="s">
        <v>2617</v>
      </c>
      <c r="H53" s="81">
        <v>290</v>
      </c>
      <c r="I53" s="80" t="s">
        <v>2618</v>
      </c>
      <c r="J53" s="80" t="s">
        <v>2452</v>
      </c>
      <c r="K53" s="80" t="s">
        <v>75</v>
      </c>
      <c r="L53" s="80" t="s">
        <v>77</v>
      </c>
      <c r="M53" s="80"/>
      <c r="N53" s="82" t="s">
        <v>79</v>
      </c>
      <c r="O53" s="83">
        <v>37622</v>
      </c>
      <c r="P53" s="83">
        <v>42004</v>
      </c>
      <c r="Q53" s="82" t="s">
        <v>76</v>
      </c>
      <c r="R53" s="83">
        <v>42736</v>
      </c>
      <c r="S53" s="83">
        <v>42736</v>
      </c>
      <c r="T53" s="83">
        <v>46022</v>
      </c>
      <c r="U53" s="80" t="s">
        <v>2461</v>
      </c>
      <c r="V53" s="80" t="s">
        <v>81</v>
      </c>
      <c r="W53" s="83"/>
      <c r="X53" s="80"/>
      <c r="Y53" s="80"/>
      <c r="Z53" s="80"/>
      <c r="AA53" s="82" t="s">
        <v>79</v>
      </c>
      <c r="AB53" s="82" t="s">
        <v>79</v>
      </c>
      <c r="AC53" s="87">
        <v>45953.524259259299</v>
      </c>
      <c r="AD53" s="80" t="str">
        <f t="shared" si="0"/>
        <v>AZIENDA TRASPORTI CAMPANA SRL</v>
      </c>
      <c r="AE53" s="84" t="str">
        <f t="shared" si="1"/>
        <v>CAMPANIA</v>
      </c>
      <c r="AF53" s="85">
        <f t="shared" si="2"/>
        <v>46022</v>
      </c>
      <c r="AG53" s="86">
        <f t="shared" si="3"/>
        <v>1</v>
      </c>
      <c r="AH53" s="84" t="s">
        <v>3670</v>
      </c>
    </row>
    <row r="54" spans="1:34" x14ac:dyDescent="0.3">
      <c r="A54" s="80" t="s">
        <v>2477</v>
      </c>
      <c r="B54" s="81">
        <v>11</v>
      </c>
      <c r="C54" s="80" t="s">
        <v>5</v>
      </c>
      <c r="D54" s="80" t="s">
        <v>135</v>
      </c>
      <c r="E54" s="80" t="s">
        <v>404</v>
      </c>
      <c r="F54" s="80" t="s">
        <v>405</v>
      </c>
      <c r="G54" s="80" t="s">
        <v>405</v>
      </c>
      <c r="H54" s="81">
        <v>293</v>
      </c>
      <c r="I54" s="80" t="s">
        <v>138</v>
      </c>
      <c r="J54" s="80"/>
      <c r="K54" s="80" t="s">
        <v>75</v>
      </c>
      <c r="L54" s="80" t="s">
        <v>77</v>
      </c>
      <c r="M54" s="80"/>
      <c r="N54" s="82" t="s">
        <v>79</v>
      </c>
      <c r="O54" s="83">
        <v>40634</v>
      </c>
      <c r="P54" s="83">
        <v>44561</v>
      </c>
      <c r="Q54" s="82" t="s">
        <v>76</v>
      </c>
      <c r="R54" s="83">
        <v>44724</v>
      </c>
      <c r="S54" s="83">
        <v>45428</v>
      </c>
      <c r="T54" s="83">
        <v>46158</v>
      </c>
      <c r="U54" s="80" t="s">
        <v>2455</v>
      </c>
      <c r="V54" s="80" t="s">
        <v>81</v>
      </c>
      <c r="W54" s="83"/>
      <c r="X54" s="80"/>
      <c r="Y54" s="80"/>
      <c r="Z54" s="80"/>
      <c r="AA54" s="82"/>
      <c r="AB54" s="82" t="s">
        <v>79</v>
      </c>
      <c r="AC54" s="87">
        <v>45923.517326388901</v>
      </c>
      <c r="AD54" s="80" t="str">
        <f t="shared" si="0"/>
        <v>BAGNOLI DONATO</v>
      </c>
      <c r="AE54" s="84" t="str">
        <f t="shared" si="1"/>
        <v>MOLISE</v>
      </c>
      <c r="AF54" s="85">
        <f t="shared" si="2"/>
        <v>46158</v>
      </c>
      <c r="AG54" s="86">
        <f t="shared" si="3"/>
        <v>1</v>
      </c>
      <c r="AH54" s="84" t="s">
        <v>3805</v>
      </c>
    </row>
    <row r="55" spans="1:34" x14ac:dyDescent="0.3">
      <c r="A55" s="80" t="s">
        <v>2465</v>
      </c>
      <c r="B55" s="81">
        <v>57</v>
      </c>
      <c r="C55" s="80" t="s">
        <v>2462</v>
      </c>
      <c r="D55" s="80" t="s">
        <v>2568</v>
      </c>
      <c r="E55" s="80" t="s">
        <v>2619</v>
      </c>
      <c r="F55" s="80" t="s">
        <v>2620</v>
      </c>
      <c r="G55" s="80" t="s">
        <v>2620</v>
      </c>
      <c r="H55" s="81">
        <v>304</v>
      </c>
      <c r="I55" s="80" t="s">
        <v>2621</v>
      </c>
      <c r="J55" s="80" t="s">
        <v>2452</v>
      </c>
      <c r="K55" s="80" t="s">
        <v>75</v>
      </c>
      <c r="L55" s="80" t="s">
        <v>77</v>
      </c>
      <c r="M55" s="80"/>
      <c r="N55" s="82" t="s">
        <v>79</v>
      </c>
      <c r="O55" s="83">
        <v>37622</v>
      </c>
      <c r="P55" s="83">
        <v>42004</v>
      </c>
      <c r="Q55" s="82" t="s">
        <v>76</v>
      </c>
      <c r="R55" s="83">
        <v>42402</v>
      </c>
      <c r="S55" s="83">
        <v>42370</v>
      </c>
      <c r="T55" s="83">
        <v>46022</v>
      </c>
      <c r="U55" s="80" t="s">
        <v>2461</v>
      </c>
      <c r="V55" s="80" t="s">
        <v>81</v>
      </c>
      <c r="W55" s="83"/>
      <c r="X55" s="80"/>
      <c r="Y55" s="80"/>
      <c r="Z55" s="80"/>
      <c r="AA55" s="82" t="s">
        <v>79</v>
      </c>
      <c r="AB55" s="82" t="s">
        <v>79</v>
      </c>
      <c r="AC55" s="87">
        <v>45945.512129629598</v>
      </c>
      <c r="AD55" s="80" t="str">
        <f t="shared" si="0"/>
        <v>BENEDUCE AGOSTINO &amp; C. S.N.C.</v>
      </c>
      <c r="AE55" s="84" t="str">
        <f t="shared" si="1"/>
        <v>CAMPANIA</v>
      </c>
      <c r="AF55" s="85">
        <f t="shared" si="2"/>
        <v>46022</v>
      </c>
      <c r="AG55" s="86">
        <f t="shared" si="3"/>
        <v>1</v>
      </c>
      <c r="AH55" s="84" t="s">
        <v>3576</v>
      </c>
    </row>
    <row r="56" spans="1:34" x14ac:dyDescent="0.3">
      <c r="A56" s="80" t="s">
        <v>2477</v>
      </c>
      <c r="B56" s="81">
        <v>11</v>
      </c>
      <c r="C56" s="80" t="s">
        <v>5</v>
      </c>
      <c r="D56" s="80" t="s">
        <v>135</v>
      </c>
      <c r="E56" s="80" t="s">
        <v>433</v>
      </c>
      <c r="F56" s="80" t="s">
        <v>434</v>
      </c>
      <c r="G56" s="80" t="s">
        <v>434</v>
      </c>
      <c r="H56" s="81">
        <v>309</v>
      </c>
      <c r="I56" s="80" t="s">
        <v>138</v>
      </c>
      <c r="J56" s="80" t="s">
        <v>2452</v>
      </c>
      <c r="K56" s="80" t="s">
        <v>75</v>
      </c>
      <c r="L56" s="80" t="s">
        <v>77</v>
      </c>
      <c r="M56" s="80"/>
      <c r="N56" s="82" t="s">
        <v>79</v>
      </c>
      <c r="O56" s="83">
        <v>40634</v>
      </c>
      <c r="P56" s="83">
        <v>44926</v>
      </c>
      <c r="Q56" s="82" t="s">
        <v>76</v>
      </c>
      <c r="R56" s="83">
        <v>45455</v>
      </c>
      <c r="S56" s="83">
        <v>45428</v>
      </c>
      <c r="T56" s="83">
        <v>46158</v>
      </c>
      <c r="U56" s="80" t="s">
        <v>2455</v>
      </c>
      <c r="V56" s="80" t="s">
        <v>81</v>
      </c>
      <c r="W56" s="83"/>
      <c r="X56" s="80"/>
      <c r="Y56" s="80"/>
      <c r="Z56" s="80"/>
      <c r="AA56" s="82"/>
      <c r="AB56" s="82" t="s">
        <v>79</v>
      </c>
      <c r="AC56" s="87">
        <v>45839.7653125</v>
      </c>
      <c r="AD56" s="80" t="str">
        <f t="shared" si="0"/>
        <v>BERNARDO CARMELA ENRICHETTA &amp; LUISA PAOLA SAS</v>
      </c>
      <c r="AE56" s="84" t="str">
        <f t="shared" si="1"/>
        <v>MOLISE</v>
      </c>
      <c r="AF56" s="85">
        <f t="shared" si="2"/>
        <v>46158</v>
      </c>
      <c r="AG56" s="86">
        <f t="shared" si="3"/>
        <v>1</v>
      </c>
      <c r="AH56" s="84" t="s">
        <v>3492</v>
      </c>
    </row>
    <row r="57" spans="1:34" x14ac:dyDescent="0.3">
      <c r="A57" s="80" t="s">
        <v>2489</v>
      </c>
      <c r="B57" s="81">
        <v>83</v>
      </c>
      <c r="C57" s="80" t="s">
        <v>2462</v>
      </c>
      <c r="D57" s="80" t="s">
        <v>91</v>
      </c>
      <c r="E57" s="80" t="s">
        <v>435</v>
      </c>
      <c r="F57" s="80" t="s">
        <v>436</v>
      </c>
      <c r="G57" s="80" t="s">
        <v>436</v>
      </c>
      <c r="H57" s="81">
        <v>310</v>
      </c>
      <c r="I57" s="80" t="s">
        <v>437</v>
      </c>
      <c r="J57" s="80" t="s">
        <v>2452</v>
      </c>
      <c r="K57" s="80" t="s">
        <v>75</v>
      </c>
      <c r="L57" s="80" t="s">
        <v>77</v>
      </c>
      <c r="M57" s="80"/>
      <c r="N57" s="82" t="s">
        <v>79</v>
      </c>
      <c r="O57" s="83">
        <v>36892</v>
      </c>
      <c r="P57" s="83">
        <v>37986</v>
      </c>
      <c r="Q57" s="82" t="s">
        <v>76</v>
      </c>
      <c r="R57" s="83">
        <v>45470</v>
      </c>
      <c r="S57" s="83">
        <v>45474</v>
      </c>
      <c r="T57" s="83">
        <v>46022</v>
      </c>
      <c r="U57" s="80" t="s">
        <v>2460</v>
      </c>
      <c r="V57" s="80" t="s">
        <v>81</v>
      </c>
      <c r="W57" s="83"/>
      <c r="X57" s="80"/>
      <c r="Y57" s="80"/>
      <c r="Z57" s="80"/>
      <c r="AA57" s="82" t="s">
        <v>79</v>
      </c>
      <c r="AB57" s="82" t="s">
        <v>79</v>
      </c>
      <c r="AC57" s="87">
        <v>45926.7340625</v>
      </c>
      <c r="AD57" s="80" t="str">
        <f t="shared" si="0"/>
        <v>BETTINI BUS DI BETTINI GUGLIELMO E DANIELA IN SIGLA BETTINI BUS SAS</v>
      </c>
      <c r="AE57" s="84" t="str">
        <f t="shared" si="1"/>
        <v>VENETO</v>
      </c>
      <c r="AF57" s="85">
        <f t="shared" si="2"/>
        <v>46022</v>
      </c>
      <c r="AG57" s="86">
        <f t="shared" si="3"/>
        <v>1</v>
      </c>
      <c r="AH57" s="84" t="s">
        <v>3892</v>
      </c>
    </row>
    <row r="58" spans="1:34" x14ac:dyDescent="0.3">
      <c r="A58" s="80" t="s">
        <v>2489</v>
      </c>
      <c r="B58" s="81">
        <v>83</v>
      </c>
      <c r="C58" s="80" t="s">
        <v>2462</v>
      </c>
      <c r="D58" s="80" t="s">
        <v>91</v>
      </c>
      <c r="E58" s="80" t="s">
        <v>455</v>
      </c>
      <c r="F58" s="80" t="s">
        <v>456</v>
      </c>
      <c r="G58" s="80" t="s">
        <v>456</v>
      </c>
      <c r="H58" s="81">
        <v>335</v>
      </c>
      <c r="I58" s="80" t="s">
        <v>3305</v>
      </c>
      <c r="J58" s="80" t="s">
        <v>2452</v>
      </c>
      <c r="K58" s="80" t="s">
        <v>75</v>
      </c>
      <c r="L58" s="80" t="s">
        <v>77</v>
      </c>
      <c r="M58" s="80"/>
      <c r="N58" s="82" t="s">
        <v>79</v>
      </c>
      <c r="O58" s="83">
        <v>36892</v>
      </c>
      <c r="P58" s="83">
        <v>37986</v>
      </c>
      <c r="Q58" s="82" t="s">
        <v>76</v>
      </c>
      <c r="R58" s="83">
        <v>45470</v>
      </c>
      <c r="S58" s="83">
        <v>45474</v>
      </c>
      <c r="T58" s="83">
        <v>46022</v>
      </c>
      <c r="U58" s="80" t="s">
        <v>2460</v>
      </c>
      <c r="V58" s="80" t="s">
        <v>81</v>
      </c>
      <c r="W58" s="83"/>
      <c r="X58" s="80"/>
      <c r="Y58" s="80"/>
      <c r="Z58" s="80"/>
      <c r="AA58" s="82" t="s">
        <v>79</v>
      </c>
      <c r="AB58" s="82" t="s">
        <v>79</v>
      </c>
      <c r="AC58" s="87">
        <v>45930.710787037002</v>
      </c>
      <c r="AD58" s="80" t="str">
        <f t="shared" si="0"/>
        <v>BRISTOL AUTOSERVIZI</v>
      </c>
      <c r="AE58" s="84" t="str">
        <f t="shared" si="1"/>
        <v>VENETO</v>
      </c>
      <c r="AF58" s="85">
        <f t="shared" si="2"/>
        <v>46022</v>
      </c>
      <c r="AG58" s="86">
        <f t="shared" si="3"/>
        <v>1</v>
      </c>
      <c r="AH58" s="84" t="s">
        <v>3687</v>
      </c>
    </row>
    <row r="59" spans="1:34" x14ac:dyDescent="0.3">
      <c r="A59" s="80" t="s">
        <v>2477</v>
      </c>
      <c r="B59" s="81">
        <v>11</v>
      </c>
      <c r="C59" s="80" t="s">
        <v>5</v>
      </c>
      <c r="D59" s="80" t="s">
        <v>135</v>
      </c>
      <c r="E59" s="80" t="s">
        <v>470</v>
      </c>
      <c r="F59" s="80" t="s">
        <v>471</v>
      </c>
      <c r="G59" s="80" t="s">
        <v>471</v>
      </c>
      <c r="H59" s="81">
        <v>356</v>
      </c>
      <c r="I59" s="80" t="s">
        <v>138</v>
      </c>
      <c r="J59" s="80"/>
      <c r="K59" s="80" t="s">
        <v>75</v>
      </c>
      <c r="L59" s="80" t="s">
        <v>77</v>
      </c>
      <c r="M59" s="80"/>
      <c r="N59" s="82" t="s">
        <v>79</v>
      </c>
      <c r="O59" s="83">
        <v>40634</v>
      </c>
      <c r="P59" s="83">
        <v>44926</v>
      </c>
      <c r="Q59" s="82" t="s">
        <v>76</v>
      </c>
      <c r="R59" s="83">
        <v>45455</v>
      </c>
      <c r="S59" s="83">
        <v>45428</v>
      </c>
      <c r="T59" s="83">
        <v>46158</v>
      </c>
      <c r="U59" s="80" t="s">
        <v>2455</v>
      </c>
      <c r="V59" s="80" t="s">
        <v>81</v>
      </c>
      <c r="W59" s="83"/>
      <c r="X59" s="80"/>
      <c r="Y59" s="80"/>
      <c r="Z59" s="80"/>
      <c r="AA59" s="82"/>
      <c r="AB59" s="82" t="s">
        <v>79</v>
      </c>
      <c r="AC59" s="87">
        <v>45687.745659722197</v>
      </c>
      <c r="AD59" s="80" t="str">
        <f t="shared" si="0"/>
        <v>SOCIETA' AUTOLINEE CALZOLARO A. &amp; F.LLI</v>
      </c>
      <c r="AE59" s="84" t="str">
        <f t="shared" si="1"/>
        <v>MOLISE</v>
      </c>
      <c r="AF59" s="85">
        <f t="shared" si="2"/>
        <v>46158</v>
      </c>
      <c r="AG59" s="86">
        <f t="shared" si="3"/>
        <v>1</v>
      </c>
      <c r="AH59" s="84" t="s">
        <v>3442</v>
      </c>
    </row>
    <row r="60" spans="1:34" x14ac:dyDescent="0.3">
      <c r="A60" s="80" t="s">
        <v>2489</v>
      </c>
      <c r="B60" s="81">
        <v>83</v>
      </c>
      <c r="C60" s="80" t="s">
        <v>2462</v>
      </c>
      <c r="D60" s="80" t="s">
        <v>91</v>
      </c>
      <c r="E60" s="80" t="s">
        <v>472</v>
      </c>
      <c r="F60" s="80" t="s">
        <v>473</v>
      </c>
      <c r="G60" s="80" t="s">
        <v>474</v>
      </c>
      <c r="H60" s="81">
        <v>357</v>
      </c>
      <c r="I60" s="80" t="s">
        <v>3306</v>
      </c>
      <c r="J60" s="80" t="s">
        <v>2452</v>
      </c>
      <c r="K60" s="80" t="s">
        <v>75</v>
      </c>
      <c r="L60" s="80" t="s">
        <v>77</v>
      </c>
      <c r="M60" s="80"/>
      <c r="N60" s="82" t="s">
        <v>79</v>
      </c>
      <c r="O60" s="83">
        <v>36892</v>
      </c>
      <c r="P60" s="83">
        <v>37986</v>
      </c>
      <c r="Q60" s="82" t="s">
        <v>76</v>
      </c>
      <c r="R60" s="83">
        <v>45470</v>
      </c>
      <c r="S60" s="83">
        <v>45474</v>
      </c>
      <c r="T60" s="83">
        <v>46022</v>
      </c>
      <c r="U60" s="80" t="s">
        <v>2460</v>
      </c>
      <c r="V60" s="80" t="s">
        <v>81</v>
      </c>
      <c r="W60" s="83"/>
      <c r="X60" s="80"/>
      <c r="Y60" s="80"/>
      <c r="Z60" s="80"/>
      <c r="AA60" s="82" t="s">
        <v>79</v>
      </c>
      <c r="AB60" s="82" t="s">
        <v>79</v>
      </c>
      <c r="AC60" s="87">
        <v>45957.643692129597</v>
      </c>
      <c r="AD60" s="80" t="str">
        <f t="shared" si="0"/>
        <v>CANIL SERVICE SRL</v>
      </c>
      <c r="AE60" s="84" t="str">
        <f t="shared" si="1"/>
        <v>VENETO</v>
      </c>
      <c r="AF60" s="85">
        <f t="shared" si="2"/>
        <v>46022</v>
      </c>
      <c r="AG60" s="86">
        <f t="shared" si="3"/>
        <v>1</v>
      </c>
      <c r="AH60" s="84" t="s">
        <v>3504</v>
      </c>
    </row>
    <row r="61" spans="1:34" x14ac:dyDescent="0.3">
      <c r="A61" s="80" t="s">
        <v>2489</v>
      </c>
      <c r="B61" s="81">
        <v>83</v>
      </c>
      <c r="C61" s="80" t="s">
        <v>2462</v>
      </c>
      <c r="D61" s="80" t="s">
        <v>91</v>
      </c>
      <c r="E61" s="80" t="s">
        <v>479</v>
      </c>
      <c r="F61" s="80" t="s">
        <v>480</v>
      </c>
      <c r="G61" s="80" t="s">
        <v>480</v>
      </c>
      <c r="H61" s="81">
        <v>359</v>
      </c>
      <c r="I61" s="80" t="s">
        <v>132</v>
      </c>
      <c r="J61" s="80" t="s">
        <v>2452</v>
      </c>
      <c r="K61" s="80" t="s">
        <v>75</v>
      </c>
      <c r="L61" s="80" t="s">
        <v>77</v>
      </c>
      <c r="M61" s="80"/>
      <c r="N61" s="82" t="s">
        <v>79</v>
      </c>
      <c r="O61" s="83">
        <v>36892</v>
      </c>
      <c r="P61" s="83">
        <v>37986</v>
      </c>
      <c r="Q61" s="82" t="s">
        <v>76</v>
      </c>
      <c r="R61" s="83">
        <v>45470</v>
      </c>
      <c r="S61" s="83">
        <v>45474</v>
      </c>
      <c r="T61" s="83">
        <v>46022</v>
      </c>
      <c r="U61" s="80" t="s">
        <v>2460</v>
      </c>
      <c r="V61" s="80" t="s">
        <v>81</v>
      </c>
      <c r="W61" s="83"/>
      <c r="X61" s="80"/>
      <c r="Y61" s="80"/>
      <c r="Z61" s="80"/>
      <c r="AA61" s="82" t="s">
        <v>79</v>
      </c>
      <c r="AB61" s="82" t="s">
        <v>79</v>
      </c>
      <c r="AC61" s="87">
        <v>45959.737731481502</v>
      </c>
      <c r="AD61" s="80" t="str">
        <f t="shared" si="0"/>
        <v>AUTOSERVIZI CAPOZZO S.R.L.</v>
      </c>
      <c r="AE61" s="84" t="str">
        <f t="shared" si="1"/>
        <v>VENETO</v>
      </c>
      <c r="AF61" s="85">
        <f t="shared" si="2"/>
        <v>46022</v>
      </c>
      <c r="AG61" s="86">
        <f t="shared" si="3"/>
        <v>1</v>
      </c>
      <c r="AH61" s="84" t="s">
        <v>3613</v>
      </c>
    </row>
    <row r="62" spans="1:34" x14ac:dyDescent="0.3">
      <c r="A62" s="80" t="s">
        <v>2465</v>
      </c>
      <c r="B62" s="81">
        <v>25</v>
      </c>
      <c r="C62" s="80" t="s">
        <v>2462</v>
      </c>
      <c r="D62" s="80" t="s">
        <v>2567</v>
      </c>
      <c r="E62" s="80" t="s">
        <v>482</v>
      </c>
      <c r="F62" s="80" t="s">
        <v>483</v>
      </c>
      <c r="G62" s="80" t="s">
        <v>483</v>
      </c>
      <c r="H62" s="81">
        <v>362</v>
      </c>
      <c r="I62" s="80" t="s">
        <v>2622</v>
      </c>
      <c r="J62" s="80" t="s">
        <v>2452</v>
      </c>
      <c r="K62" s="80" t="s">
        <v>75</v>
      </c>
      <c r="L62" s="80" t="s">
        <v>77</v>
      </c>
      <c r="M62" s="80"/>
      <c r="N62" s="82" t="s">
        <v>79</v>
      </c>
      <c r="O62" s="83">
        <v>40634</v>
      </c>
      <c r="P62" s="83">
        <v>42004</v>
      </c>
      <c r="Q62" s="82" t="s">
        <v>76</v>
      </c>
      <c r="R62" s="83">
        <v>41975</v>
      </c>
      <c r="S62" s="83">
        <v>42005</v>
      </c>
      <c r="T62" s="83">
        <v>46022</v>
      </c>
      <c r="U62" s="80" t="s">
        <v>2460</v>
      </c>
      <c r="V62" s="80" t="s">
        <v>81</v>
      </c>
      <c r="W62" s="83"/>
      <c r="X62" s="80"/>
      <c r="Y62" s="80"/>
      <c r="Z62" s="80"/>
      <c r="AA62" s="82" t="s">
        <v>79</v>
      </c>
      <c r="AB62" s="82" t="s">
        <v>79</v>
      </c>
      <c r="AC62" s="87">
        <v>45933.395300925898</v>
      </c>
      <c r="AD62" s="80" t="str">
        <f t="shared" si="0"/>
        <v>CAPUTO BUS</v>
      </c>
      <c r="AE62" s="84" t="str">
        <f t="shared" si="1"/>
        <v>CAMPANIA</v>
      </c>
      <c r="AF62" s="85">
        <f t="shared" si="2"/>
        <v>46022</v>
      </c>
      <c r="AG62" s="86">
        <f t="shared" si="3"/>
        <v>1</v>
      </c>
      <c r="AH62" s="84" t="s">
        <v>3505</v>
      </c>
    </row>
    <row r="63" spans="1:34" x14ac:dyDescent="0.3">
      <c r="A63" s="80" t="s">
        <v>2465</v>
      </c>
      <c r="B63" s="81">
        <v>4</v>
      </c>
      <c r="C63" s="80" t="s">
        <v>5</v>
      </c>
      <c r="D63" s="80" t="s">
        <v>92</v>
      </c>
      <c r="E63" s="80" t="s">
        <v>482</v>
      </c>
      <c r="F63" s="80" t="s">
        <v>483</v>
      </c>
      <c r="G63" s="80" t="s">
        <v>483</v>
      </c>
      <c r="H63" s="81">
        <v>363</v>
      </c>
      <c r="I63" s="80" t="s">
        <v>484</v>
      </c>
      <c r="J63" s="80" t="s">
        <v>2452</v>
      </c>
      <c r="K63" s="80" t="s">
        <v>75</v>
      </c>
      <c r="L63" s="80" t="s">
        <v>77</v>
      </c>
      <c r="M63" s="80" t="s">
        <v>485</v>
      </c>
      <c r="N63" s="82" t="s">
        <v>79</v>
      </c>
      <c r="O63" s="83">
        <v>40654</v>
      </c>
      <c r="P63" s="83">
        <v>41274</v>
      </c>
      <c r="Q63" s="82" t="s">
        <v>76</v>
      </c>
      <c r="R63" s="83">
        <v>42004</v>
      </c>
      <c r="S63" s="83">
        <v>42005</v>
      </c>
      <c r="T63" s="83">
        <v>46022</v>
      </c>
      <c r="U63" s="80" t="s">
        <v>2453</v>
      </c>
      <c r="V63" s="80" t="s">
        <v>81</v>
      </c>
      <c r="W63" s="83"/>
      <c r="X63" s="80"/>
      <c r="Y63" s="80"/>
      <c r="Z63" s="80"/>
      <c r="AA63" s="82" t="s">
        <v>79</v>
      </c>
      <c r="AB63" s="82" t="s">
        <v>79</v>
      </c>
      <c r="AC63" s="87">
        <v>45807.8063078704</v>
      </c>
      <c r="AD63" s="80" t="str">
        <f t="shared" si="0"/>
        <v>CAPUTO BUS</v>
      </c>
      <c r="AE63" s="84" t="str">
        <f t="shared" si="1"/>
        <v>CAMPANIA</v>
      </c>
      <c r="AF63" s="85">
        <f t="shared" si="2"/>
        <v>46022</v>
      </c>
      <c r="AG63" s="86">
        <f t="shared" si="3"/>
        <v>1</v>
      </c>
      <c r="AH63" s="84" t="s">
        <v>3505</v>
      </c>
    </row>
    <row r="64" spans="1:34" x14ac:dyDescent="0.3">
      <c r="A64" s="80" t="s">
        <v>2477</v>
      </c>
      <c r="B64" s="81">
        <v>11</v>
      </c>
      <c r="C64" s="80" t="s">
        <v>5</v>
      </c>
      <c r="D64" s="80" t="s">
        <v>135</v>
      </c>
      <c r="E64" s="80" t="s">
        <v>490</v>
      </c>
      <c r="F64" s="80" t="s">
        <v>491</v>
      </c>
      <c r="G64" s="80" t="s">
        <v>491</v>
      </c>
      <c r="H64" s="81">
        <v>367</v>
      </c>
      <c r="I64" s="80" t="s">
        <v>138</v>
      </c>
      <c r="J64" s="80" t="s">
        <v>2452</v>
      </c>
      <c r="K64" s="80" t="s">
        <v>75</v>
      </c>
      <c r="L64" s="80" t="s">
        <v>77</v>
      </c>
      <c r="M64" s="80"/>
      <c r="N64" s="82" t="s">
        <v>79</v>
      </c>
      <c r="O64" s="83">
        <v>40634</v>
      </c>
      <c r="P64" s="83">
        <v>43100</v>
      </c>
      <c r="Q64" s="82" t="s">
        <v>76</v>
      </c>
      <c r="R64" s="83">
        <v>45455</v>
      </c>
      <c r="S64" s="83">
        <v>45428</v>
      </c>
      <c r="T64" s="83">
        <v>46158</v>
      </c>
      <c r="U64" s="80" t="s">
        <v>2455</v>
      </c>
      <c r="V64" s="80" t="s">
        <v>81</v>
      </c>
      <c r="W64" s="83"/>
      <c r="X64" s="80"/>
      <c r="Y64" s="80"/>
      <c r="Z64" s="80"/>
      <c r="AA64" s="82"/>
      <c r="AB64" s="82" t="s">
        <v>79</v>
      </c>
      <c r="AC64" s="87">
        <v>45685.510567129597</v>
      </c>
      <c r="AD64" s="80" t="str">
        <f t="shared" si="0"/>
        <v>CASNA SRL</v>
      </c>
      <c r="AE64" s="84" t="str">
        <f t="shared" si="1"/>
        <v>MOLISE</v>
      </c>
      <c r="AF64" s="85">
        <f t="shared" si="2"/>
        <v>46158</v>
      </c>
      <c r="AG64" s="86">
        <f t="shared" si="3"/>
        <v>1</v>
      </c>
      <c r="AH64" s="84" t="s">
        <v>3402</v>
      </c>
    </row>
    <row r="65" spans="1:34" x14ac:dyDescent="0.3">
      <c r="A65" s="80" t="s">
        <v>2477</v>
      </c>
      <c r="B65" s="81">
        <v>11</v>
      </c>
      <c r="C65" s="80" t="s">
        <v>5</v>
      </c>
      <c r="D65" s="80" t="s">
        <v>135</v>
      </c>
      <c r="E65" s="80" t="s">
        <v>496</v>
      </c>
      <c r="F65" s="80" t="s">
        <v>497</v>
      </c>
      <c r="G65" s="80" t="s">
        <v>497</v>
      </c>
      <c r="H65" s="81">
        <v>373</v>
      </c>
      <c r="I65" s="80" t="s">
        <v>498</v>
      </c>
      <c r="J65" s="80"/>
      <c r="K65" s="80" t="s">
        <v>75</v>
      </c>
      <c r="L65" s="80" t="s">
        <v>77</v>
      </c>
      <c r="M65" s="80"/>
      <c r="N65" s="82" t="s">
        <v>79</v>
      </c>
      <c r="O65" s="83">
        <v>40634</v>
      </c>
      <c r="P65" s="83">
        <v>44926</v>
      </c>
      <c r="Q65" s="82" t="s">
        <v>76</v>
      </c>
      <c r="R65" s="83">
        <v>45455</v>
      </c>
      <c r="S65" s="83">
        <v>45428</v>
      </c>
      <c r="T65" s="83">
        <v>46158</v>
      </c>
      <c r="U65" s="80" t="s">
        <v>2455</v>
      </c>
      <c r="V65" s="80" t="s">
        <v>81</v>
      </c>
      <c r="W65" s="83"/>
      <c r="X65" s="80"/>
      <c r="Y65" s="80"/>
      <c r="Z65" s="80"/>
      <c r="AA65" s="82"/>
      <c r="AB65" s="82" t="s">
        <v>79</v>
      </c>
      <c r="AC65" s="87">
        <v>45926.463877314804</v>
      </c>
      <c r="AD65" s="80" t="str">
        <f t="shared" si="0"/>
        <v>AUTOLINEE CERRESI</v>
      </c>
      <c r="AE65" s="84" t="str">
        <f t="shared" si="1"/>
        <v>MOLISE</v>
      </c>
      <c r="AF65" s="85">
        <f t="shared" si="2"/>
        <v>46158</v>
      </c>
      <c r="AG65" s="86">
        <f t="shared" si="3"/>
        <v>1</v>
      </c>
      <c r="AH65" s="84" t="s">
        <v>3664</v>
      </c>
    </row>
    <row r="66" spans="1:34" x14ac:dyDescent="0.3">
      <c r="A66" s="80" t="s">
        <v>2465</v>
      </c>
      <c r="B66" s="81">
        <v>68</v>
      </c>
      <c r="C66" s="80" t="s">
        <v>2462</v>
      </c>
      <c r="D66" s="80" t="s">
        <v>215</v>
      </c>
      <c r="E66" s="80" t="s">
        <v>503</v>
      </c>
      <c r="F66" s="80" t="s">
        <v>504</v>
      </c>
      <c r="G66" s="80" t="s">
        <v>504</v>
      </c>
      <c r="H66" s="81">
        <v>382</v>
      </c>
      <c r="I66" s="80" t="s">
        <v>505</v>
      </c>
      <c r="J66" s="80" t="s">
        <v>2454</v>
      </c>
      <c r="K66" s="80" t="s">
        <v>75</v>
      </c>
      <c r="L66" s="80" t="s">
        <v>77</v>
      </c>
      <c r="M66" s="80" t="s">
        <v>506</v>
      </c>
      <c r="N66" s="82" t="s">
        <v>79</v>
      </c>
      <c r="O66" s="83">
        <v>41275</v>
      </c>
      <c r="P66" s="83">
        <v>42004</v>
      </c>
      <c r="Q66" s="82" t="s">
        <v>76</v>
      </c>
      <c r="R66" s="83">
        <v>42005</v>
      </c>
      <c r="S66" s="83">
        <v>42005</v>
      </c>
      <c r="T66" s="83">
        <v>46022</v>
      </c>
      <c r="U66" s="80" t="s">
        <v>2455</v>
      </c>
      <c r="V66" s="80" t="s">
        <v>81</v>
      </c>
      <c r="W66" s="83"/>
      <c r="X66" s="80"/>
      <c r="Y66" s="80"/>
      <c r="Z66" s="80"/>
      <c r="AA66" s="82" t="s">
        <v>79</v>
      </c>
      <c r="AB66" s="82" t="s">
        <v>79</v>
      </c>
      <c r="AC66" s="87">
        <v>45845.728611111103</v>
      </c>
      <c r="AD66" s="80" t="str">
        <f t="shared" ref="AD66:AD129" si="4">IF(G66="", F66, G66)</f>
        <v>CIAV CONSORZIO ITALIANO AUTOTRASPORTO VIAGGIATORI</v>
      </c>
      <c r="AE66" s="84" t="str">
        <f t="shared" ref="AE66:AE129" si="5">IF(A66="FRIULI-VENEZIA-GIULIA", "FRIULI-VENEZIA GIULIA", IF(A66="TRENTINO ALTO-ADIGE", IF(D66="PROVINCIA AUTONOMA DI BOLZANO", "BOLZANO", "TRENTO"), A66))</f>
        <v>CAMPANIA</v>
      </c>
      <c r="AF66" s="85">
        <f t="shared" ref="AF66:AF129" si="6">IF(W66="", MAX(P66, T66), W66)</f>
        <v>46022</v>
      </c>
      <c r="AG66" s="86">
        <f t="shared" ref="AG66:AG129" si="7">IF(AND(YEAR(O66)&lt;=$AG$1, YEAR(AF66)&gt;=$AG$1), 1, 0)</f>
        <v>1</v>
      </c>
      <c r="AH66" s="84" t="s">
        <v>3597</v>
      </c>
    </row>
    <row r="67" spans="1:34" x14ac:dyDescent="0.3">
      <c r="A67" s="80" t="s">
        <v>2465</v>
      </c>
      <c r="B67" s="81">
        <v>68</v>
      </c>
      <c r="C67" s="80" t="s">
        <v>2462</v>
      </c>
      <c r="D67" s="80" t="s">
        <v>215</v>
      </c>
      <c r="E67" s="80" t="s">
        <v>517</v>
      </c>
      <c r="F67" s="80" t="s">
        <v>518</v>
      </c>
      <c r="G67" s="80" t="s">
        <v>518</v>
      </c>
      <c r="H67" s="81">
        <v>404</v>
      </c>
      <c r="I67" s="80" t="s">
        <v>519</v>
      </c>
      <c r="J67" s="80" t="s">
        <v>2454</v>
      </c>
      <c r="K67" s="80" t="s">
        <v>75</v>
      </c>
      <c r="L67" s="80" t="s">
        <v>77</v>
      </c>
      <c r="M67" s="80" t="s">
        <v>520</v>
      </c>
      <c r="N67" s="82" t="s">
        <v>79</v>
      </c>
      <c r="O67" s="83">
        <v>40544</v>
      </c>
      <c r="P67" s="83">
        <v>42004</v>
      </c>
      <c r="Q67" s="82" t="s">
        <v>76</v>
      </c>
      <c r="R67" s="83">
        <v>42005</v>
      </c>
      <c r="S67" s="83">
        <v>42005</v>
      </c>
      <c r="T67" s="83">
        <v>46022</v>
      </c>
      <c r="U67" s="80" t="s">
        <v>2455</v>
      </c>
      <c r="V67" s="80" t="s">
        <v>81</v>
      </c>
      <c r="W67" s="83"/>
      <c r="X67" s="80"/>
      <c r="Y67" s="80"/>
      <c r="Z67" s="80"/>
      <c r="AA67" s="82" t="s">
        <v>79</v>
      </c>
      <c r="AB67" s="82" t="s">
        <v>79</v>
      </c>
      <c r="AC67" s="87">
        <v>45932.387129629598</v>
      </c>
      <c r="AD67" s="80" t="str">
        <f t="shared" si="4"/>
        <v>CO.SA.T. SOCIETÀ CONSORTILE A R. L.</v>
      </c>
      <c r="AE67" s="84" t="str">
        <f t="shared" si="5"/>
        <v>CAMPANIA</v>
      </c>
      <c r="AF67" s="85">
        <f t="shared" si="6"/>
        <v>46022</v>
      </c>
      <c r="AG67" s="86">
        <f t="shared" si="7"/>
        <v>1</v>
      </c>
      <c r="AH67" s="84" t="s">
        <v>3770</v>
      </c>
    </row>
    <row r="68" spans="1:34" x14ac:dyDescent="0.3">
      <c r="A68" s="80" t="s">
        <v>2474</v>
      </c>
      <c r="B68" s="81">
        <v>45</v>
      </c>
      <c r="C68" s="80" t="s">
        <v>2462</v>
      </c>
      <c r="D68" s="80" t="s">
        <v>182</v>
      </c>
      <c r="E68" s="80" t="s">
        <v>538</v>
      </c>
      <c r="F68" s="80" t="s">
        <v>539</v>
      </c>
      <c r="G68" s="80" t="s">
        <v>539</v>
      </c>
      <c r="H68" s="81">
        <v>421</v>
      </c>
      <c r="I68" s="80" t="s">
        <v>540</v>
      </c>
      <c r="J68" s="80" t="s">
        <v>2454</v>
      </c>
      <c r="K68" s="80" t="s">
        <v>151</v>
      </c>
      <c r="L68" s="80" t="s">
        <v>77</v>
      </c>
      <c r="M68" s="80" t="s">
        <v>541</v>
      </c>
      <c r="N68" s="82" t="s">
        <v>79</v>
      </c>
      <c r="O68" s="83">
        <v>39872</v>
      </c>
      <c r="P68" s="83">
        <v>42063</v>
      </c>
      <c r="Q68" s="82" t="s">
        <v>76</v>
      </c>
      <c r="R68" s="83">
        <v>43280</v>
      </c>
      <c r="S68" s="83">
        <v>43282</v>
      </c>
      <c r="T68" s="83">
        <v>46387</v>
      </c>
      <c r="U68" s="80" t="s">
        <v>2460</v>
      </c>
      <c r="V68" s="80" t="s">
        <v>81</v>
      </c>
      <c r="W68" s="83"/>
      <c r="X68" s="80"/>
      <c r="Y68" s="80"/>
      <c r="Z68" s="80"/>
      <c r="AA68" s="82" t="s">
        <v>79</v>
      </c>
      <c r="AB68" s="82" t="s">
        <v>79</v>
      </c>
      <c r="AC68" s="87">
        <v>45926.398113425901</v>
      </c>
      <c r="AD68" s="80" t="str">
        <f t="shared" si="4"/>
        <v>COOPERATIVA BARCAIOLI PORTOVENERE</v>
      </c>
      <c r="AE68" s="84" t="str">
        <f t="shared" si="5"/>
        <v>LIGURIA</v>
      </c>
      <c r="AF68" s="85">
        <f t="shared" si="6"/>
        <v>46387</v>
      </c>
      <c r="AG68" s="86">
        <f t="shared" si="7"/>
        <v>1</v>
      </c>
      <c r="AH68" s="84" t="s">
        <v>3701</v>
      </c>
    </row>
    <row r="69" spans="1:34" x14ac:dyDescent="0.3">
      <c r="A69" s="80" t="s">
        <v>2481</v>
      </c>
      <c r="B69" s="81">
        <v>240</v>
      </c>
      <c r="C69" s="80" t="s">
        <v>2451</v>
      </c>
      <c r="D69" s="80" t="s">
        <v>550</v>
      </c>
      <c r="E69" s="80" t="s">
        <v>548</v>
      </c>
      <c r="F69" s="80" t="s">
        <v>549</v>
      </c>
      <c r="G69" s="80" t="s">
        <v>549</v>
      </c>
      <c r="H69" s="81">
        <v>434</v>
      </c>
      <c r="I69" s="80" t="s">
        <v>551</v>
      </c>
      <c r="J69" s="80" t="s">
        <v>2454</v>
      </c>
      <c r="K69" s="80" t="s">
        <v>75</v>
      </c>
      <c r="L69" s="80" t="s">
        <v>101</v>
      </c>
      <c r="M69" s="80" t="s">
        <v>552</v>
      </c>
      <c r="N69" s="82" t="s">
        <v>79</v>
      </c>
      <c r="O69" s="83">
        <v>40077</v>
      </c>
      <c r="P69" s="83">
        <v>41639</v>
      </c>
      <c r="Q69" s="82" t="s">
        <v>76</v>
      </c>
      <c r="R69" s="83">
        <v>44926</v>
      </c>
      <c r="S69" s="83">
        <v>44926</v>
      </c>
      <c r="T69" s="83">
        <v>46387</v>
      </c>
      <c r="U69" s="80" t="s">
        <v>2455</v>
      </c>
      <c r="V69" s="80" t="s">
        <v>81</v>
      </c>
      <c r="W69" s="83"/>
      <c r="X69" s="80"/>
      <c r="Y69" s="80"/>
      <c r="Z69" s="80"/>
      <c r="AA69" s="82" t="s">
        <v>79</v>
      </c>
      <c r="AB69" s="82" t="s">
        <v>79</v>
      </c>
      <c r="AC69" s="87">
        <v>45923.480972222198</v>
      </c>
      <c r="AD69" s="80" t="str">
        <f t="shared" si="4"/>
        <v>CO.TR.A.P. - CONSORZIO TRASPORTI AZIENDE PUGLIESI</v>
      </c>
      <c r="AE69" s="84" t="str">
        <f t="shared" si="5"/>
        <v>PUGLIA</v>
      </c>
      <c r="AF69" s="85">
        <f t="shared" si="6"/>
        <v>46387</v>
      </c>
      <c r="AG69" s="86">
        <f t="shared" si="7"/>
        <v>1</v>
      </c>
      <c r="AH69" s="84" t="s">
        <v>3394</v>
      </c>
    </row>
    <row r="70" spans="1:34" x14ac:dyDescent="0.3">
      <c r="A70" s="80" t="s">
        <v>2481</v>
      </c>
      <c r="B70" s="81">
        <v>290</v>
      </c>
      <c r="C70" s="80" t="s">
        <v>2451</v>
      </c>
      <c r="D70" s="80" t="s">
        <v>555</v>
      </c>
      <c r="E70" s="80" t="s">
        <v>548</v>
      </c>
      <c r="F70" s="80" t="s">
        <v>549</v>
      </c>
      <c r="G70" s="80" t="s">
        <v>549</v>
      </c>
      <c r="H70" s="81">
        <v>437</v>
      </c>
      <c r="I70" s="80" t="s">
        <v>556</v>
      </c>
      <c r="J70" s="80" t="s">
        <v>2452</v>
      </c>
      <c r="K70" s="80" t="s">
        <v>75</v>
      </c>
      <c r="L70" s="80" t="s">
        <v>101</v>
      </c>
      <c r="M70" s="80" t="s">
        <v>557</v>
      </c>
      <c r="N70" s="82" t="s">
        <v>79</v>
      </c>
      <c r="O70" s="83">
        <v>38261</v>
      </c>
      <c r="P70" s="83">
        <v>41547</v>
      </c>
      <c r="Q70" s="82" t="s">
        <v>76</v>
      </c>
      <c r="R70" s="83">
        <v>45036</v>
      </c>
      <c r="S70" s="83">
        <v>44927</v>
      </c>
      <c r="T70" s="83">
        <v>46387</v>
      </c>
      <c r="U70" s="80" t="s">
        <v>2453</v>
      </c>
      <c r="V70" s="80" t="s">
        <v>81</v>
      </c>
      <c r="W70" s="83"/>
      <c r="X70" s="80"/>
      <c r="Y70" s="80"/>
      <c r="Z70" s="80"/>
      <c r="AA70" s="82" t="s">
        <v>79</v>
      </c>
      <c r="AB70" s="82" t="s">
        <v>79</v>
      </c>
      <c r="AC70" s="87">
        <v>45923.450092592597</v>
      </c>
      <c r="AD70" s="80" t="str">
        <f t="shared" si="4"/>
        <v>CO.TR.A.P. - CONSORZIO TRASPORTI AZIENDE PUGLIESI</v>
      </c>
      <c r="AE70" s="84" t="str">
        <f t="shared" si="5"/>
        <v>PUGLIA</v>
      </c>
      <c r="AF70" s="85">
        <f t="shared" si="6"/>
        <v>46387</v>
      </c>
      <c r="AG70" s="86">
        <f t="shared" si="7"/>
        <v>1</v>
      </c>
      <c r="AH70" s="84" t="s">
        <v>3394</v>
      </c>
    </row>
    <row r="71" spans="1:34" x14ac:dyDescent="0.3">
      <c r="A71" s="80" t="s">
        <v>2481</v>
      </c>
      <c r="B71" s="81">
        <v>351</v>
      </c>
      <c r="C71" s="80" t="s">
        <v>2451</v>
      </c>
      <c r="D71" s="80" t="s">
        <v>558</v>
      </c>
      <c r="E71" s="80" t="s">
        <v>548</v>
      </c>
      <c r="F71" s="80" t="s">
        <v>549</v>
      </c>
      <c r="G71" s="80" t="s">
        <v>549</v>
      </c>
      <c r="H71" s="81">
        <v>438</v>
      </c>
      <c r="I71" s="80" t="s">
        <v>559</v>
      </c>
      <c r="J71" s="80" t="s">
        <v>2452</v>
      </c>
      <c r="K71" s="80" t="s">
        <v>75</v>
      </c>
      <c r="L71" s="80" t="s">
        <v>101</v>
      </c>
      <c r="M71" s="80" t="s">
        <v>560</v>
      </c>
      <c r="N71" s="82" t="s">
        <v>79</v>
      </c>
      <c r="O71" s="83">
        <v>38353</v>
      </c>
      <c r="P71" s="83">
        <v>41639</v>
      </c>
      <c r="Q71" s="82" t="s">
        <v>76</v>
      </c>
      <c r="R71" s="83">
        <v>43564</v>
      </c>
      <c r="S71" s="83">
        <v>43282</v>
      </c>
      <c r="T71" s="83">
        <v>46387</v>
      </c>
      <c r="U71" s="80" t="s">
        <v>2453</v>
      </c>
      <c r="V71" s="80" t="s">
        <v>81</v>
      </c>
      <c r="W71" s="83"/>
      <c r="X71" s="80"/>
      <c r="Y71" s="80"/>
      <c r="Z71" s="80"/>
      <c r="AA71" s="82" t="s">
        <v>79</v>
      </c>
      <c r="AB71" s="82" t="s">
        <v>79</v>
      </c>
      <c r="AC71" s="87">
        <v>45923.457407407397</v>
      </c>
      <c r="AD71" s="80" t="str">
        <f t="shared" si="4"/>
        <v>CO.TR.A.P. - CONSORZIO TRASPORTI AZIENDE PUGLIESI</v>
      </c>
      <c r="AE71" s="84" t="str">
        <f t="shared" si="5"/>
        <v>PUGLIA</v>
      </c>
      <c r="AF71" s="85">
        <f t="shared" si="6"/>
        <v>46387</v>
      </c>
      <c r="AG71" s="86">
        <f t="shared" si="7"/>
        <v>1</v>
      </c>
      <c r="AH71" s="84" t="s">
        <v>3394</v>
      </c>
    </row>
    <row r="72" spans="1:34" x14ac:dyDescent="0.3">
      <c r="A72" s="80" t="s">
        <v>2481</v>
      </c>
      <c r="B72" s="81">
        <v>426</v>
      </c>
      <c r="C72" s="80" t="s">
        <v>2451</v>
      </c>
      <c r="D72" s="80" t="s">
        <v>561</v>
      </c>
      <c r="E72" s="80" t="s">
        <v>548</v>
      </c>
      <c r="F72" s="80" t="s">
        <v>549</v>
      </c>
      <c r="G72" s="80" t="s">
        <v>549</v>
      </c>
      <c r="H72" s="81">
        <v>439</v>
      </c>
      <c r="I72" s="80" t="s">
        <v>562</v>
      </c>
      <c r="J72" s="80" t="s">
        <v>2452</v>
      </c>
      <c r="K72" s="80" t="s">
        <v>75</v>
      </c>
      <c r="L72" s="80" t="s">
        <v>101</v>
      </c>
      <c r="M72" s="80" t="s">
        <v>563</v>
      </c>
      <c r="N72" s="82" t="s">
        <v>79</v>
      </c>
      <c r="O72" s="83">
        <v>38353</v>
      </c>
      <c r="P72" s="83">
        <v>41639</v>
      </c>
      <c r="Q72" s="82" t="s">
        <v>76</v>
      </c>
      <c r="R72" s="83">
        <v>44731</v>
      </c>
      <c r="S72" s="83">
        <v>44408</v>
      </c>
      <c r="T72" s="83">
        <v>46387</v>
      </c>
      <c r="U72" s="80" t="s">
        <v>2460</v>
      </c>
      <c r="V72" s="80" t="s">
        <v>81</v>
      </c>
      <c r="W72" s="83"/>
      <c r="X72" s="80"/>
      <c r="Y72" s="80"/>
      <c r="Z72" s="80"/>
      <c r="AA72" s="82" t="s">
        <v>79</v>
      </c>
      <c r="AB72" s="82" t="s">
        <v>79</v>
      </c>
      <c r="AC72" s="87">
        <v>45923.452083333301</v>
      </c>
      <c r="AD72" s="80" t="str">
        <f t="shared" si="4"/>
        <v>CO.TR.A.P. - CONSORZIO TRASPORTI AZIENDE PUGLIESI</v>
      </c>
      <c r="AE72" s="84" t="str">
        <f t="shared" si="5"/>
        <v>PUGLIA</v>
      </c>
      <c r="AF72" s="85">
        <f t="shared" si="6"/>
        <v>46387</v>
      </c>
      <c r="AG72" s="86">
        <f t="shared" si="7"/>
        <v>1</v>
      </c>
      <c r="AH72" s="84" t="s">
        <v>3394</v>
      </c>
    </row>
    <row r="73" spans="1:34" x14ac:dyDescent="0.3">
      <c r="A73" s="80" t="s">
        <v>2481</v>
      </c>
      <c r="B73" s="81">
        <v>433</v>
      </c>
      <c r="C73" s="80" t="s">
        <v>2451</v>
      </c>
      <c r="D73" s="80" t="s">
        <v>564</v>
      </c>
      <c r="E73" s="80" t="s">
        <v>548</v>
      </c>
      <c r="F73" s="80" t="s">
        <v>549</v>
      </c>
      <c r="G73" s="80" t="s">
        <v>549</v>
      </c>
      <c r="H73" s="81">
        <v>440</v>
      </c>
      <c r="I73" s="80" t="s">
        <v>565</v>
      </c>
      <c r="J73" s="80" t="s">
        <v>2452</v>
      </c>
      <c r="K73" s="80" t="s">
        <v>75</v>
      </c>
      <c r="L73" s="80" t="s">
        <v>101</v>
      </c>
      <c r="M73" s="80" t="s">
        <v>566</v>
      </c>
      <c r="N73" s="82" t="s">
        <v>79</v>
      </c>
      <c r="O73" s="83">
        <v>38353</v>
      </c>
      <c r="P73" s="83">
        <v>41639</v>
      </c>
      <c r="Q73" s="82" t="s">
        <v>76</v>
      </c>
      <c r="R73" s="83">
        <v>44409</v>
      </c>
      <c r="S73" s="83">
        <v>44409</v>
      </c>
      <c r="T73" s="83">
        <v>46387</v>
      </c>
      <c r="U73" s="80" t="s">
        <v>2453</v>
      </c>
      <c r="V73" s="80" t="s">
        <v>81</v>
      </c>
      <c r="W73" s="83"/>
      <c r="X73" s="80"/>
      <c r="Y73" s="80"/>
      <c r="Z73" s="80"/>
      <c r="AA73" s="82" t="s">
        <v>79</v>
      </c>
      <c r="AB73" s="82" t="s">
        <v>79</v>
      </c>
      <c r="AC73" s="87">
        <v>45923.452881944402</v>
      </c>
      <c r="AD73" s="80" t="str">
        <f t="shared" si="4"/>
        <v>CO.TR.A.P. - CONSORZIO TRASPORTI AZIENDE PUGLIESI</v>
      </c>
      <c r="AE73" s="84" t="str">
        <f t="shared" si="5"/>
        <v>PUGLIA</v>
      </c>
      <c r="AF73" s="85">
        <f t="shared" si="6"/>
        <v>46387</v>
      </c>
      <c r="AG73" s="86">
        <f t="shared" si="7"/>
        <v>1</v>
      </c>
      <c r="AH73" s="84" t="s">
        <v>3394</v>
      </c>
    </row>
    <row r="74" spans="1:34" x14ac:dyDescent="0.3">
      <c r="A74" s="80" t="s">
        <v>2481</v>
      </c>
      <c r="B74" s="81">
        <v>474</v>
      </c>
      <c r="C74" s="80" t="s">
        <v>2451</v>
      </c>
      <c r="D74" s="80" t="s">
        <v>567</v>
      </c>
      <c r="E74" s="80" t="s">
        <v>548</v>
      </c>
      <c r="F74" s="80" t="s">
        <v>549</v>
      </c>
      <c r="G74" s="80" t="s">
        <v>549</v>
      </c>
      <c r="H74" s="81">
        <v>441</v>
      </c>
      <c r="I74" s="80" t="s">
        <v>568</v>
      </c>
      <c r="J74" s="80" t="s">
        <v>2452</v>
      </c>
      <c r="K74" s="80" t="s">
        <v>75</v>
      </c>
      <c r="L74" s="80" t="s">
        <v>101</v>
      </c>
      <c r="M74" s="80" t="s">
        <v>569</v>
      </c>
      <c r="N74" s="82" t="s">
        <v>79</v>
      </c>
      <c r="O74" s="83">
        <v>38353</v>
      </c>
      <c r="P74" s="83">
        <v>41639</v>
      </c>
      <c r="Q74" s="82" t="s">
        <v>76</v>
      </c>
      <c r="R74" s="83">
        <v>44882</v>
      </c>
      <c r="S74" s="83">
        <v>44927</v>
      </c>
      <c r="T74" s="83">
        <v>46387</v>
      </c>
      <c r="U74" s="80" t="s">
        <v>2453</v>
      </c>
      <c r="V74" s="80" t="s">
        <v>81</v>
      </c>
      <c r="W74" s="83"/>
      <c r="X74" s="80"/>
      <c r="Y74" s="80"/>
      <c r="Z74" s="80"/>
      <c r="AA74" s="82" t="s">
        <v>79</v>
      </c>
      <c r="AB74" s="82" t="s">
        <v>79</v>
      </c>
      <c r="AC74" s="87">
        <v>45923.453634259298</v>
      </c>
      <c r="AD74" s="80" t="str">
        <f t="shared" si="4"/>
        <v>CO.TR.A.P. - CONSORZIO TRASPORTI AZIENDE PUGLIESI</v>
      </c>
      <c r="AE74" s="84" t="str">
        <f t="shared" si="5"/>
        <v>PUGLIA</v>
      </c>
      <c r="AF74" s="85">
        <f t="shared" si="6"/>
        <v>46387</v>
      </c>
      <c r="AG74" s="86">
        <f t="shared" si="7"/>
        <v>1</v>
      </c>
      <c r="AH74" s="84" t="s">
        <v>3394</v>
      </c>
    </row>
    <row r="75" spans="1:34" x14ac:dyDescent="0.3">
      <c r="A75" s="80" t="s">
        <v>2481</v>
      </c>
      <c r="B75" s="81">
        <v>518</v>
      </c>
      <c r="C75" s="80" t="s">
        <v>2451</v>
      </c>
      <c r="D75" s="80" t="s">
        <v>570</v>
      </c>
      <c r="E75" s="80" t="s">
        <v>548</v>
      </c>
      <c r="F75" s="80" t="s">
        <v>549</v>
      </c>
      <c r="G75" s="80" t="s">
        <v>549</v>
      </c>
      <c r="H75" s="81">
        <v>442</v>
      </c>
      <c r="I75" s="80" t="s">
        <v>571</v>
      </c>
      <c r="J75" s="80" t="s">
        <v>2452</v>
      </c>
      <c r="K75" s="80" t="s">
        <v>75</v>
      </c>
      <c r="L75" s="80" t="s">
        <v>101</v>
      </c>
      <c r="M75" s="80" t="s">
        <v>572</v>
      </c>
      <c r="N75" s="82" t="s">
        <v>79</v>
      </c>
      <c r="O75" s="83">
        <v>38353</v>
      </c>
      <c r="P75" s="83">
        <v>41639</v>
      </c>
      <c r="Q75" s="82" t="s">
        <v>76</v>
      </c>
      <c r="R75" s="83">
        <v>44925</v>
      </c>
      <c r="S75" s="83">
        <v>44927</v>
      </c>
      <c r="T75" s="83">
        <v>46387</v>
      </c>
      <c r="U75" s="80" t="s">
        <v>2453</v>
      </c>
      <c r="V75" s="80" t="s">
        <v>81</v>
      </c>
      <c r="W75" s="83"/>
      <c r="X75" s="80"/>
      <c r="Y75" s="80"/>
      <c r="Z75" s="80"/>
      <c r="AA75" s="82" t="s">
        <v>79</v>
      </c>
      <c r="AB75" s="82" t="s">
        <v>79</v>
      </c>
      <c r="AC75" s="87">
        <v>45931.528460648202</v>
      </c>
      <c r="AD75" s="80" t="str">
        <f t="shared" si="4"/>
        <v>CO.TR.A.P. - CONSORZIO TRASPORTI AZIENDE PUGLIESI</v>
      </c>
      <c r="AE75" s="84" t="str">
        <f t="shared" si="5"/>
        <v>PUGLIA</v>
      </c>
      <c r="AF75" s="85">
        <f t="shared" si="6"/>
        <v>46387</v>
      </c>
      <c r="AG75" s="86">
        <f t="shared" si="7"/>
        <v>1</v>
      </c>
      <c r="AH75" s="84" t="s">
        <v>3394</v>
      </c>
    </row>
    <row r="76" spans="1:34" x14ac:dyDescent="0.3">
      <c r="A76" s="80" t="s">
        <v>2481</v>
      </c>
      <c r="B76" s="81">
        <v>26</v>
      </c>
      <c r="C76" s="80" t="s">
        <v>2462</v>
      </c>
      <c r="D76" s="80" t="s">
        <v>3001</v>
      </c>
      <c r="E76" s="80" t="s">
        <v>548</v>
      </c>
      <c r="F76" s="80" t="s">
        <v>549</v>
      </c>
      <c r="G76" s="80" t="s">
        <v>549</v>
      </c>
      <c r="H76" s="81">
        <v>445</v>
      </c>
      <c r="I76" s="80" t="s">
        <v>574</v>
      </c>
      <c r="J76" s="80" t="s">
        <v>2452</v>
      </c>
      <c r="K76" s="80" t="s">
        <v>75</v>
      </c>
      <c r="L76" s="80" t="s">
        <v>101</v>
      </c>
      <c r="M76" s="80" t="s">
        <v>575</v>
      </c>
      <c r="N76" s="82" t="s">
        <v>79</v>
      </c>
      <c r="O76" s="83">
        <v>38353</v>
      </c>
      <c r="P76" s="83">
        <v>41639</v>
      </c>
      <c r="Q76" s="82" t="s">
        <v>76</v>
      </c>
      <c r="R76" s="83">
        <v>45029</v>
      </c>
      <c r="S76" s="83">
        <v>44927</v>
      </c>
      <c r="T76" s="83">
        <v>46387</v>
      </c>
      <c r="U76" s="80" t="s">
        <v>2460</v>
      </c>
      <c r="V76" s="80" t="s">
        <v>81</v>
      </c>
      <c r="W76" s="83"/>
      <c r="X76" s="80"/>
      <c r="Y76" s="80"/>
      <c r="Z76" s="80"/>
      <c r="AA76" s="82" t="s">
        <v>79</v>
      </c>
      <c r="AB76" s="82" t="s">
        <v>79</v>
      </c>
      <c r="AC76" s="87">
        <v>45922.552094907398</v>
      </c>
      <c r="AD76" s="80" t="str">
        <f t="shared" si="4"/>
        <v>CO.TR.A.P. - CONSORZIO TRASPORTI AZIENDE PUGLIESI</v>
      </c>
      <c r="AE76" s="84" t="str">
        <f t="shared" si="5"/>
        <v>PUGLIA</v>
      </c>
      <c r="AF76" s="85">
        <f t="shared" si="6"/>
        <v>46387</v>
      </c>
      <c r="AG76" s="86">
        <f t="shared" si="7"/>
        <v>1</v>
      </c>
      <c r="AH76" s="84" t="s">
        <v>3394</v>
      </c>
    </row>
    <row r="77" spans="1:34" x14ac:dyDescent="0.3">
      <c r="A77" s="80" t="s">
        <v>2481</v>
      </c>
      <c r="B77" s="81">
        <v>33</v>
      </c>
      <c r="C77" s="80" t="s">
        <v>2462</v>
      </c>
      <c r="D77" s="80" t="s">
        <v>579</v>
      </c>
      <c r="E77" s="80" t="s">
        <v>548</v>
      </c>
      <c r="F77" s="80" t="s">
        <v>549</v>
      </c>
      <c r="G77" s="80" t="s">
        <v>549</v>
      </c>
      <c r="H77" s="81">
        <v>446</v>
      </c>
      <c r="I77" s="80" t="s">
        <v>580</v>
      </c>
      <c r="J77" s="80" t="s">
        <v>2452</v>
      </c>
      <c r="K77" s="80" t="s">
        <v>75</v>
      </c>
      <c r="L77" s="80" t="s">
        <v>101</v>
      </c>
      <c r="M77" s="80" t="s">
        <v>581</v>
      </c>
      <c r="N77" s="82" t="s">
        <v>79</v>
      </c>
      <c r="O77" s="83">
        <v>38353</v>
      </c>
      <c r="P77" s="83">
        <v>44012</v>
      </c>
      <c r="Q77" s="82" t="s">
        <v>76</v>
      </c>
      <c r="R77" s="83">
        <v>45055</v>
      </c>
      <c r="S77" s="83">
        <v>45055</v>
      </c>
      <c r="T77" s="83">
        <v>46022</v>
      </c>
      <c r="U77" s="80" t="s">
        <v>2453</v>
      </c>
      <c r="V77" s="80" t="s">
        <v>81</v>
      </c>
      <c r="W77" s="83"/>
      <c r="X77" s="80"/>
      <c r="Y77" s="80"/>
      <c r="Z77" s="80"/>
      <c r="AA77" s="82" t="s">
        <v>79</v>
      </c>
      <c r="AB77" s="82" t="s">
        <v>79</v>
      </c>
      <c r="AC77" s="87">
        <v>45923.456585648099</v>
      </c>
      <c r="AD77" s="80" t="str">
        <f t="shared" si="4"/>
        <v>CO.TR.A.P. - CONSORZIO TRASPORTI AZIENDE PUGLIESI</v>
      </c>
      <c r="AE77" s="84" t="str">
        <f t="shared" si="5"/>
        <v>PUGLIA</v>
      </c>
      <c r="AF77" s="85">
        <f t="shared" si="6"/>
        <v>46022</v>
      </c>
      <c r="AG77" s="86">
        <f t="shared" si="7"/>
        <v>1</v>
      </c>
      <c r="AH77" s="84" t="s">
        <v>3394</v>
      </c>
    </row>
    <row r="78" spans="1:34" x14ac:dyDescent="0.3">
      <c r="A78" s="80" t="s">
        <v>2481</v>
      </c>
      <c r="B78" s="81">
        <v>41</v>
      </c>
      <c r="C78" s="80" t="s">
        <v>2462</v>
      </c>
      <c r="D78" s="80" t="s">
        <v>582</v>
      </c>
      <c r="E78" s="80" t="s">
        <v>548</v>
      </c>
      <c r="F78" s="80" t="s">
        <v>549</v>
      </c>
      <c r="G78" s="80" t="s">
        <v>549</v>
      </c>
      <c r="H78" s="81">
        <v>447</v>
      </c>
      <c r="I78" s="80" t="s">
        <v>583</v>
      </c>
      <c r="J78" s="80" t="s">
        <v>2454</v>
      </c>
      <c r="K78" s="80" t="s">
        <v>75</v>
      </c>
      <c r="L78" s="80" t="s">
        <v>101</v>
      </c>
      <c r="M78" s="80" t="s">
        <v>584</v>
      </c>
      <c r="N78" s="82" t="s">
        <v>79</v>
      </c>
      <c r="O78" s="83">
        <v>38353</v>
      </c>
      <c r="P78" s="83">
        <v>41639</v>
      </c>
      <c r="Q78" s="82" t="s">
        <v>76</v>
      </c>
      <c r="R78" s="83">
        <v>44923</v>
      </c>
      <c r="S78" s="83">
        <v>44926</v>
      </c>
      <c r="T78" s="83">
        <v>46387</v>
      </c>
      <c r="U78" s="80" t="s">
        <v>2455</v>
      </c>
      <c r="V78" s="80" t="s">
        <v>81</v>
      </c>
      <c r="W78" s="83"/>
      <c r="X78" s="80"/>
      <c r="Y78" s="80"/>
      <c r="Z78" s="80"/>
      <c r="AA78" s="82" t="s">
        <v>79</v>
      </c>
      <c r="AB78" s="82" t="s">
        <v>79</v>
      </c>
      <c r="AC78" s="87">
        <v>45923.466805555603</v>
      </c>
      <c r="AD78" s="80" t="str">
        <f t="shared" si="4"/>
        <v>CO.TR.A.P. - CONSORZIO TRASPORTI AZIENDE PUGLIESI</v>
      </c>
      <c r="AE78" s="84" t="str">
        <f t="shared" si="5"/>
        <v>PUGLIA</v>
      </c>
      <c r="AF78" s="85">
        <f t="shared" si="6"/>
        <v>46387</v>
      </c>
      <c r="AG78" s="86">
        <f t="shared" si="7"/>
        <v>1</v>
      </c>
      <c r="AH78" s="84" t="s">
        <v>3394</v>
      </c>
    </row>
    <row r="79" spans="1:34" x14ac:dyDescent="0.3">
      <c r="A79" s="80" t="s">
        <v>2481</v>
      </c>
      <c r="B79" s="81">
        <v>46</v>
      </c>
      <c r="C79" s="80" t="s">
        <v>2462</v>
      </c>
      <c r="D79" s="80" t="s">
        <v>587</v>
      </c>
      <c r="E79" s="80" t="s">
        <v>548</v>
      </c>
      <c r="F79" s="80" t="s">
        <v>549</v>
      </c>
      <c r="G79" s="80" t="s">
        <v>549</v>
      </c>
      <c r="H79" s="81">
        <v>448</v>
      </c>
      <c r="I79" s="80" t="s">
        <v>588</v>
      </c>
      <c r="J79" s="80" t="s">
        <v>2452</v>
      </c>
      <c r="K79" s="80" t="s">
        <v>75</v>
      </c>
      <c r="L79" s="80" t="s">
        <v>101</v>
      </c>
      <c r="M79" s="80" t="s">
        <v>575</v>
      </c>
      <c r="N79" s="82" t="s">
        <v>79</v>
      </c>
      <c r="O79" s="83">
        <v>38353</v>
      </c>
      <c r="P79" s="83">
        <v>41639</v>
      </c>
      <c r="Q79" s="82" t="s">
        <v>76</v>
      </c>
      <c r="R79" s="83">
        <v>41815</v>
      </c>
      <c r="S79" s="83">
        <v>41640</v>
      </c>
      <c r="T79" s="83">
        <v>46387</v>
      </c>
      <c r="U79" s="80" t="s">
        <v>2453</v>
      </c>
      <c r="V79" s="80" t="s">
        <v>81</v>
      </c>
      <c r="W79" s="83"/>
      <c r="X79" s="80"/>
      <c r="Y79" s="80"/>
      <c r="Z79" s="80"/>
      <c r="AA79" s="82" t="s">
        <v>79</v>
      </c>
      <c r="AB79" s="82" t="s">
        <v>79</v>
      </c>
      <c r="AC79" s="87">
        <v>45923.464756944399</v>
      </c>
      <c r="AD79" s="80" t="str">
        <f t="shared" si="4"/>
        <v>CO.TR.A.P. - CONSORZIO TRASPORTI AZIENDE PUGLIESI</v>
      </c>
      <c r="AE79" s="84" t="str">
        <f t="shared" si="5"/>
        <v>PUGLIA</v>
      </c>
      <c r="AF79" s="85">
        <f t="shared" si="6"/>
        <v>46387</v>
      </c>
      <c r="AG79" s="86">
        <f t="shared" si="7"/>
        <v>1</v>
      </c>
      <c r="AH79" s="84" t="s">
        <v>3394</v>
      </c>
    </row>
    <row r="80" spans="1:34" x14ac:dyDescent="0.3">
      <c r="A80" s="80" t="s">
        <v>2481</v>
      </c>
      <c r="B80" s="81">
        <v>72</v>
      </c>
      <c r="C80" s="80" t="s">
        <v>2462</v>
      </c>
      <c r="D80" s="80" t="s">
        <v>590</v>
      </c>
      <c r="E80" s="80" t="s">
        <v>548</v>
      </c>
      <c r="F80" s="80" t="s">
        <v>549</v>
      </c>
      <c r="G80" s="80" t="s">
        <v>549</v>
      </c>
      <c r="H80" s="81">
        <v>449</v>
      </c>
      <c r="I80" s="80" t="s">
        <v>591</v>
      </c>
      <c r="J80" s="80" t="s">
        <v>2452</v>
      </c>
      <c r="K80" s="80" t="s">
        <v>75</v>
      </c>
      <c r="L80" s="80" t="s">
        <v>101</v>
      </c>
      <c r="M80" s="80" t="s">
        <v>592</v>
      </c>
      <c r="N80" s="82" t="s">
        <v>79</v>
      </c>
      <c r="O80" s="83">
        <v>38353</v>
      </c>
      <c r="P80" s="83">
        <v>41639</v>
      </c>
      <c r="Q80" s="82" t="s">
        <v>76</v>
      </c>
      <c r="R80" s="83">
        <v>44977</v>
      </c>
      <c r="S80" s="83">
        <v>44927</v>
      </c>
      <c r="T80" s="83">
        <v>46387</v>
      </c>
      <c r="U80" s="80" t="s">
        <v>2460</v>
      </c>
      <c r="V80" s="80" t="s">
        <v>81</v>
      </c>
      <c r="W80" s="83"/>
      <c r="X80" s="80"/>
      <c r="Y80" s="80"/>
      <c r="Z80" s="80"/>
      <c r="AA80" s="82" t="s">
        <v>79</v>
      </c>
      <c r="AB80" s="82" t="s">
        <v>79</v>
      </c>
      <c r="AC80" s="87">
        <v>45923.4613425926</v>
      </c>
      <c r="AD80" s="80" t="str">
        <f t="shared" si="4"/>
        <v>CO.TR.A.P. - CONSORZIO TRASPORTI AZIENDE PUGLIESI</v>
      </c>
      <c r="AE80" s="84" t="str">
        <f t="shared" si="5"/>
        <v>PUGLIA</v>
      </c>
      <c r="AF80" s="85">
        <f t="shared" si="6"/>
        <v>46387</v>
      </c>
      <c r="AG80" s="86">
        <f t="shared" si="7"/>
        <v>1</v>
      </c>
      <c r="AH80" s="84" t="s">
        <v>3394</v>
      </c>
    </row>
    <row r="81" spans="1:34" x14ac:dyDescent="0.3">
      <c r="A81" s="80" t="s">
        <v>2481</v>
      </c>
      <c r="B81" s="81">
        <v>352</v>
      </c>
      <c r="C81" s="80" t="s">
        <v>2451</v>
      </c>
      <c r="D81" s="80" t="s">
        <v>593</v>
      </c>
      <c r="E81" s="80" t="s">
        <v>548</v>
      </c>
      <c r="F81" s="80" t="s">
        <v>549</v>
      </c>
      <c r="G81" s="80" t="s">
        <v>549</v>
      </c>
      <c r="H81" s="81">
        <v>450</v>
      </c>
      <c r="I81" s="80" t="s">
        <v>594</v>
      </c>
      <c r="J81" s="80" t="s">
        <v>2454</v>
      </c>
      <c r="K81" s="80" t="s">
        <v>75</v>
      </c>
      <c r="L81" s="80" t="s">
        <v>101</v>
      </c>
      <c r="M81" s="80" t="s">
        <v>595</v>
      </c>
      <c r="N81" s="82" t="s">
        <v>79</v>
      </c>
      <c r="O81" s="83">
        <v>38596</v>
      </c>
      <c r="P81" s="83">
        <v>41882</v>
      </c>
      <c r="Q81" s="82" t="s">
        <v>76</v>
      </c>
      <c r="R81" s="83">
        <v>45028</v>
      </c>
      <c r="S81" s="83">
        <v>41883</v>
      </c>
      <c r="T81" s="83">
        <v>46387</v>
      </c>
      <c r="U81" s="80" t="s">
        <v>2460</v>
      </c>
      <c r="V81" s="80" t="s">
        <v>81</v>
      </c>
      <c r="W81" s="83"/>
      <c r="X81" s="80"/>
      <c r="Y81" s="80"/>
      <c r="Z81" s="80"/>
      <c r="AA81" s="82" t="s">
        <v>79</v>
      </c>
      <c r="AB81" s="82" t="s">
        <v>79</v>
      </c>
      <c r="AC81" s="87">
        <v>45923.467650462997</v>
      </c>
      <c r="AD81" s="80" t="str">
        <f t="shared" si="4"/>
        <v>CO.TR.A.P. - CONSORZIO TRASPORTI AZIENDE PUGLIESI</v>
      </c>
      <c r="AE81" s="84" t="str">
        <f t="shared" si="5"/>
        <v>PUGLIA</v>
      </c>
      <c r="AF81" s="85">
        <f t="shared" si="6"/>
        <v>46387</v>
      </c>
      <c r="AG81" s="86">
        <f t="shared" si="7"/>
        <v>1</v>
      </c>
      <c r="AH81" s="84" t="s">
        <v>3394</v>
      </c>
    </row>
    <row r="82" spans="1:34" x14ac:dyDescent="0.3">
      <c r="A82" s="80" t="s">
        <v>2481</v>
      </c>
      <c r="B82" s="81">
        <v>13</v>
      </c>
      <c r="C82" s="80" t="s">
        <v>5</v>
      </c>
      <c r="D82" s="80" t="s">
        <v>147</v>
      </c>
      <c r="E82" s="80" t="s">
        <v>548</v>
      </c>
      <c r="F82" s="80" t="s">
        <v>549</v>
      </c>
      <c r="G82" s="80" t="s">
        <v>549</v>
      </c>
      <c r="H82" s="81">
        <v>451</v>
      </c>
      <c r="I82" s="80" t="s">
        <v>596</v>
      </c>
      <c r="J82" s="80" t="s">
        <v>2452</v>
      </c>
      <c r="K82" s="80" t="s">
        <v>75</v>
      </c>
      <c r="L82" s="80" t="s">
        <v>101</v>
      </c>
      <c r="M82" s="80" t="s">
        <v>597</v>
      </c>
      <c r="N82" s="82" t="s">
        <v>79</v>
      </c>
      <c r="O82" s="83">
        <v>38353</v>
      </c>
      <c r="P82" s="83">
        <v>41639</v>
      </c>
      <c r="Q82" s="82" t="s">
        <v>76</v>
      </c>
      <c r="R82" s="83">
        <v>44925</v>
      </c>
      <c r="S82" s="83">
        <v>41640</v>
      </c>
      <c r="T82" s="83">
        <v>46387</v>
      </c>
      <c r="U82" s="80" t="s">
        <v>2453</v>
      </c>
      <c r="V82" s="80" t="s">
        <v>81</v>
      </c>
      <c r="W82" s="83"/>
      <c r="X82" s="80"/>
      <c r="Y82" s="80"/>
      <c r="Z82" s="80"/>
      <c r="AA82" s="82" t="s">
        <v>79</v>
      </c>
      <c r="AB82" s="82" t="s">
        <v>79</v>
      </c>
      <c r="AC82" s="87">
        <v>45923.478483796302</v>
      </c>
      <c r="AD82" s="80" t="str">
        <f t="shared" si="4"/>
        <v>CO.TR.A.P. - CONSORZIO TRASPORTI AZIENDE PUGLIESI</v>
      </c>
      <c r="AE82" s="84" t="str">
        <f t="shared" si="5"/>
        <v>PUGLIA</v>
      </c>
      <c r="AF82" s="85">
        <f t="shared" si="6"/>
        <v>46387</v>
      </c>
      <c r="AG82" s="86">
        <f t="shared" si="7"/>
        <v>1</v>
      </c>
      <c r="AH82" s="84" t="s">
        <v>3394</v>
      </c>
    </row>
    <row r="83" spans="1:34" x14ac:dyDescent="0.3">
      <c r="A83" s="80" t="s">
        <v>2481</v>
      </c>
      <c r="B83" s="81">
        <v>198</v>
      </c>
      <c r="C83" s="80" t="s">
        <v>2451</v>
      </c>
      <c r="D83" s="80" t="s">
        <v>599</v>
      </c>
      <c r="E83" s="80" t="s">
        <v>548</v>
      </c>
      <c r="F83" s="80" t="s">
        <v>549</v>
      </c>
      <c r="G83" s="80" t="s">
        <v>549</v>
      </c>
      <c r="H83" s="81">
        <v>452</v>
      </c>
      <c r="I83" s="80" t="s">
        <v>600</v>
      </c>
      <c r="J83" s="80" t="s">
        <v>2452</v>
      </c>
      <c r="K83" s="80" t="s">
        <v>75</v>
      </c>
      <c r="L83" s="80" t="s">
        <v>101</v>
      </c>
      <c r="M83" s="80" t="s">
        <v>601</v>
      </c>
      <c r="N83" s="82" t="s">
        <v>79</v>
      </c>
      <c r="O83" s="83">
        <v>40179</v>
      </c>
      <c r="P83" s="83">
        <v>43404</v>
      </c>
      <c r="Q83" s="82" t="s">
        <v>76</v>
      </c>
      <c r="R83" s="83">
        <v>45077</v>
      </c>
      <c r="S83" s="83">
        <v>44927</v>
      </c>
      <c r="T83" s="83">
        <v>46387</v>
      </c>
      <c r="U83" s="80" t="s">
        <v>2453</v>
      </c>
      <c r="V83" s="80" t="s">
        <v>81</v>
      </c>
      <c r="W83" s="83"/>
      <c r="X83" s="80"/>
      <c r="Y83" s="80"/>
      <c r="Z83" s="80"/>
      <c r="AA83" s="82" t="s">
        <v>79</v>
      </c>
      <c r="AB83" s="82" t="s">
        <v>79</v>
      </c>
      <c r="AC83" s="87">
        <v>45923.455277777801</v>
      </c>
      <c r="AD83" s="80" t="str">
        <f t="shared" si="4"/>
        <v>CO.TR.A.P. - CONSORZIO TRASPORTI AZIENDE PUGLIESI</v>
      </c>
      <c r="AE83" s="84" t="str">
        <f t="shared" si="5"/>
        <v>PUGLIA</v>
      </c>
      <c r="AF83" s="85">
        <f t="shared" si="6"/>
        <v>46387</v>
      </c>
      <c r="AG83" s="86">
        <f t="shared" si="7"/>
        <v>1</v>
      </c>
      <c r="AH83" s="84" t="s">
        <v>3394</v>
      </c>
    </row>
    <row r="84" spans="1:34" x14ac:dyDescent="0.3">
      <c r="A84" s="80" t="s">
        <v>2477</v>
      </c>
      <c r="B84" s="81">
        <v>11</v>
      </c>
      <c r="C84" s="80" t="s">
        <v>5</v>
      </c>
      <c r="D84" s="80" t="s">
        <v>135</v>
      </c>
      <c r="E84" s="80" t="s">
        <v>604</v>
      </c>
      <c r="F84" s="80" t="s">
        <v>605</v>
      </c>
      <c r="G84" s="80" t="s">
        <v>605</v>
      </c>
      <c r="H84" s="81">
        <v>454</v>
      </c>
      <c r="I84" s="80" t="s">
        <v>138</v>
      </c>
      <c r="J84" s="80" t="s">
        <v>2452</v>
      </c>
      <c r="K84" s="80" t="s">
        <v>75</v>
      </c>
      <c r="L84" s="80" t="s">
        <v>101</v>
      </c>
      <c r="M84" s="80" t="s">
        <v>606</v>
      </c>
      <c r="N84" s="82" t="s">
        <v>79</v>
      </c>
      <c r="O84" s="83">
        <v>40634</v>
      </c>
      <c r="P84" s="83">
        <v>44926</v>
      </c>
      <c r="Q84" s="82" t="s">
        <v>76</v>
      </c>
      <c r="R84" s="83">
        <v>45455</v>
      </c>
      <c r="S84" s="83">
        <v>45428</v>
      </c>
      <c r="T84" s="83">
        <v>46158</v>
      </c>
      <c r="U84" s="80" t="s">
        <v>2455</v>
      </c>
      <c r="V84" s="80" t="s">
        <v>81</v>
      </c>
      <c r="W84" s="83"/>
      <c r="X84" s="80"/>
      <c r="Y84" s="80"/>
      <c r="Z84" s="80"/>
      <c r="AA84" s="82"/>
      <c r="AB84" s="82" t="s">
        <v>79</v>
      </c>
      <c r="AC84" s="87">
        <v>45686.820925925902</v>
      </c>
      <c r="AD84" s="80" t="str">
        <f t="shared" si="4"/>
        <v>CONTI DAVIDE</v>
      </c>
      <c r="AE84" s="84" t="str">
        <f t="shared" si="5"/>
        <v>MOLISE</v>
      </c>
      <c r="AF84" s="85">
        <f t="shared" si="6"/>
        <v>46158</v>
      </c>
      <c r="AG84" s="86">
        <f t="shared" si="7"/>
        <v>1</v>
      </c>
      <c r="AH84" s="84" t="s">
        <v>3458</v>
      </c>
    </row>
    <row r="85" spans="1:34" x14ac:dyDescent="0.3">
      <c r="A85" s="80" t="s">
        <v>2476</v>
      </c>
      <c r="B85" s="81">
        <v>256</v>
      </c>
      <c r="C85" s="80" t="s">
        <v>2451</v>
      </c>
      <c r="D85" s="80" t="s">
        <v>610</v>
      </c>
      <c r="E85" s="80" t="s">
        <v>191</v>
      </c>
      <c r="F85" s="80" t="s">
        <v>611</v>
      </c>
      <c r="G85" s="80" t="s">
        <v>611</v>
      </c>
      <c r="H85" s="81">
        <v>456</v>
      </c>
      <c r="I85" s="80" t="s">
        <v>612</v>
      </c>
      <c r="J85" s="80" t="s">
        <v>2452</v>
      </c>
      <c r="K85" s="80" t="s">
        <v>75</v>
      </c>
      <c r="L85" s="80" t="s">
        <v>101</v>
      </c>
      <c r="M85" s="80" t="s">
        <v>613</v>
      </c>
      <c r="N85" s="82" t="s">
        <v>79</v>
      </c>
      <c r="O85" s="83">
        <v>40132</v>
      </c>
      <c r="P85" s="83">
        <v>41455</v>
      </c>
      <c r="Q85" s="82" t="s">
        <v>76</v>
      </c>
      <c r="R85" s="83">
        <v>42734</v>
      </c>
      <c r="S85" s="83">
        <v>42736</v>
      </c>
      <c r="T85" s="83">
        <v>46022</v>
      </c>
      <c r="U85" s="80" t="s">
        <v>2453</v>
      </c>
      <c r="V85" s="80" t="s">
        <v>81</v>
      </c>
      <c r="W85" s="83"/>
      <c r="X85" s="80"/>
      <c r="Y85" s="80"/>
      <c r="Z85" s="80"/>
      <c r="AA85" s="82" t="s">
        <v>79</v>
      </c>
      <c r="AB85" s="82" t="s">
        <v>79</v>
      </c>
      <c r="AC85" s="87">
        <v>45924.4609375</v>
      </c>
      <c r="AD85" s="80" t="str">
        <f t="shared" si="4"/>
        <v>CONTRAM SPA</v>
      </c>
      <c r="AE85" s="84" t="str">
        <f t="shared" si="5"/>
        <v>MARCHE</v>
      </c>
      <c r="AF85" s="85">
        <f t="shared" si="6"/>
        <v>46022</v>
      </c>
      <c r="AG85" s="86">
        <f t="shared" si="7"/>
        <v>1</v>
      </c>
      <c r="AH85" s="84" t="s">
        <v>3824</v>
      </c>
    </row>
    <row r="86" spans="1:34" x14ac:dyDescent="0.3">
      <c r="A86" s="80" t="s">
        <v>2476</v>
      </c>
      <c r="B86" s="81">
        <v>162</v>
      </c>
      <c r="C86" s="80" t="s">
        <v>2451</v>
      </c>
      <c r="D86" s="80" t="s">
        <v>614</v>
      </c>
      <c r="E86" s="80" t="s">
        <v>607</v>
      </c>
      <c r="F86" s="80" t="s">
        <v>608</v>
      </c>
      <c r="G86" s="80" t="s">
        <v>608</v>
      </c>
      <c r="H86" s="81">
        <v>457</v>
      </c>
      <c r="I86" s="80" t="s">
        <v>615</v>
      </c>
      <c r="J86" s="80" t="s">
        <v>2454</v>
      </c>
      <c r="K86" s="80" t="s">
        <v>75</v>
      </c>
      <c r="L86" s="80" t="s">
        <v>101</v>
      </c>
      <c r="M86" s="80" t="s">
        <v>609</v>
      </c>
      <c r="N86" s="82" t="s">
        <v>79</v>
      </c>
      <c r="O86" s="83">
        <v>39264</v>
      </c>
      <c r="P86" s="83">
        <v>41455</v>
      </c>
      <c r="Q86" s="82" t="s">
        <v>76</v>
      </c>
      <c r="R86" s="83">
        <v>44923</v>
      </c>
      <c r="S86" s="83">
        <v>44923</v>
      </c>
      <c r="T86" s="83">
        <v>46387</v>
      </c>
      <c r="U86" s="80" t="s">
        <v>2455</v>
      </c>
      <c r="V86" s="80" t="s">
        <v>81</v>
      </c>
      <c r="W86" s="83"/>
      <c r="X86" s="80"/>
      <c r="Y86" s="80"/>
      <c r="Z86" s="80"/>
      <c r="AA86" s="82" t="s">
        <v>79</v>
      </c>
      <c r="AB86" s="82" t="s">
        <v>79</v>
      </c>
      <c r="AC86" s="87">
        <v>45925.495081018496</v>
      </c>
      <c r="AD86" s="80" t="str">
        <f t="shared" si="4"/>
        <v>CONTRAM MOBILITA SOC. CONS. PER AZIONI</v>
      </c>
      <c r="AE86" s="84" t="str">
        <f t="shared" si="5"/>
        <v>MARCHE</v>
      </c>
      <c r="AF86" s="85">
        <f t="shared" si="6"/>
        <v>46387</v>
      </c>
      <c r="AG86" s="86">
        <f t="shared" si="7"/>
        <v>1</v>
      </c>
      <c r="AH86" s="84" t="s">
        <v>3929</v>
      </c>
    </row>
    <row r="87" spans="1:34" x14ac:dyDescent="0.3">
      <c r="A87" s="80" t="s">
        <v>2476</v>
      </c>
      <c r="B87" s="81">
        <v>364</v>
      </c>
      <c r="C87" s="80" t="s">
        <v>2451</v>
      </c>
      <c r="D87" s="80" t="s">
        <v>616</v>
      </c>
      <c r="E87" s="80" t="s">
        <v>607</v>
      </c>
      <c r="F87" s="80" t="s">
        <v>608</v>
      </c>
      <c r="G87" s="80" t="s">
        <v>608</v>
      </c>
      <c r="H87" s="81">
        <v>458</v>
      </c>
      <c r="I87" s="80" t="s">
        <v>617</v>
      </c>
      <c r="J87" s="80" t="s">
        <v>2452</v>
      </c>
      <c r="K87" s="80" t="s">
        <v>75</v>
      </c>
      <c r="L87" s="80" t="s">
        <v>101</v>
      </c>
      <c r="M87" s="80" t="s">
        <v>609</v>
      </c>
      <c r="N87" s="82" t="s">
        <v>79</v>
      </c>
      <c r="O87" s="83">
        <v>39264</v>
      </c>
      <c r="P87" s="83">
        <v>41455</v>
      </c>
      <c r="Q87" s="82" t="s">
        <v>76</v>
      </c>
      <c r="R87" s="83">
        <v>42809</v>
      </c>
      <c r="S87" s="83">
        <v>42809</v>
      </c>
      <c r="T87" s="83">
        <v>46387</v>
      </c>
      <c r="U87" s="80" t="s">
        <v>2460</v>
      </c>
      <c r="V87" s="80" t="s">
        <v>81</v>
      </c>
      <c r="W87" s="83"/>
      <c r="X87" s="80"/>
      <c r="Y87" s="80"/>
      <c r="Z87" s="80"/>
      <c r="AA87" s="82" t="s">
        <v>79</v>
      </c>
      <c r="AB87" s="82" t="s">
        <v>79</v>
      </c>
      <c r="AC87" s="87">
        <v>45925.497592592597</v>
      </c>
      <c r="AD87" s="80" t="str">
        <f t="shared" si="4"/>
        <v>CONTRAM MOBILITA SOC. CONS. PER AZIONI</v>
      </c>
      <c r="AE87" s="84" t="str">
        <f t="shared" si="5"/>
        <v>MARCHE</v>
      </c>
      <c r="AF87" s="85">
        <f t="shared" si="6"/>
        <v>46387</v>
      </c>
      <c r="AG87" s="86">
        <f t="shared" si="7"/>
        <v>1</v>
      </c>
      <c r="AH87" s="84" t="s">
        <v>3929</v>
      </c>
    </row>
    <row r="88" spans="1:34" x14ac:dyDescent="0.3">
      <c r="A88" s="80" t="s">
        <v>2476</v>
      </c>
      <c r="B88" s="81">
        <v>478</v>
      </c>
      <c r="C88" s="80" t="s">
        <v>2451</v>
      </c>
      <c r="D88" s="80" t="s">
        <v>618</v>
      </c>
      <c r="E88" s="80" t="s">
        <v>607</v>
      </c>
      <c r="F88" s="80" t="s">
        <v>608</v>
      </c>
      <c r="G88" s="80" t="s">
        <v>608</v>
      </c>
      <c r="H88" s="81">
        <v>459</v>
      </c>
      <c r="I88" s="80" t="s">
        <v>619</v>
      </c>
      <c r="J88" s="80" t="s">
        <v>2452</v>
      </c>
      <c r="K88" s="80" t="s">
        <v>75</v>
      </c>
      <c r="L88" s="80" t="s">
        <v>101</v>
      </c>
      <c r="M88" s="80" t="s">
        <v>620</v>
      </c>
      <c r="N88" s="82" t="s">
        <v>79</v>
      </c>
      <c r="O88" s="83">
        <v>39264</v>
      </c>
      <c r="P88" s="83">
        <v>41455</v>
      </c>
      <c r="Q88" s="82" t="s">
        <v>76</v>
      </c>
      <c r="R88" s="83">
        <v>41386</v>
      </c>
      <c r="S88" s="83">
        <v>41456</v>
      </c>
      <c r="T88" s="83">
        <v>46387</v>
      </c>
      <c r="U88" s="80" t="s">
        <v>2453</v>
      </c>
      <c r="V88" s="80" t="s">
        <v>81</v>
      </c>
      <c r="W88" s="83"/>
      <c r="X88" s="80"/>
      <c r="Y88" s="80"/>
      <c r="Z88" s="80"/>
      <c r="AA88" s="82" t="s">
        <v>79</v>
      </c>
      <c r="AB88" s="82" t="s">
        <v>79</v>
      </c>
      <c r="AC88" s="87">
        <v>45925.5225347222</v>
      </c>
      <c r="AD88" s="80" t="str">
        <f t="shared" si="4"/>
        <v>CONTRAM MOBILITA SOC. CONS. PER AZIONI</v>
      </c>
      <c r="AE88" s="84" t="str">
        <f t="shared" si="5"/>
        <v>MARCHE</v>
      </c>
      <c r="AF88" s="85">
        <f t="shared" si="6"/>
        <v>46387</v>
      </c>
      <c r="AG88" s="86">
        <f t="shared" si="7"/>
        <v>1</v>
      </c>
      <c r="AH88" s="84" t="s">
        <v>3929</v>
      </c>
    </row>
    <row r="89" spans="1:34" x14ac:dyDescent="0.3">
      <c r="A89" s="80" t="s">
        <v>2476</v>
      </c>
      <c r="B89" s="81">
        <v>522</v>
      </c>
      <c r="C89" s="80" t="s">
        <v>2451</v>
      </c>
      <c r="D89" s="80" t="s">
        <v>621</v>
      </c>
      <c r="E89" s="80" t="s">
        <v>607</v>
      </c>
      <c r="F89" s="80" t="s">
        <v>608</v>
      </c>
      <c r="G89" s="80" t="s">
        <v>608</v>
      </c>
      <c r="H89" s="81">
        <v>460</v>
      </c>
      <c r="I89" s="80" t="s">
        <v>622</v>
      </c>
      <c r="J89" s="80" t="s">
        <v>2452</v>
      </c>
      <c r="K89" s="80" t="s">
        <v>75</v>
      </c>
      <c r="L89" s="80" t="s">
        <v>77</v>
      </c>
      <c r="M89" s="80" t="s">
        <v>623</v>
      </c>
      <c r="N89" s="82" t="s">
        <v>79</v>
      </c>
      <c r="O89" s="83">
        <v>39264</v>
      </c>
      <c r="P89" s="83">
        <v>41455</v>
      </c>
      <c r="Q89" s="82" t="s">
        <v>76</v>
      </c>
      <c r="R89" s="83">
        <v>44926</v>
      </c>
      <c r="S89" s="83">
        <v>44927</v>
      </c>
      <c r="T89" s="83">
        <v>46387</v>
      </c>
      <c r="U89" s="80" t="s">
        <v>2453</v>
      </c>
      <c r="V89" s="80" t="s">
        <v>81</v>
      </c>
      <c r="W89" s="83"/>
      <c r="X89" s="80"/>
      <c r="Y89" s="80"/>
      <c r="Z89" s="80"/>
      <c r="AA89" s="82" t="s">
        <v>79</v>
      </c>
      <c r="AB89" s="82" t="s">
        <v>79</v>
      </c>
      <c r="AC89" s="87">
        <v>45925.533854166701</v>
      </c>
      <c r="AD89" s="80" t="str">
        <f t="shared" si="4"/>
        <v>CONTRAM MOBILITA SOC. CONS. PER AZIONI</v>
      </c>
      <c r="AE89" s="84" t="str">
        <f t="shared" si="5"/>
        <v>MARCHE</v>
      </c>
      <c r="AF89" s="85">
        <f t="shared" si="6"/>
        <v>46387</v>
      </c>
      <c r="AG89" s="86">
        <f t="shared" si="7"/>
        <v>1</v>
      </c>
      <c r="AH89" s="84" t="s">
        <v>3929</v>
      </c>
    </row>
    <row r="90" spans="1:34" x14ac:dyDescent="0.3">
      <c r="A90" s="80" t="s">
        <v>2477</v>
      </c>
      <c r="B90" s="81">
        <v>11</v>
      </c>
      <c r="C90" s="80" t="s">
        <v>5</v>
      </c>
      <c r="D90" s="80" t="s">
        <v>135</v>
      </c>
      <c r="E90" s="80" t="s">
        <v>631</v>
      </c>
      <c r="F90" s="80" t="s">
        <v>632</v>
      </c>
      <c r="G90" s="80" t="s">
        <v>633</v>
      </c>
      <c r="H90" s="81">
        <v>472</v>
      </c>
      <c r="I90" s="80" t="s">
        <v>138</v>
      </c>
      <c r="J90" s="80" t="s">
        <v>2452</v>
      </c>
      <c r="K90" s="80" t="s">
        <v>75</v>
      </c>
      <c r="L90" s="80" t="s">
        <v>77</v>
      </c>
      <c r="M90" s="80"/>
      <c r="N90" s="82" t="s">
        <v>79</v>
      </c>
      <c r="O90" s="83">
        <v>40634</v>
      </c>
      <c r="P90" s="83">
        <v>44926</v>
      </c>
      <c r="Q90" s="82" t="s">
        <v>76</v>
      </c>
      <c r="R90" s="83">
        <v>45455</v>
      </c>
      <c r="S90" s="83">
        <v>45428</v>
      </c>
      <c r="T90" s="83">
        <v>46158</v>
      </c>
      <c r="U90" s="80" t="s">
        <v>2455</v>
      </c>
      <c r="V90" s="80" t="s">
        <v>81</v>
      </c>
      <c r="W90" s="83"/>
      <c r="X90" s="80"/>
      <c r="Y90" s="80"/>
      <c r="Z90" s="80"/>
      <c r="AA90" s="82"/>
      <c r="AB90" s="82" t="s">
        <v>79</v>
      </c>
      <c r="AC90" s="87">
        <v>45846.410937499997</v>
      </c>
      <c r="AD90" s="80" t="str">
        <f t="shared" si="4"/>
        <v>CROLLA ARNALDO &amp; C. S.N.C</v>
      </c>
      <c r="AE90" s="84" t="str">
        <f t="shared" si="5"/>
        <v>MOLISE</v>
      </c>
      <c r="AF90" s="85">
        <f t="shared" si="6"/>
        <v>46158</v>
      </c>
      <c r="AG90" s="86">
        <f t="shared" si="7"/>
        <v>1</v>
      </c>
      <c r="AH90" s="84" t="s">
        <v>3519</v>
      </c>
    </row>
    <row r="91" spans="1:34" x14ac:dyDescent="0.3">
      <c r="A91" s="80" t="s">
        <v>2450</v>
      </c>
      <c r="B91" s="81">
        <v>314</v>
      </c>
      <c r="C91" s="80" t="s">
        <v>2451</v>
      </c>
      <c r="D91" s="80" t="s">
        <v>638</v>
      </c>
      <c r="E91" s="80" t="s">
        <v>639</v>
      </c>
      <c r="F91" s="80" t="s">
        <v>640</v>
      </c>
      <c r="G91" s="80" t="s">
        <v>640</v>
      </c>
      <c r="H91" s="81">
        <v>485</v>
      </c>
      <c r="I91" s="80" t="s">
        <v>641</v>
      </c>
      <c r="J91" s="80" t="s">
        <v>2454</v>
      </c>
      <c r="K91" s="80" t="s">
        <v>75</v>
      </c>
      <c r="L91" s="80" t="s">
        <v>77</v>
      </c>
      <c r="M91" s="80"/>
      <c r="N91" s="82" t="s">
        <v>79</v>
      </c>
      <c r="O91" s="83">
        <v>40909</v>
      </c>
      <c r="P91" s="83">
        <v>42369</v>
      </c>
      <c r="Q91" s="82" t="s">
        <v>76</v>
      </c>
      <c r="R91" s="83">
        <v>45017</v>
      </c>
      <c r="S91" s="83">
        <v>45017</v>
      </c>
      <c r="T91" s="83">
        <v>46387</v>
      </c>
      <c r="U91" s="80" t="s">
        <v>2455</v>
      </c>
      <c r="V91" s="80" t="s">
        <v>81</v>
      </c>
      <c r="W91" s="83"/>
      <c r="X91" s="80"/>
      <c r="Y91" s="80"/>
      <c r="Z91" s="80"/>
      <c r="AA91" s="82" t="s">
        <v>79</v>
      </c>
      <c r="AB91" s="82" t="s">
        <v>79</v>
      </c>
      <c r="AC91" s="87">
        <v>45932.739409722199</v>
      </c>
      <c r="AD91" s="80" t="str">
        <f t="shared" si="4"/>
        <v>EREDI D'AMICO ETTORE SNC</v>
      </c>
      <c r="AE91" s="84" t="str">
        <f t="shared" si="5"/>
        <v>ABRUZZO</v>
      </c>
      <c r="AF91" s="85">
        <f t="shared" si="6"/>
        <v>46387</v>
      </c>
      <c r="AG91" s="86">
        <f t="shared" si="7"/>
        <v>1</v>
      </c>
      <c r="AH91" s="84" t="s">
        <v>3486</v>
      </c>
    </row>
    <row r="92" spans="1:34" x14ac:dyDescent="0.3">
      <c r="A92" s="80" t="s">
        <v>2477</v>
      </c>
      <c r="B92" s="81">
        <v>11</v>
      </c>
      <c r="C92" s="80" t="s">
        <v>5</v>
      </c>
      <c r="D92" s="80" t="s">
        <v>135</v>
      </c>
      <c r="E92" s="80" t="s">
        <v>647</v>
      </c>
      <c r="F92" s="80" t="s">
        <v>648</v>
      </c>
      <c r="G92" s="80" t="s">
        <v>648</v>
      </c>
      <c r="H92" s="81">
        <v>497</v>
      </c>
      <c r="I92" s="80" t="s">
        <v>138</v>
      </c>
      <c r="J92" s="80" t="s">
        <v>2452</v>
      </c>
      <c r="K92" s="80" t="s">
        <v>75</v>
      </c>
      <c r="L92" s="80" t="s">
        <v>77</v>
      </c>
      <c r="M92" s="80"/>
      <c r="N92" s="82" t="s">
        <v>76</v>
      </c>
      <c r="O92" s="83">
        <v>40634</v>
      </c>
      <c r="P92" s="83">
        <v>42369</v>
      </c>
      <c r="Q92" s="82" t="s">
        <v>76</v>
      </c>
      <c r="R92" s="83">
        <v>45455</v>
      </c>
      <c r="S92" s="83">
        <v>45428</v>
      </c>
      <c r="T92" s="83">
        <v>46158</v>
      </c>
      <c r="U92" s="80" t="s">
        <v>2455</v>
      </c>
      <c r="V92" s="80" t="s">
        <v>81</v>
      </c>
      <c r="W92" s="83"/>
      <c r="X92" s="80"/>
      <c r="Y92" s="80"/>
      <c r="Z92" s="80"/>
      <c r="AA92" s="82"/>
      <c r="AB92" s="82" t="s">
        <v>79</v>
      </c>
      <c r="AC92" s="87">
        <v>45687.631249999999</v>
      </c>
      <c r="AD92" s="80" t="str">
        <f t="shared" si="4"/>
        <v>DI CRISTOFANO S.R.L.</v>
      </c>
      <c r="AE92" s="84" t="str">
        <f t="shared" si="5"/>
        <v>MOLISE</v>
      </c>
      <c r="AF92" s="85">
        <f t="shared" si="6"/>
        <v>46158</v>
      </c>
      <c r="AG92" s="86">
        <f t="shared" si="7"/>
        <v>1</v>
      </c>
      <c r="AH92" s="84" t="s">
        <v>3765</v>
      </c>
    </row>
    <row r="93" spans="1:34" x14ac:dyDescent="0.3">
      <c r="A93" s="80" t="s">
        <v>2477</v>
      </c>
      <c r="B93" s="81">
        <v>11</v>
      </c>
      <c r="C93" s="80" t="s">
        <v>5</v>
      </c>
      <c r="D93" s="80" t="s">
        <v>135</v>
      </c>
      <c r="E93" s="80" t="s">
        <v>653</v>
      </c>
      <c r="F93" s="80" t="s">
        <v>654</v>
      </c>
      <c r="G93" s="80" t="s">
        <v>654</v>
      </c>
      <c r="H93" s="81">
        <v>504</v>
      </c>
      <c r="I93" s="80" t="s">
        <v>138</v>
      </c>
      <c r="J93" s="80" t="s">
        <v>2452</v>
      </c>
      <c r="K93" s="80" t="s">
        <v>75</v>
      </c>
      <c r="L93" s="80" t="s">
        <v>77</v>
      </c>
      <c r="M93" s="80"/>
      <c r="N93" s="82" t="s">
        <v>76</v>
      </c>
      <c r="O93" s="83">
        <v>40634</v>
      </c>
      <c r="P93" s="83">
        <v>44926</v>
      </c>
      <c r="Q93" s="82" t="s">
        <v>76</v>
      </c>
      <c r="R93" s="83">
        <v>45455</v>
      </c>
      <c r="S93" s="83">
        <v>45428</v>
      </c>
      <c r="T93" s="83">
        <v>46158</v>
      </c>
      <c r="U93" s="80" t="s">
        <v>2455</v>
      </c>
      <c r="V93" s="80" t="s">
        <v>81</v>
      </c>
      <c r="W93" s="83"/>
      <c r="X93" s="80"/>
      <c r="Y93" s="80"/>
      <c r="Z93" s="80"/>
      <c r="AA93" s="82"/>
      <c r="AB93" s="82" t="s">
        <v>79</v>
      </c>
      <c r="AC93" s="87">
        <v>45687.374050925901</v>
      </c>
      <c r="AD93" s="80" t="str">
        <f t="shared" si="4"/>
        <v>DI FRANCO SRL</v>
      </c>
      <c r="AE93" s="84" t="str">
        <f t="shared" si="5"/>
        <v>MOLISE</v>
      </c>
      <c r="AF93" s="85">
        <f t="shared" si="6"/>
        <v>46158</v>
      </c>
      <c r="AG93" s="86">
        <f t="shared" si="7"/>
        <v>1</v>
      </c>
      <c r="AH93" s="84" t="s">
        <v>3562</v>
      </c>
    </row>
    <row r="94" spans="1:34" x14ac:dyDescent="0.3">
      <c r="A94" s="80" t="s">
        <v>2477</v>
      </c>
      <c r="B94" s="81">
        <v>11</v>
      </c>
      <c r="C94" s="80" t="s">
        <v>5</v>
      </c>
      <c r="D94" s="80" t="s">
        <v>135</v>
      </c>
      <c r="E94" s="80" t="s">
        <v>657</v>
      </c>
      <c r="F94" s="80" t="s">
        <v>658</v>
      </c>
      <c r="G94" s="80" t="s">
        <v>658</v>
      </c>
      <c r="H94" s="81">
        <v>511</v>
      </c>
      <c r="I94" s="80" t="s">
        <v>138</v>
      </c>
      <c r="J94" s="80" t="s">
        <v>2452</v>
      </c>
      <c r="K94" s="80" t="s">
        <v>75</v>
      </c>
      <c r="L94" s="80" t="s">
        <v>77</v>
      </c>
      <c r="M94" s="80"/>
      <c r="N94" s="82" t="s">
        <v>79</v>
      </c>
      <c r="O94" s="83">
        <v>40634</v>
      </c>
      <c r="P94" s="83">
        <v>44926</v>
      </c>
      <c r="Q94" s="82" t="s">
        <v>76</v>
      </c>
      <c r="R94" s="83">
        <v>45455</v>
      </c>
      <c r="S94" s="83">
        <v>45428</v>
      </c>
      <c r="T94" s="83">
        <v>46158</v>
      </c>
      <c r="U94" s="80" t="s">
        <v>2455</v>
      </c>
      <c r="V94" s="80" t="s">
        <v>81</v>
      </c>
      <c r="W94" s="83"/>
      <c r="X94" s="80"/>
      <c r="Y94" s="80"/>
      <c r="Z94" s="80"/>
      <c r="AA94" s="82"/>
      <c r="AB94" s="82" t="s">
        <v>79</v>
      </c>
      <c r="AC94" s="87">
        <v>45918.765393518501</v>
      </c>
      <c r="AD94" s="80" t="str">
        <f t="shared" si="4"/>
        <v>AUTOTRASPORTI DI RIENZO ENRICO SRL</v>
      </c>
      <c r="AE94" s="84" t="str">
        <f t="shared" si="5"/>
        <v>MOLISE</v>
      </c>
      <c r="AF94" s="85">
        <f t="shared" si="6"/>
        <v>46158</v>
      </c>
      <c r="AG94" s="86">
        <f t="shared" si="7"/>
        <v>1</v>
      </c>
      <c r="AH94" s="84" t="s">
        <v>3604</v>
      </c>
    </row>
    <row r="95" spans="1:34" x14ac:dyDescent="0.3">
      <c r="A95" s="80" t="s">
        <v>2465</v>
      </c>
      <c r="B95" s="81">
        <v>68</v>
      </c>
      <c r="C95" s="80" t="s">
        <v>2462</v>
      </c>
      <c r="D95" s="80" t="s">
        <v>215</v>
      </c>
      <c r="E95" s="80" t="s">
        <v>668</v>
      </c>
      <c r="F95" s="80" t="s">
        <v>669</v>
      </c>
      <c r="G95" s="80" t="s">
        <v>669</v>
      </c>
      <c r="H95" s="81">
        <v>527</v>
      </c>
      <c r="I95" s="80" t="s">
        <v>670</v>
      </c>
      <c r="J95" s="80" t="s">
        <v>2454</v>
      </c>
      <c r="K95" s="80" t="s">
        <v>75</v>
      </c>
      <c r="L95" s="80" t="s">
        <v>77</v>
      </c>
      <c r="M95" s="80" t="s">
        <v>671</v>
      </c>
      <c r="N95" s="82" t="s">
        <v>79</v>
      </c>
      <c r="O95" s="83">
        <v>40909</v>
      </c>
      <c r="P95" s="83">
        <v>42004</v>
      </c>
      <c r="Q95" s="82" t="s">
        <v>76</v>
      </c>
      <c r="R95" s="83">
        <v>44562</v>
      </c>
      <c r="S95" s="83">
        <v>44562</v>
      </c>
      <c r="T95" s="83">
        <v>46022</v>
      </c>
      <c r="U95" s="80" t="s">
        <v>2455</v>
      </c>
      <c r="V95" s="80" t="s">
        <v>81</v>
      </c>
      <c r="W95" s="83"/>
      <c r="X95" s="80"/>
      <c r="Y95" s="80"/>
      <c r="Z95" s="80"/>
      <c r="AA95" s="82" t="s">
        <v>79</v>
      </c>
      <c r="AB95" s="82" t="s">
        <v>79</v>
      </c>
      <c r="AC95" s="87">
        <v>45901.703900462999</v>
      </c>
      <c r="AD95" s="80" t="str">
        <f t="shared" si="4"/>
        <v>E.A.C.</v>
      </c>
      <c r="AE95" s="84" t="str">
        <f t="shared" si="5"/>
        <v>CAMPANIA</v>
      </c>
      <c r="AF95" s="85">
        <f t="shared" si="6"/>
        <v>46022</v>
      </c>
      <c r="AG95" s="86">
        <f t="shared" si="7"/>
        <v>1</v>
      </c>
      <c r="AH95" s="84" t="s">
        <v>3410</v>
      </c>
    </row>
    <row r="96" spans="1:34" x14ac:dyDescent="0.3">
      <c r="A96" s="80" t="s">
        <v>2465</v>
      </c>
      <c r="B96" s="81">
        <v>57</v>
      </c>
      <c r="C96" s="80" t="s">
        <v>2462</v>
      </c>
      <c r="D96" s="80" t="s">
        <v>2568</v>
      </c>
      <c r="E96" s="80" t="s">
        <v>2627</v>
      </c>
      <c r="F96" s="80" t="s">
        <v>2628</v>
      </c>
      <c r="G96" s="80" t="s">
        <v>2628</v>
      </c>
      <c r="H96" s="81">
        <v>541</v>
      </c>
      <c r="I96" s="80" t="s">
        <v>2629</v>
      </c>
      <c r="J96" s="80" t="s">
        <v>2452</v>
      </c>
      <c r="K96" s="80" t="s">
        <v>75</v>
      </c>
      <c r="L96" s="80" t="s">
        <v>77</v>
      </c>
      <c r="M96" s="80"/>
      <c r="N96" s="82" t="s">
        <v>79</v>
      </c>
      <c r="O96" s="83">
        <v>37622</v>
      </c>
      <c r="P96" s="83">
        <v>42004</v>
      </c>
      <c r="Q96" s="82" t="s">
        <v>76</v>
      </c>
      <c r="R96" s="83">
        <v>42037</v>
      </c>
      <c r="S96" s="83">
        <v>42005</v>
      </c>
      <c r="T96" s="83">
        <v>46022</v>
      </c>
      <c r="U96" s="80" t="s">
        <v>2461</v>
      </c>
      <c r="V96" s="80" t="s">
        <v>81</v>
      </c>
      <c r="W96" s="83"/>
      <c r="X96" s="80"/>
      <c r="Y96" s="80"/>
      <c r="Z96" s="80"/>
      <c r="AA96" s="82" t="s">
        <v>79</v>
      </c>
      <c r="AB96" s="82" t="s">
        <v>79</v>
      </c>
      <c r="AC96" s="87">
        <v>45931.656990740703</v>
      </c>
      <c r="AD96" s="80" t="str">
        <f t="shared" si="4"/>
        <v>EREDI D'APICE S.A.S. DI D'APICE FRANCESCO</v>
      </c>
      <c r="AE96" s="84" t="str">
        <f t="shared" si="5"/>
        <v>CAMPANIA</v>
      </c>
      <c r="AF96" s="85">
        <f t="shared" si="6"/>
        <v>46022</v>
      </c>
      <c r="AG96" s="86">
        <f t="shared" si="7"/>
        <v>1</v>
      </c>
      <c r="AH96" s="84" t="s">
        <v>3767</v>
      </c>
    </row>
    <row r="97" spans="1:34" x14ac:dyDescent="0.3">
      <c r="A97" s="80" t="s">
        <v>2481</v>
      </c>
      <c r="B97" s="81">
        <v>342</v>
      </c>
      <c r="C97" s="80" t="s">
        <v>2451</v>
      </c>
      <c r="D97" s="80" t="s">
        <v>677</v>
      </c>
      <c r="E97" s="80" t="s">
        <v>598</v>
      </c>
      <c r="F97" s="80" t="s">
        <v>678</v>
      </c>
      <c r="G97" s="80" t="s">
        <v>678</v>
      </c>
      <c r="H97" s="81">
        <v>544</v>
      </c>
      <c r="I97" s="80" t="s">
        <v>679</v>
      </c>
      <c r="J97" s="80" t="s">
        <v>2452</v>
      </c>
      <c r="K97" s="80" t="s">
        <v>75</v>
      </c>
      <c r="L97" s="80" t="s">
        <v>101</v>
      </c>
      <c r="M97" s="80" t="s">
        <v>680</v>
      </c>
      <c r="N97" s="82" t="s">
        <v>79</v>
      </c>
      <c r="O97" s="83">
        <v>37987</v>
      </c>
      <c r="P97" s="83">
        <v>41274</v>
      </c>
      <c r="Q97" s="82" t="s">
        <v>76</v>
      </c>
      <c r="R97" s="83">
        <v>44926</v>
      </c>
      <c r="S97" s="83">
        <v>44926</v>
      </c>
      <c r="T97" s="83">
        <v>46387</v>
      </c>
      <c r="U97" s="80" t="s">
        <v>2453</v>
      </c>
      <c r="V97" s="80" t="s">
        <v>81</v>
      </c>
      <c r="W97" s="83"/>
      <c r="X97" s="80"/>
      <c r="Y97" s="80"/>
      <c r="Z97" s="80"/>
      <c r="AA97" s="82" t="s">
        <v>79</v>
      </c>
      <c r="AB97" s="82" t="s">
        <v>79</v>
      </c>
      <c r="AC97" s="87">
        <v>45932.703657407401</v>
      </c>
      <c r="AD97" s="80" t="str">
        <f t="shared" si="4"/>
        <v>AUTOLINEE LORUSSO S.R.L.</v>
      </c>
      <c r="AE97" s="84" t="str">
        <f t="shared" si="5"/>
        <v>PUGLIA</v>
      </c>
      <c r="AF97" s="85">
        <f t="shared" si="6"/>
        <v>46387</v>
      </c>
      <c r="AG97" s="86">
        <f t="shared" si="7"/>
        <v>1</v>
      </c>
      <c r="AH97" s="84" t="s">
        <v>3920</v>
      </c>
    </row>
    <row r="98" spans="1:34" x14ac:dyDescent="0.3">
      <c r="A98" s="80" t="s">
        <v>2465</v>
      </c>
      <c r="B98" s="81">
        <v>4</v>
      </c>
      <c r="C98" s="80" t="s">
        <v>5</v>
      </c>
      <c r="D98" s="80" t="s">
        <v>92</v>
      </c>
      <c r="E98" s="80" t="s">
        <v>681</v>
      </c>
      <c r="F98" s="80" t="s">
        <v>682</v>
      </c>
      <c r="G98" s="80" t="s">
        <v>682</v>
      </c>
      <c r="H98" s="81">
        <v>546</v>
      </c>
      <c r="I98" s="80" t="s">
        <v>683</v>
      </c>
      <c r="J98" s="80" t="s">
        <v>2452</v>
      </c>
      <c r="K98" s="80" t="s">
        <v>75</v>
      </c>
      <c r="L98" s="80" t="s">
        <v>77</v>
      </c>
      <c r="M98" s="80" t="s">
        <v>684</v>
      </c>
      <c r="N98" s="82" t="s">
        <v>79</v>
      </c>
      <c r="O98" s="83">
        <v>40633</v>
      </c>
      <c r="P98" s="83">
        <v>41274</v>
      </c>
      <c r="Q98" s="82" t="s">
        <v>76</v>
      </c>
      <c r="R98" s="83">
        <v>42006</v>
      </c>
      <c r="S98" s="83">
        <v>42005</v>
      </c>
      <c r="T98" s="83">
        <v>46022</v>
      </c>
      <c r="U98" s="80" t="s">
        <v>2453</v>
      </c>
      <c r="V98" s="80" t="s">
        <v>81</v>
      </c>
      <c r="W98" s="83"/>
      <c r="X98" s="80"/>
      <c r="Y98" s="80"/>
      <c r="Z98" s="80"/>
      <c r="AA98" s="82" t="s">
        <v>79</v>
      </c>
      <c r="AB98" s="82" t="s">
        <v>79</v>
      </c>
      <c r="AC98" s="87">
        <v>45924.424363425896</v>
      </c>
      <c r="AD98" s="80" t="str">
        <f t="shared" si="4"/>
        <v>AUTOSERVIZI PETTERUTI</v>
      </c>
      <c r="AE98" s="84" t="str">
        <f t="shared" si="5"/>
        <v>CAMPANIA</v>
      </c>
      <c r="AF98" s="85">
        <f t="shared" si="6"/>
        <v>46022</v>
      </c>
      <c r="AG98" s="86">
        <f t="shared" si="7"/>
        <v>1</v>
      </c>
      <c r="AH98" s="84" t="s">
        <v>3587</v>
      </c>
    </row>
    <row r="99" spans="1:34" x14ac:dyDescent="0.3">
      <c r="A99" s="80" t="s">
        <v>2465</v>
      </c>
      <c r="B99" s="81">
        <v>57</v>
      </c>
      <c r="C99" s="80" t="s">
        <v>2462</v>
      </c>
      <c r="D99" s="80" t="s">
        <v>2568</v>
      </c>
      <c r="E99" s="80" t="s">
        <v>2632</v>
      </c>
      <c r="F99" s="80" t="s">
        <v>2633</v>
      </c>
      <c r="G99" s="80" t="s">
        <v>2633</v>
      </c>
      <c r="H99" s="81">
        <v>547</v>
      </c>
      <c r="I99" s="80" t="s">
        <v>2634</v>
      </c>
      <c r="J99" s="80" t="s">
        <v>2452</v>
      </c>
      <c r="K99" s="80" t="s">
        <v>75</v>
      </c>
      <c r="L99" s="80" t="s">
        <v>77</v>
      </c>
      <c r="M99" s="80"/>
      <c r="N99" s="82" t="s">
        <v>79</v>
      </c>
      <c r="O99" s="83">
        <v>37622</v>
      </c>
      <c r="P99" s="83">
        <v>42004</v>
      </c>
      <c r="Q99" s="82" t="s">
        <v>76</v>
      </c>
      <c r="R99" s="83">
        <v>42402</v>
      </c>
      <c r="S99" s="83">
        <v>42370</v>
      </c>
      <c r="T99" s="83">
        <v>46022</v>
      </c>
      <c r="U99" s="80" t="s">
        <v>2461</v>
      </c>
      <c r="V99" s="80" t="s">
        <v>81</v>
      </c>
      <c r="W99" s="83"/>
      <c r="X99" s="80"/>
      <c r="Y99" s="80"/>
      <c r="Z99" s="80"/>
      <c r="AA99" s="82" t="s">
        <v>79</v>
      </c>
      <c r="AB99" s="82" t="s">
        <v>79</v>
      </c>
      <c r="AC99" s="87">
        <v>45930.435324074097</v>
      </c>
      <c r="AD99" s="80" t="str">
        <f t="shared" si="4"/>
        <v>EREDI LA MANNA SAS</v>
      </c>
      <c r="AE99" s="84" t="str">
        <f t="shared" si="5"/>
        <v>CAMPANIA</v>
      </c>
      <c r="AF99" s="85">
        <f t="shared" si="6"/>
        <v>46022</v>
      </c>
      <c r="AG99" s="86">
        <f t="shared" si="7"/>
        <v>1</v>
      </c>
      <c r="AH99" s="84" t="s">
        <v>3888</v>
      </c>
    </row>
    <row r="100" spans="1:34" x14ac:dyDescent="0.3">
      <c r="A100" s="80" t="s">
        <v>2465</v>
      </c>
      <c r="B100" s="81">
        <v>68</v>
      </c>
      <c r="C100" s="80" t="s">
        <v>2462</v>
      </c>
      <c r="D100" s="80" t="s">
        <v>215</v>
      </c>
      <c r="E100" s="80" t="s">
        <v>685</v>
      </c>
      <c r="F100" s="80" t="s">
        <v>686</v>
      </c>
      <c r="G100" s="80" t="s">
        <v>686</v>
      </c>
      <c r="H100" s="81">
        <v>549</v>
      </c>
      <c r="I100" s="80" t="s">
        <v>687</v>
      </c>
      <c r="J100" s="80" t="s">
        <v>2454</v>
      </c>
      <c r="K100" s="80" t="s">
        <v>75</v>
      </c>
      <c r="L100" s="80" t="s">
        <v>77</v>
      </c>
      <c r="M100" s="80" t="s">
        <v>688</v>
      </c>
      <c r="N100" s="82" t="s">
        <v>79</v>
      </c>
      <c r="O100" s="83">
        <v>40909</v>
      </c>
      <c r="P100" s="83">
        <v>42004</v>
      </c>
      <c r="Q100" s="82" t="s">
        <v>76</v>
      </c>
      <c r="R100" s="83">
        <v>44562</v>
      </c>
      <c r="S100" s="83">
        <v>44562</v>
      </c>
      <c r="T100" s="83">
        <v>46022</v>
      </c>
      <c r="U100" s="80" t="s">
        <v>2455</v>
      </c>
      <c r="V100" s="80" t="s">
        <v>81</v>
      </c>
      <c r="W100" s="83"/>
      <c r="X100" s="80"/>
      <c r="Y100" s="80"/>
      <c r="Z100" s="80"/>
      <c r="AA100" s="82" t="s">
        <v>79</v>
      </c>
      <c r="AB100" s="82" t="s">
        <v>79</v>
      </c>
      <c r="AC100" s="87">
        <v>45931.604467592602</v>
      </c>
      <c r="AD100" s="80" t="str">
        <f t="shared" si="4"/>
        <v>EREDI TARDUGNO SANTINO GIOVANNI</v>
      </c>
      <c r="AE100" s="84" t="str">
        <f t="shared" si="5"/>
        <v>CAMPANIA</v>
      </c>
      <c r="AF100" s="85">
        <f t="shared" si="6"/>
        <v>46022</v>
      </c>
      <c r="AG100" s="86">
        <f t="shared" si="7"/>
        <v>1</v>
      </c>
      <c r="AH100" s="84" t="s">
        <v>3609</v>
      </c>
    </row>
    <row r="101" spans="1:34" x14ac:dyDescent="0.3">
      <c r="A101" s="80" t="s">
        <v>2459</v>
      </c>
      <c r="B101" s="81">
        <v>498</v>
      </c>
      <c r="C101" s="80" t="s">
        <v>2451</v>
      </c>
      <c r="D101" s="80" t="s">
        <v>698</v>
      </c>
      <c r="E101" s="80" t="s">
        <v>699</v>
      </c>
      <c r="F101" s="80" t="s">
        <v>700</v>
      </c>
      <c r="G101" s="80" t="s">
        <v>700</v>
      </c>
      <c r="H101" s="81">
        <v>563</v>
      </c>
      <c r="I101" s="80" t="s">
        <v>701</v>
      </c>
      <c r="J101" s="80" t="s">
        <v>2454</v>
      </c>
      <c r="K101" s="80" t="s">
        <v>75</v>
      </c>
      <c r="L101" s="80" t="s">
        <v>101</v>
      </c>
      <c r="M101" s="80" t="s">
        <v>702</v>
      </c>
      <c r="N101" s="82" t="s">
        <v>79</v>
      </c>
      <c r="O101" s="83">
        <v>41183</v>
      </c>
      <c r="P101" s="83">
        <v>44469</v>
      </c>
      <c r="Q101" s="82" t="s">
        <v>76</v>
      </c>
      <c r="R101" s="83">
        <v>44470</v>
      </c>
      <c r="S101" s="83">
        <v>45658</v>
      </c>
      <c r="T101" s="83">
        <v>46022</v>
      </c>
      <c r="U101" s="80" t="s">
        <v>2455</v>
      </c>
      <c r="V101" s="80" t="s">
        <v>81</v>
      </c>
      <c r="W101" s="83"/>
      <c r="X101" s="80"/>
      <c r="Y101" s="80"/>
      <c r="Z101" s="80"/>
      <c r="AA101" s="82" t="s">
        <v>79</v>
      </c>
      <c r="AB101" s="82" t="s">
        <v>79</v>
      </c>
      <c r="AC101" s="87">
        <v>45687.568460648101</v>
      </c>
      <c r="AD101" s="80" t="str">
        <f t="shared" si="4"/>
        <v>F.LLI DE CARLO SNC DI DE CARLO CARMELIO ROBERTO &amp; C.</v>
      </c>
      <c r="AE101" s="84" t="str">
        <f t="shared" si="5"/>
        <v>BASILICATA</v>
      </c>
      <c r="AF101" s="85">
        <f t="shared" si="6"/>
        <v>46022</v>
      </c>
      <c r="AG101" s="86">
        <f t="shared" si="7"/>
        <v>1</v>
      </c>
      <c r="AH101" s="84" t="s">
        <v>3482</v>
      </c>
    </row>
    <row r="102" spans="1:34" x14ac:dyDescent="0.3">
      <c r="A102" s="80" t="s">
        <v>2477</v>
      </c>
      <c r="B102" s="81">
        <v>11</v>
      </c>
      <c r="C102" s="80" t="s">
        <v>5</v>
      </c>
      <c r="D102" s="80" t="s">
        <v>135</v>
      </c>
      <c r="E102" s="80" t="s">
        <v>712</v>
      </c>
      <c r="F102" s="80" t="s">
        <v>713</v>
      </c>
      <c r="G102" s="80" t="s">
        <v>713</v>
      </c>
      <c r="H102" s="81">
        <v>579</v>
      </c>
      <c r="I102" s="80" t="s">
        <v>138</v>
      </c>
      <c r="J102" s="80"/>
      <c r="K102" s="80" t="s">
        <v>75</v>
      </c>
      <c r="L102" s="80" t="s">
        <v>77</v>
      </c>
      <c r="M102" s="80"/>
      <c r="N102" s="82" t="s">
        <v>79</v>
      </c>
      <c r="O102" s="83">
        <v>40634</v>
      </c>
      <c r="P102" s="83">
        <v>44926</v>
      </c>
      <c r="Q102" s="82" t="s">
        <v>76</v>
      </c>
      <c r="R102" s="83">
        <v>45455</v>
      </c>
      <c r="S102" s="83">
        <v>45428</v>
      </c>
      <c r="T102" s="83">
        <v>46158</v>
      </c>
      <c r="U102" s="80" t="s">
        <v>2455</v>
      </c>
      <c r="V102" s="80" t="s">
        <v>81</v>
      </c>
      <c r="W102" s="83"/>
      <c r="X102" s="80"/>
      <c r="Y102" s="80"/>
      <c r="Z102" s="80"/>
      <c r="AA102" s="82"/>
      <c r="AB102" s="82" t="s">
        <v>79</v>
      </c>
      <c r="AC102" s="87">
        <v>45927.477858796301</v>
      </c>
      <c r="AD102" s="80" t="str">
        <f t="shared" si="4"/>
        <v>FARRACE SRL</v>
      </c>
      <c r="AE102" s="84" t="str">
        <f t="shared" si="5"/>
        <v>MOLISE</v>
      </c>
      <c r="AF102" s="85">
        <f t="shared" si="6"/>
        <v>46158</v>
      </c>
      <c r="AG102" s="86">
        <f t="shared" si="7"/>
        <v>1</v>
      </c>
      <c r="AH102" s="84" t="s">
        <v>3416</v>
      </c>
    </row>
    <row r="103" spans="1:34" x14ac:dyDescent="0.3">
      <c r="A103" s="80" t="s">
        <v>2481</v>
      </c>
      <c r="B103" s="81">
        <v>13</v>
      </c>
      <c r="C103" s="80" t="s">
        <v>5</v>
      </c>
      <c r="D103" s="80" t="s">
        <v>147</v>
      </c>
      <c r="E103" s="80" t="s">
        <v>585</v>
      </c>
      <c r="F103" s="80" t="s">
        <v>722</v>
      </c>
      <c r="G103" s="80" t="s">
        <v>722</v>
      </c>
      <c r="H103" s="81">
        <v>595</v>
      </c>
      <c r="I103" s="80" t="s">
        <v>724</v>
      </c>
      <c r="J103" s="80" t="s">
        <v>2452</v>
      </c>
      <c r="K103" s="80" t="s">
        <v>106</v>
      </c>
      <c r="L103" s="80" t="s">
        <v>77</v>
      </c>
      <c r="M103" s="80"/>
      <c r="N103" s="82" t="s">
        <v>79</v>
      </c>
      <c r="O103" s="83">
        <v>39995</v>
      </c>
      <c r="P103" s="83">
        <v>54605</v>
      </c>
      <c r="Q103" s="82" t="s">
        <v>79</v>
      </c>
      <c r="R103" s="83"/>
      <c r="S103" s="83"/>
      <c r="T103" s="83"/>
      <c r="U103" s="80"/>
      <c r="V103" s="80" t="s">
        <v>78</v>
      </c>
      <c r="W103" s="83"/>
      <c r="X103" s="80"/>
      <c r="Y103" s="80"/>
      <c r="Z103" s="80"/>
      <c r="AA103" s="82"/>
      <c r="AB103" s="82" t="s">
        <v>79</v>
      </c>
      <c r="AC103" s="87">
        <v>45197.561701388899</v>
      </c>
      <c r="AD103" s="80" t="str">
        <f t="shared" si="4"/>
        <v>FERROVIE DEL GARGANO SRL</v>
      </c>
      <c r="AE103" s="84" t="str">
        <f t="shared" si="5"/>
        <v>PUGLIA</v>
      </c>
      <c r="AF103" s="85">
        <f t="shared" si="6"/>
        <v>54605</v>
      </c>
      <c r="AG103" s="86">
        <f t="shared" si="7"/>
        <v>1</v>
      </c>
      <c r="AH103" s="84" t="s">
        <v>3331</v>
      </c>
    </row>
    <row r="104" spans="1:34" x14ac:dyDescent="0.3">
      <c r="A104" s="80" t="s">
        <v>2472</v>
      </c>
      <c r="B104" s="81">
        <v>404</v>
      </c>
      <c r="C104" s="80" t="s">
        <v>2451</v>
      </c>
      <c r="D104" s="80" t="s">
        <v>730</v>
      </c>
      <c r="E104" s="80" t="s">
        <v>731</v>
      </c>
      <c r="F104" s="80" t="s">
        <v>732</v>
      </c>
      <c r="G104" s="80" t="s">
        <v>732</v>
      </c>
      <c r="H104" s="81">
        <v>599</v>
      </c>
      <c r="I104" s="80" t="s">
        <v>733</v>
      </c>
      <c r="J104" s="80" t="s">
        <v>2454</v>
      </c>
      <c r="K104" s="80" t="s">
        <v>75</v>
      </c>
      <c r="L104" s="80" t="s">
        <v>77</v>
      </c>
      <c r="M104" s="80" t="s">
        <v>734</v>
      </c>
      <c r="N104" s="82" t="s">
        <v>79</v>
      </c>
      <c r="O104" s="83">
        <v>40817</v>
      </c>
      <c r="P104" s="83">
        <v>43373</v>
      </c>
      <c r="Q104" s="82" t="s">
        <v>76</v>
      </c>
      <c r="R104" s="83">
        <v>45728</v>
      </c>
      <c r="S104" s="83">
        <v>43803</v>
      </c>
      <c r="T104" s="83">
        <v>45838</v>
      </c>
      <c r="U104" s="80" t="s">
        <v>2455</v>
      </c>
      <c r="V104" s="80" t="s">
        <v>81</v>
      </c>
      <c r="W104" s="83"/>
      <c r="X104" s="80"/>
      <c r="Y104" s="80"/>
      <c r="Z104" s="80"/>
      <c r="AA104" s="82" t="s">
        <v>79</v>
      </c>
      <c r="AB104" s="82" t="s">
        <v>79</v>
      </c>
      <c r="AC104" s="87">
        <v>45957.643692129597</v>
      </c>
      <c r="AD104" s="80" t="str">
        <f t="shared" si="4"/>
        <v>FIASCHETTI PULLMANS DI P. FIASCHETTI E C. SAS</v>
      </c>
      <c r="AE104" s="84" t="str">
        <f t="shared" si="5"/>
        <v>LAZIO</v>
      </c>
      <c r="AF104" s="85">
        <f t="shared" si="6"/>
        <v>45838</v>
      </c>
      <c r="AG104" s="86">
        <f t="shared" si="7"/>
        <v>1</v>
      </c>
      <c r="AH104" s="84" t="s">
        <v>3383</v>
      </c>
    </row>
    <row r="105" spans="1:34" x14ac:dyDescent="0.3">
      <c r="A105" s="80" t="s">
        <v>2489</v>
      </c>
      <c r="B105" s="81">
        <v>67</v>
      </c>
      <c r="C105" s="80" t="s">
        <v>2462</v>
      </c>
      <c r="D105" s="80" t="s">
        <v>448</v>
      </c>
      <c r="E105" s="80" t="s">
        <v>741</v>
      </c>
      <c r="F105" s="80" t="s">
        <v>742</v>
      </c>
      <c r="G105" s="80" t="s">
        <v>742</v>
      </c>
      <c r="H105" s="81">
        <v>618</v>
      </c>
      <c r="I105" s="80" t="s">
        <v>132</v>
      </c>
      <c r="J105" s="80" t="s">
        <v>2452</v>
      </c>
      <c r="K105" s="80" t="s">
        <v>75</v>
      </c>
      <c r="L105" s="80" t="s">
        <v>77</v>
      </c>
      <c r="M105" s="80" t="s">
        <v>743</v>
      </c>
      <c r="N105" s="82" t="s">
        <v>79</v>
      </c>
      <c r="O105" s="83">
        <v>36948</v>
      </c>
      <c r="P105" s="83">
        <v>40633</v>
      </c>
      <c r="Q105" s="82" t="s">
        <v>76</v>
      </c>
      <c r="R105" s="83">
        <v>45649</v>
      </c>
      <c r="S105" s="83">
        <v>45658</v>
      </c>
      <c r="T105" s="83">
        <v>46022</v>
      </c>
      <c r="U105" s="80" t="s">
        <v>2456</v>
      </c>
      <c r="V105" s="80" t="s">
        <v>81</v>
      </c>
      <c r="W105" s="83"/>
      <c r="X105" s="80"/>
      <c r="Y105" s="80"/>
      <c r="Z105" s="80"/>
      <c r="AA105" s="82" t="s">
        <v>79</v>
      </c>
      <c r="AB105" s="82" t="s">
        <v>79</v>
      </c>
      <c r="AC105" s="87">
        <v>45674.5393287037</v>
      </c>
      <c r="AD105" s="80" t="str">
        <f t="shared" si="4"/>
        <v>GARBELLINI SRL</v>
      </c>
      <c r="AE105" s="84" t="str">
        <f t="shared" si="5"/>
        <v>VENETO</v>
      </c>
      <c r="AF105" s="85">
        <f t="shared" si="6"/>
        <v>46022</v>
      </c>
      <c r="AG105" s="86">
        <f t="shared" si="7"/>
        <v>1</v>
      </c>
      <c r="AH105" s="84" t="s">
        <v>3659</v>
      </c>
    </row>
    <row r="106" spans="1:34" x14ac:dyDescent="0.3">
      <c r="A106" s="80" t="s">
        <v>2459</v>
      </c>
      <c r="B106" s="81">
        <v>462</v>
      </c>
      <c r="C106" s="80" t="s">
        <v>2451</v>
      </c>
      <c r="D106" s="80" t="s">
        <v>3993</v>
      </c>
      <c r="E106" s="80" t="s">
        <v>3991</v>
      </c>
      <c r="F106" s="80" t="s">
        <v>3992</v>
      </c>
      <c r="G106" s="80" t="s">
        <v>3992</v>
      </c>
      <c r="H106" s="81">
        <v>641</v>
      </c>
      <c r="I106" s="80" t="s">
        <v>3994</v>
      </c>
      <c r="J106" s="80" t="s">
        <v>2454</v>
      </c>
      <c r="K106" s="80" t="s">
        <v>75</v>
      </c>
      <c r="L106" s="80" t="s">
        <v>77</v>
      </c>
      <c r="M106" s="80"/>
      <c r="N106" s="82" t="s">
        <v>79</v>
      </c>
      <c r="O106" s="83">
        <v>31427</v>
      </c>
      <c r="P106" s="83">
        <v>42369</v>
      </c>
      <c r="Q106" s="82" t="s">
        <v>76</v>
      </c>
      <c r="R106" s="83">
        <v>42372</v>
      </c>
      <c r="S106" s="83">
        <v>42370</v>
      </c>
      <c r="T106" s="83">
        <v>46387</v>
      </c>
      <c r="U106" s="80" t="s">
        <v>2455</v>
      </c>
      <c r="V106" s="80" t="s">
        <v>81</v>
      </c>
      <c r="W106" s="83"/>
      <c r="X106" s="80"/>
      <c r="Y106" s="80"/>
      <c r="Z106" s="80"/>
      <c r="AA106" s="82" t="s">
        <v>79</v>
      </c>
      <c r="AB106" s="82" t="s">
        <v>79</v>
      </c>
      <c r="AC106" s="87">
        <v>45957.643692129597</v>
      </c>
      <c r="AD106" s="80" t="str">
        <f t="shared" si="4"/>
        <v>AUTOLINEE GRASSANI E GAROFALO SRL</v>
      </c>
      <c r="AE106" s="84" t="str">
        <f t="shared" si="5"/>
        <v>BASILICATA</v>
      </c>
      <c r="AF106" s="85">
        <f t="shared" si="6"/>
        <v>46387</v>
      </c>
      <c r="AG106" s="86">
        <f t="shared" si="7"/>
        <v>1</v>
      </c>
      <c r="AH106" s="84" t="s">
        <v>8231</v>
      </c>
    </row>
    <row r="107" spans="1:34" x14ac:dyDescent="0.3">
      <c r="A107" s="80" t="s">
        <v>2459</v>
      </c>
      <c r="B107" s="81">
        <v>310</v>
      </c>
      <c r="C107" s="80" t="s">
        <v>2451</v>
      </c>
      <c r="D107" s="80" t="s">
        <v>761</v>
      </c>
      <c r="E107" s="80" t="s">
        <v>762</v>
      </c>
      <c r="F107" s="80" t="s">
        <v>763</v>
      </c>
      <c r="G107" s="80" t="s">
        <v>763</v>
      </c>
      <c r="H107" s="81">
        <v>646</v>
      </c>
      <c r="I107" s="80" t="s">
        <v>764</v>
      </c>
      <c r="J107" s="80" t="s">
        <v>2454</v>
      </c>
      <c r="K107" s="80" t="s">
        <v>75</v>
      </c>
      <c r="L107" s="80" t="s">
        <v>101</v>
      </c>
      <c r="M107" s="80" t="s">
        <v>765</v>
      </c>
      <c r="N107" s="82" t="s">
        <v>79</v>
      </c>
      <c r="O107" s="83">
        <v>40735</v>
      </c>
      <c r="P107" s="83">
        <v>44023</v>
      </c>
      <c r="Q107" s="82" t="s">
        <v>76</v>
      </c>
      <c r="R107" s="83">
        <v>45291</v>
      </c>
      <c r="S107" s="83">
        <v>44949</v>
      </c>
      <c r="T107" s="83">
        <v>46022</v>
      </c>
      <c r="U107" s="80" t="s">
        <v>2455</v>
      </c>
      <c r="V107" s="80" t="s">
        <v>81</v>
      </c>
      <c r="W107" s="83"/>
      <c r="X107" s="80"/>
      <c r="Y107" s="80"/>
      <c r="Z107" s="80"/>
      <c r="AA107" s="82" t="s">
        <v>79</v>
      </c>
      <c r="AB107" s="82" t="s">
        <v>79</v>
      </c>
      <c r="AC107" s="87">
        <v>45957.643692129597</v>
      </c>
      <c r="AD107" s="80" t="str">
        <f t="shared" si="4"/>
        <v>GRUPPO CPR S.R.L.</v>
      </c>
      <c r="AE107" s="84" t="str">
        <f t="shared" si="5"/>
        <v>BASILICATA</v>
      </c>
      <c r="AF107" s="85">
        <f t="shared" si="6"/>
        <v>46022</v>
      </c>
      <c r="AG107" s="86">
        <f t="shared" si="7"/>
        <v>1</v>
      </c>
      <c r="AH107" s="84" t="s">
        <v>3612</v>
      </c>
    </row>
    <row r="108" spans="1:34" x14ac:dyDescent="0.3">
      <c r="A108" s="80" t="s">
        <v>2477</v>
      </c>
      <c r="B108" s="81">
        <v>11</v>
      </c>
      <c r="C108" s="80" t="s">
        <v>5</v>
      </c>
      <c r="D108" s="80" t="s">
        <v>135</v>
      </c>
      <c r="E108" s="80" t="s">
        <v>766</v>
      </c>
      <c r="F108" s="80" t="s">
        <v>767</v>
      </c>
      <c r="G108" s="80" t="s">
        <v>767</v>
      </c>
      <c r="H108" s="81">
        <v>647</v>
      </c>
      <c r="I108" s="80" t="s">
        <v>138</v>
      </c>
      <c r="J108" s="80" t="s">
        <v>2452</v>
      </c>
      <c r="K108" s="80" t="s">
        <v>75</v>
      </c>
      <c r="L108" s="80" t="s">
        <v>101</v>
      </c>
      <c r="M108" s="80" t="s">
        <v>768</v>
      </c>
      <c r="N108" s="82" t="s">
        <v>79</v>
      </c>
      <c r="O108" s="83">
        <v>40634</v>
      </c>
      <c r="P108" s="83">
        <v>43465</v>
      </c>
      <c r="Q108" s="82" t="s">
        <v>76</v>
      </c>
      <c r="R108" s="83">
        <v>43466</v>
      </c>
      <c r="S108" s="83">
        <v>43466</v>
      </c>
      <c r="T108" s="83">
        <v>46022</v>
      </c>
      <c r="U108" s="80"/>
      <c r="V108" s="80" t="s">
        <v>81</v>
      </c>
      <c r="W108" s="83"/>
      <c r="X108" s="80"/>
      <c r="Y108" s="80"/>
      <c r="Z108" s="80"/>
      <c r="AA108" s="82"/>
      <c r="AB108" s="82" t="s">
        <v>79</v>
      </c>
      <c r="AC108" s="87">
        <v>45686.501678240696</v>
      </c>
      <c r="AD108" s="80" t="str">
        <f t="shared" si="4"/>
        <v>G.T.M. SRL UNIPERSONALE</v>
      </c>
      <c r="AE108" s="84" t="str">
        <f t="shared" si="5"/>
        <v>MOLISE</v>
      </c>
      <c r="AF108" s="85">
        <f t="shared" si="6"/>
        <v>46022</v>
      </c>
      <c r="AG108" s="86">
        <f t="shared" si="7"/>
        <v>1</v>
      </c>
      <c r="AH108" s="84" t="s">
        <v>3444</v>
      </c>
    </row>
    <row r="109" spans="1:34" x14ac:dyDescent="0.3">
      <c r="A109" s="80" t="s">
        <v>2481</v>
      </c>
      <c r="B109" s="81">
        <v>393</v>
      </c>
      <c r="C109" s="80" t="s">
        <v>2451</v>
      </c>
      <c r="D109" s="80" t="s">
        <v>786</v>
      </c>
      <c r="E109" s="80" t="s">
        <v>787</v>
      </c>
      <c r="F109" s="80" t="s">
        <v>788</v>
      </c>
      <c r="G109" s="80" t="s">
        <v>788</v>
      </c>
      <c r="H109" s="81">
        <v>674</v>
      </c>
      <c r="I109" s="80" t="s">
        <v>789</v>
      </c>
      <c r="J109" s="80" t="s">
        <v>2454</v>
      </c>
      <c r="K109" s="80" t="s">
        <v>75</v>
      </c>
      <c r="L109" s="80" t="s">
        <v>101</v>
      </c>
      <c r="M109" s="80" t="s">
        <v>790</v>
      </c>
      <c r="N109" s="82" t="s">
        <v>79</v>
      </c>
      <c r="O109" s="83">
        <v>40058</v>
      </c>
      <c r="P109" s="83">
        <v>43344</v>
      </c>
      <c r="Q109" s="82" t="s">
        <v>76</v>
      </c>
      <c r="R109" s="83">
        <v>44924</v>
      </c>
      <c r="S109" s="83">
        <v>44927</v>
      </c>
      <c r="T109" s="83">
        <v>46387</v>
      </c>
      <c r="U109" s="80" t="s">
        <v>2455</v>
      </c>
      <c r="V109" s="80" t="s">
        <v>81</v>
      </c>
      <c r="W109" s="83"/>
      <c r="X109" s="80"/>
      <c r="Y109" s="80"/>
      <c r="Z109" s="80"/>
      <c r="AA109" s="82" t="s">
        <v>79</v>
      </c>
      <c r="AB109" s="82" t="s">
        <v>79</v>
      </c>
      <c r="AC109" s="87">
        <v>45687.563923611102</v>
      </c>
      <c r="AD109" s="80" t="str">
        <f t="shared" si="4"/>
        <v>LA MONTANARA VIAGGI DI TOTARO MASSIMO</v>
      </c>
      <c r="AE109" s="84" t="str">
        <f t="shared" si="5"/>
        <v>PUGLIA</v>
      </c>
      <c r="AF109" s="85">
        <f t="shared" si="6"/>
        <v>46387</v>
      </c>
      <c r="AG109" s="86">
        <f t="shared" si="7"/>
        <v>1</v>
      </c>
      <c r="AH109" s="84" t="s">
        <v>3528</v>
      </c>
    </row>
    <row r="110" spans="1:34" x14ac:dyDescent="0.3">
      <c r="A110" s="80" t="s">
        <v>2477</v>
      </c>
      <c r="B110" s="81">
        <v>11</v>
      </c>
      <c r="C110" s="80" t="s">
        <v>5</v>
      </c>
      <c r="D110" s="80" t="s">
        <v>135</v>
      </c>
      <c r="E110" s="80" t="s">
        <v>793</v>
      </c>
      <c r="F110" s="80" t="s">
        <v>794</v>
      </c>
      <c r="G110" s="80" t="s">
        <v>794</v>
      </c>
      <c r="H110" s="81">
        <v>676</v>
      </c>
      <c r="I110" s="80" t="s">
        <v>138</v>
      </c>
      <c r="J110" s="80" t="s">
        <v>2452</v>
      </c>
      <c r="K110" s="80" t="s">
        <v>75</v>
      </c>
      <c r="L110" s="80" t="s">
        <v>77</v>
      </c>
      <c r="M110" s="80"/>
      <c r="N110" s="82" t="s">
        <v>79</v>
      </c>
      <c r="O110" s="83">
        <v>40634</v>
      </c>
      <c r="P110" s="83">
        <v>44926</v>
      </c>
      <c r="Q110" s="82" t="s">
        <v>76</v>
      </c>
      <c r="R110" s="83">
        <v>45455</v>
      </c>
      <c r="S110" s="83">
        <v>45428</v>
      </c>
      <c r="T110" s="83">
        <v>46158</v>
      </c>
      <c r="U110" s="80" t="s">
        <v>2455</v>
      </c>
      <c r="V110" s="80" t="s">
        <v>81</v>
      </c>
      <c r="W110" s="83"/>
      <c r="X110" s="80"/>
      <c r="Y110" s="80"/>
      <c r="Z110" s="80"/>
      <c r="AA110" s="82"/>
      <c r="AB110" s="82" t="s">
        <v>79</v>
      </c>
      <c r="AC110" s="87">
        <v>45544.513020833299</v>
      </c>
      <c r="AD110" s="80" t="str">
        <f t="shared" si="4"/>
        <v>DITTA LANCIERI DI LANCIERI V. E M. SNC</v>
      </c>
      <c r="AE110" s="84" t="str">
        <f t="shared" si="5"/>
        <v>MOLISE</v>
      </c>
      <c r="AF110" s="85">
        <f t="shared" si="6"/>
        <v>46158</v>
      </c>
      <c r="AG110" s="86">
        <f t="shared" si="7"/>
        <v>1</v>
      </c>
      <c r="AH110" s="84" t="s">
        <v>3803</v>
      </c>
    </row>
    <row r="111" spans="1:34" x14ac:dyDescent="0.3">
      <c r="A111" s="80" t="s">
        <v>2477</v>
      </c>
      <c r="B111" s="81">
        <v>11</v>
      </c>
      <c r="C111" s="80" t="s">
        <v>5</v>
      </c>
      <c r="D111" s="80" t="s">
        <v>135</v>
      </c>
      <c r="E111" s="80" t="s">
        <v>795</v>
      </c>
      <c r="F111" s="80" t="s">
        <v>796</v>
      </c>
      <c r="G111" s="80" t="s">
        <v>796</v>
      </c>
      <c r="H111" s="81">
        <v>678</v>
      </c>
      <c r="I111" s="80" t="s">
        <v>138</v>
      </c>
      <c r="J111" s="80" t="s">
        <v>2452</v>
      </c>
      <c r="K111" s="80" t="s">
        <v>75</v>
      </c>
      <c r="L111" s="80" t="s">
        <v>77</v>
      </c>
      <c r="M111" s="80"/>
      <c r="N111" s="82" t="s">
        <v>79</v>
      </c>
      <c r="O111" s="83">
        <v>40634</v>
      </c>
      <c r="P111" s="83">
        <v>44926</v>
      </c>
      <c r="Q111" s="82" t="s">
        <v>76</v>
      </c>
      <c r="R111" s="83">
        <v>45455</v>
      </c>
      <c r="S111" s="83">
        <v>45428</v>
      </c>
      <c r="T111" s="83">
        <v>46158</v>
      </c>
      <c r="U111" s="80" t="s">
        <v>2455</v>
      </c>
      <c r="V111" s="80" t="s">
        <v>81</v>
      </c>
      <c r="W111" s="83"/>
      <c r="X111" s="80"/>
      <c r="Y111" s="80"/>
      <c r="Z111" s="80"/>
      <c r="AA111" s="82"/>
      <c r="AB111" s="82" t="s">
        <v>79</v>
      </c>
      <c r="AC111" s="87">
        <v>45891.490046296298</v>
      </c>
      <c r="AD111" s="80" t="str">
        <f t="shared" si="4"/>
        <v>AUTOLINEE LANGIANO SRL</v>
      </c>
      <c r="AE111" s="84" t="str">
        <f t="shared" si="5"/>
        <v>MOLISE</v>
      </c>
      <c r="AF111" s="85">
        <f t="shared" si="6"/>
        <v>46158</v>
      </c>
      <c r="AG111" s="86">
        <f t="shared" si="7"/>
        <v>1</v>
      </c>
      <c r="AH111" s="84" t="s">
        <v>3605</v>
      </c>
    </row>
    <row r="112" spans="1:34" x14ac:dyDescent="0.3">
      <c r="A112" s="80" t="s">
        <v>2477</v>
      </c>
      <c r="B112" s="81">
        <v>11</v>
      </c>
      <c r="C112" s="80" t="s">
        <v>5</v>
      </c>
      <c r="D112" s="80" t="s">
        <v>135</v>
      </c>
      <c r="E112" s="80" t="s">
        <v>816</v>
      </c>
      <c r="F112" s="80" t="s">
        <v>817</v>
      </c>
      <c r="G112" s="80" t="s">
        <v>817</v>
      </c>
      <c r="H112" s="81">
        <v>704</v>
      </c>
      <c r="I112" s="80" t="s">
        <v>138</v>
      </c>
      <c r="J112" s="80" t="s">
        <v>2452</v>
      </c>
      <c r="K112" s="80" t="s">
        <v>75</v>
      </c>
      <c r="L112" s="80" t="s">
        <v>77</v>
      </c>
      <c r="M112" s="80"/>
      <c r="N112" s="82" t="s">
        <v>79</v>
      </c>
      <c r="O112" s="83">
        <v>40634</v>
      </c>
      <c r="P112" s="83">
        <v>44926</v>
      </c>
      <c r="Q112" s="82" t="s">
        <v>76</v>
      </c>
      <c r="R112" s="83">
        <v>45455</v>
      </c>
      <c r="S112" s="83">
        <v>45428</v>
      </c>
      <c r="T112" s="83">
        <v>46158</v>
      </c>
      <c r="U112" s="80" t="s">
        <v>2455</v>
      </c>
      <c r="V112" s="80" t="s">
        <v>81</v>
      </c>
      <c r="W112" s="83"/>
      <c r="X112" s="80"/>
      <c r="Y112" s="80"/>
      <c r="Z112" s="80"/>
      <c r="AA112" s="82"/>
      <c r="AB112" s="82" t="s">
        <v>79</v>
      </c>
      <c r="AC112" s="87">
        <v>45686.535706018498</v>
      </c>
      <c r="AD112" s="80" t="str">
        <f t="shared" si="4"/>
        <v>AUTOLINEE MANZO S.N.C. DI MANZO VITALE &amp; C.</v>
      </c>
      <c r="AE112" s="84" t="str">
        <f t="shared" si="5"/>
        <v>MOLISE</v>
      </c>
      <c r="AF112" s="85">
        <f t="shared" si="6"/>
        <v>46158</v>
      </c>
      <c r="AG112" s="86">
        <f t="shared" si="7"/>
        <v>1</v>
      </c>
      <c r="AH112" s="84" t="s">
        <v>3425</v>
      </c>
    </row>
    <row r="113" spans="1:34" x14ac:dyDescent="0.3">
      <c r="A113" s="80" t="s">
        <v>2477</v>
      </c>
      <c r="B113" s="81">
        <v>11</v>
      </c>
      <c r="C113" s="80" t="s">
        <v>5</v>
      </c>
      <c r="D113" s="80" t="s">
        <v>135</v>
      </c>
      <c r="E113" s="80" t="s">
        <v>832</v>
      </c>
      <c r="F113" s="80" t="s">
        <v>833</v>
      </c>
      <c r="G113" s="80" t="s">
        <v>833</v>
      </c>
      <c r="H113" s="81">
        <v>719</v>
      </c>
      <c r="I113" s="80" t="s">
        <v>138</v>
      </c>
      <c r="J113" s="80" t="s">
        <v>2452</v>
      </c>
      <c r="K113" s="80" t="s">
        <v>75</v>
      </c>
      <c r="L113" s="80" t="s">
        <v>101</v>
      </c>
      <c r="M113" s="80" t="s">
        <v>834</v>
      </c>
      <c r="N113" s="82" t="s">
        <v>79</v>
      </c>
      <c r="O113" s="83">
        <v>40634</v>
      </c>
      <c r="P113" s="83">
        <v>42369</v>
      </c>
      <c r="Q113" s="82" t="s">
        <v>76</v>
      </c>
      <c r="R113" s="83">
        <v>45455</v>
      </c>
      <c r="S113" s="83">
        <v>45428</v>
      </c>
      <c r="T113" s="83">
        <v>46158</v>
      </c>
      <c r="U113" s="80" t="s">
        <v>2455</v>
      </c>
      <c r="V113" s="80" t="s">
        <v>81</v>
      </c>
      <c r="W113" s="83"/>
      <c r="X113" s="80"/>
      <c r="Y113" s="80"/>
      <c r="Z113" s="80"/>
      <c r="AA113" s="82"/>
      <c r="AB113" s="82" t="s">
        <v>79</v>
      </c>
      <c r="AC113" s="87">
        <v>45686.428148148101</v>
      </c>
      <c r="AD113" s="80" t="str">
        <f t="shared" si="4"/>
        <v>MI.VA. VANNI ANTONIO DI VANNI ANTONELLA S.A.S.</v>
      </c>
      <c r="AE113" s="84" t="str">
        <f t="shared" si="5"/>
        <v>MOLISE</v>
      </c>
      <c r="AF113" s="85">
        <f t="shared" si="6"/>
        <v>46158</v>
      </c>
      <c r="AG113" s="86">
        <f t="shared" si="7"/>
        <v>1</v>
      </c>
      <c r="AH113" s="84" t="s">
        <v>3660</v>
      </c>
    </row>
    <row r="114" spans="1:34" x14ac:dyDescent="0.3">
      <c r="A114" s="80" t="s">
        <v>2481</v>
      </c>
      <c r="B114" s="81">
        <v>362</v>
      </c>
      <c r="C114" s="80" t="s">
        <v>2451</v>
      </c>
      <c r="D114" s="80" t="s">
        <v>837</v>
      </c>
      <c r="E114" s="80" t="s">
        <v>576</v>
      </c>
      <c r="F114" s="80" t="s">
        <v>836</v>
      </c>
      <c r="G114" s="80" t="s">
        <v>836</v>
      </c>
      <c r="H114" s="81">
        <v>723</v>
      </c>
      <c r="I114" s="80" t="s">
        <v>838</v>
      </c>
      <c r="J114" s="80" t="s">
        <v>2454</v>
      </c>
      <c r="K114" s="80" t="s">
        <v>75</v>
      </c>
      <c r="L114" s="80" t="s">
        <v>101</v>
      </c>
      <c r="M114" s="80" t="s">
        <v>839</v>
      </c>
      <c r="N114" s="82" t="s">
        <v>79</v>
      </c>
      <c r="O114" s="83">
        <v>38353</v>
      </c>
      <c r="P114" s="83">
        <v>41639</v>
      </c>
      <c r="Q114" s="82" t="s">
        <v>76</v>
      </c>
      <c r="R114" s="83">
        <v>41639</v>
      </c>
      <c r="S114" s="83">
        <v>44927</v>
      </c>
      <c r="T114" s="83">
        <v>46387</v>
      </c>
      <c r="U114" s="80" t="s">
        <v>2455</v>
      </c>
      <c r="V114" s="80" t="s">
        <v>81</v>
      </c>
      <c r="W114" s="83"/>
      <c r="X114" s="80"/>
      <c r="Y114" s="80"/>
      <c r="Z114" s="80"/>
      <c r="AA114" s="82" t="s">
        <v>79</v>
      </c>
      <c r="AB114" s="82" t="s">
        <v>79</v>
      </c>
      <c r="AC114" s="87">
        <v>45922.549328703702</v>
      </c>
      <c r="AD114" s="80" t="str">
        <f t="shared" si="4"/>
        <v>MICCOLIS SPA</v>
      </c>
      <c r="AE114" s="84" t="str">
        <f t="shared" si="5"/>
        <v>PUGLIA</v>
      </c>
      <c r="AF114" s="85">
        <f t="shared" si="6"/>
        <v>46387</v>
      </c>
      <c r="AG114" s="86">
        <f t="shared" si="7"/>
        <v>1</v>
      </c>
      <c r="AH114" s="84" t="s">
        <v>3380</v>
      </c>
    </row>
    <row r="115" spans="1:34" x14ac:dyDescent="0.3">
      <c r="A115" s="80" t="s">
        <v>2481</v>
      </c>
      <c r="B115" s="81">
        <v>421</v>
      </c>
      <c r="C115" s="80" t="s">
        <v>2451</v>
      </c>
      <c r="D115" s="80" t="s">
        <v>844</v>
      </c>
      <c r="E115" s="80" t="s">
        <v>576</v>
      </c>
      <c r="F115" s="80" t="s">
        <v>836</v>
      </c>
      <c r="G115" s="80" t="s">
        <v>836</v>
      </c>
      <c r="H115" s="81">
        <v>728</v>
      </c>
      <c r="I115" s="80" t="s">
        <v>845</v>
      </c>
      <c r="J115" s="80" t="s">
        <v>2454</v>
      </c>
      <c r="K115" s="80" t="s">
        <v>75</v>
      </c>
      <c r="L115" s="80" t="s">
        <v>101</v>
      </c>
      <c r="M115" s="80" t="s">
        <v>846</v>
      </c>
      <c r="N115" s="82" t="s">
        <v>79</v>
      </c>
      <c r="O115" s="83">
        <v>38353</v>
      </c>
      <c r="P115" s="83">
        <v>41639</v>
      </c>
      <c r="Q115" s="82" t="s">
        <v>76</v>
      </c>
      <c r="R115" s="83">
        <v>41684</v>
      </c>
      <c r="S115" s="83">
        <v>41640</v>
      </c>
      <c r="T115" s="83">
        <v>46387</v>
      </c>
      <c r="U115" s="80" t="s">
        <v>2455</v>
      </c>
      <c r="V115" s="80" t="s">
        <v>81</v>
      </c>
      <c r="W115" s="83"/>
      <c r="X115" s="80"/>
      <c r="Y115" s="80"/>
      <c r="Z115" s="80"/>
      <c r="AA115" s="82" t="s">
        <v>79</v>
      </c>
      <c r="AB115" s="82" t="s">
        <v>79</v>
      </c>
      <c r="AC115" s="87">
        <v>45922.552141203698</v>
      </c>
      <c r="AD115" s="80" t="str">
        <f t="shared" si="4"/>
        <v>MICCOLIS SPA</v>
      </c>
      <c r="AE115" s="84" t="str">
        <f t="shared" si="5"/>
        <v>PUGLIA</v>
      </c>
      <c r="AF115" s="85">
        <f t="shared" si="6"/>
        <v>46387</v>
      </c>
      <c r="AG115" s="86">
        <f t="shared" si="7"/>
        <v>1</v>
      </c>
      <c r="AH115" s="84" t="s">
        <v>3380</v>
      </c>
    </row>
    <row r="116" spans="1:34" x14ac:dyDescent="0.3">
      <c r="A116" s="80" t="s">
        <v>2465</v>
      </c>
      <c r="B116" s="81">
        <v>57</v>
      </c>
      <c r="C116" s="80" t="s">
        <v>2462</v>
      </c>
      <c r="D116" s="80" t="s">
        <v>2568</v>
      </c>
      <c r="E116" s="80" t="s">
        <v>2635</v>
      </c>
      <c r="F116" s="80" t="s">
        <v>2636</v>
      </c>
      <c r="G116" s="80" t="s">
        <v>2636</v>
      </c>
      <c r="H116" s="81">
        <v>731</v>
      </c>
      <c r="I116" s="80" t="s">
        <v>847</v>
      </c>
      <c r="J116" s="80" t="s">
        <v>2452</v>
      </c>
      <c r="K116" s="80" t="s">
        <v>75</v>
      </c>
      <c r="L116" s="80" t="s">
        <v>77</v>
      </c>
      <c r="M116" s="80"/>
      <c r="N116" s="82" t="s">
        <v>79</v>
      </c>
      <c r="O116" s="83">
        <v>37622</v>
      </c>
      <c r="P116" s="83">
        <v>42004</v>
      </c>
      <c r="Q116" s="82" t="s">
        <v>76</v>
      </c>
      <c r="R116" s="83">
        <v>42402</v>
      </c>
      <c r="S116" s="83">
        <v>42370</v>
      </c>
      <c r="T116" s="83">
        <v>46022</v>
      </c>
      <c r="U116" s="80" t="s">
        <v>2461</v>
      </c>
      <c r="V116" s="80" t="s">
        <v>81</v>
      </c>
      <c r="W116" s="83"/>
      <c r="X116" s="80"/>
      <c r="Y116" s="80"/>
      <c r="Z116" s="80"/>
      <c r="AA116" s="82" t="s">
        <v>79</v>
      </c>
      <c r="AB116" s="82" t="s">
        <v>79</v>
      </c>
      <c r="AC116" s="87">
        <v>45926.430833333303</v>
      </c>
      <c r="AD116" s="80" t="str">
        <f t="shared" si="4"/>
        <v>MIRANTETUR S.R.L.</v>
      </c>
      <c r="AE116" s="84" t="str">
        <f t="shared" si="5"/>
        <v>CAMPANIA</v>
      </c>
      <c r="AF116" s="85">
        <f t="shared" si="6"/>
        <v>46022</v>
      </c>
      <c r="AG116" s="86">
        <f t="shared" si="7"/>
        <v>1</v>
      </c>
      <c r="AH116" s="84" t="s">
        <v>3611</v>
      </c>
    </row>
    <row r="117" spans="1:34" x14ac:dyDescent="0.3">
      <c r="A117" s="80" t="s">
        <v>2459</v>
      </c>
      <c r="B117" s="81">
        <v>476</v>
      </c>
      <c r="C117" s="80" t="s">
        <v>2451</v>
      </c>
      <c r="D117" s="80" t="s">
        <v>849</v>
      </c>
      <c r="E117" s="80" t="s">
        <v>850</v>
      </c>
      <c r="F117" s="80" t="s">
        <v>851</v>
      </c>
      <c r="G117" s="80" t="s">
        <v>851</v>
      </c>
      <c r="H117" s="81">
        <v>735</v>
      </c>
      <c r="I117" s="80" t="s">
        <v>852</v>
      </c>
      <c r="J117" s="80" t="s">
        <v>2452</v>
      </c>
      <c r="K117" s="80" t="s">
        <v>75</v>
      </c>
      <c r="L117" s="80" t="s">
        <v>101</v>
      </c>
      <c r="M117" s="80" t="s">
        <v>853</v>
      </c>
      <c r="N117" s="82" t="s">
        <v>79</v>
      </c>
      <c r="O117" s="83">
        <v>40875</v>
      </c>
      <c r="P117" s="83">
        <v>44196</v>
      </c>
      <c r="Q117" s="82" t="s">
        <v>76</v>
      </c>
      <c r="R117" s="83">
        <v>45621</v>
      </c>
      <c r="S117" s="83">
        <v>45627</v>
      </c>
      <c r="T117" s="83">
        <v>45991</v>
      </c>
      <c r="U117" s="80" t="s">
        <v>2460</v>
      </c>
      <c r="V117" s="80" t="s">
        <v>81</v>
      </c>
      <c r="W117" s="83"/>
      <c r="X117" s="80"/>
      <c r="Y117" s="80"/>
      <c r="Z117" s="80"/>
      <c r="AA117" s="82" t="s">
        <v>79</v>
      </c>
      <c r="AB117" s="82" t="s">
        <v>79</v>
      </c>
      <c r="AC117" s="87">
        <v>45957.643692129597</v>
      </c>
      <c r="AD117" s="80" t="str">
        <f t="shared" si="4"/>
        <v>MOSSUCCA &amp; FIGLI S.A.S. DI MOSSUCCA MICHELE</v>
      </c>
      <c r="AE117" s="84" t="str">
        <f t="shared" si="5"/>
        <v>BASILICATA</v>
      </c>
      <c r="AF117" s="85">
        <f t="shared" si="6"/>
        <v>45991</v>
      </c>
      <c r="AG117" s="86">
        <f t="shared" si="7"/>
        <v>1</v>
      </c>
      <c r="AH117" s="84" t="s">
        <v>3628</v>
      </c>
    </row>
    <row r="118" spans="1:34" x14ac:dyDescent="0.3">
      <c r="A118" s="80" t="s">
        <v>2475</v>
      </c>
      <c r="B118" s="81">
        <v>650</v>
      </c>
      <c r="C118" s="80" t="s">
        <v>2464</v>
      </c>
      <c r="D118" s="80" t="s">
        <v>859</v>
      </c>
      <c r="E118" s="80" t="s">
        <v>860</v>
      </c>
      <c r="F118" s="80" t="s">
        <v>861</v>
      </c>
      <c r="G118" s="80" t="s">
        <v>861</v>
      </c>
      <c r="H118" s="81">
        <v>743</v>
      </c>
      <c r="I118" s="80" t="s">
        <v>862</v>
      </c>
      <c r="J118" s="80" t="s">
        <v>2452</v>
      </c>
      <c r="K118" s="80" t="s">
        <v>151</v>
      </c>
      <c r="L118" s="80" t="s">
        <v>96</v>
      </c>
      <c r="M118" s="80"/>
      <c r="N118" s="82" t="s">
        <v>79</v>
      </c>
      <c r="O118" s="83">
        <v>42093</v>
      </c>
      <c r="P118" s="83">
        <v>52954</v>
      </c>
      <c r="Q118" s="82" t="s">
        <v>79</v>
      </c>
      <c r="R118" s="83"/>
      <c r="S118" s="83"/>
      <c r="T118" s="83"/>
      <c r="U118" s="80"/>
      <c r="V118" s="80" t="s">
        <v>81</v>
      </c>
      <c r="W118" s="83"/>
      <c r="X118" s="80"/>
      <c r="Y118" s="80"/>
      <c r="Z118" s="80"/>
      <c r="AA118" s="82" t="s">
        <v>79</v>
      </c>
      <c r="AB118" s="82" t="s">
        <v>79</v>
      </c>
      <c r="AC118" s="87">
        <v>45674.474305555603</v>
      </c>
      <c r="AD118" s="80" t="str">
        <f t="shared" si="4"/>
        <v>NAVIGAZIONE LAGO D'ISEO S.R.L.</v>
      </c>
      <c r="AE118" s="84" t="str">
        <f t="shared" si="5"/>
        <v>LOMBARDIA</v>
      </c>
      <c r="AF118" s="85">
        <f t="shared" si="6"/>
        <v>52954</v>
      </c>
      <c r="AG118" s="86">
        <f t="shared" si="7"/>
        <v>1</v>
      </c>
      <c r="AH118" s="84" t="s">
        <v>3360</v>
      </c>
    </row>
    <row r="119" spans="1:34" x14ac:dyDescent="0.3">
      <c r="A119" s="80" t="s">
        <v>2481</v>
      </c>
      <c r="B119" s="81">
        <v>571</v>
      </c>
      <c r="C119" s="80" t="s">
        <v>2451</v>
      </c>
      <c r="D119" s="80" t="s">
        <v>863</v>
      </c>
      <c r="E119" s="80" t="s">
        <v>864</v>
      </c>
      <c r="F119" s="80" t="s">
        <v>865</v>
      </c>
      <c r="G119" s="80" t="s">
        <v>865</v>
      </c>
      <c r="H119" s="81">
        <v>744</v>
      </c>
      <c r="I119" s="80" t="s">
        <v>866</v>
      </c>
      <c r="J119" s="80" t="s">
        <v>2452</v>
      </c>
      <c r="K119" s="80" t="s">
        <v>75</v>
      </c>
      <c r="L119" s="80" t="s">
        <v>101</v>
      </c>
      <c r="M119" s="80" t="s">
        <v>867</v>
      </c>
      <c r="N119" s="82" t="s">
        <v>79</v>
      </c>
      <c r="O119" s="83">
        <v>38657</v>
      </c>
      <c r="P119" s="83">
        <v>41943</v>
      </c>
      <c r="Q119" s="82" t="s">
        <v>76</v>
      </c>
      <c r="R119" s="83">
        <v>45020</v>
      </c>
      <c r="S119" s="83">
        <v>44927</v>
      </c>
      <c r="T119" s="83">
        <v>46387</v>
      </c>
      <c r="U119" s="80" t="s">
        <v>2453</v>
      </c>
      <c r="V119" s="80" t="s">
        <v>81</v>
      </c>
      <c r="W119" s="83"/>
      <c r="X119" s="80"/>
      <c r="Y119" s="80"/>
      <c r="Z119" s="80"/>
      <c r="AA119" s="82" t="s">
        <v>79</v>
      </c>
      <c r="AB119" s="82" t="s">
        <v>79</v>
      </c>
      <c r="AC119" s="87">
        <v>45958.387604166703</v>
      </c>
      <c r="AD119" s="80" t="str">
        <f t="shared" si="4"/>
        <v>NOLEGGIO DA RIMESSA BRUNO SANTE</v>
      </c>
      <c r="AE119" s="84" t="str">
        <f t="shared" si="5"/>
        <v>PUGLIA</v>
      </c>
      <c r="AF119" s="85">
        <f t="shared" si="6"/>
        <v>46387</v>
      </c>
      <c r="AG119" s="86">
        <f t="shared" si="7"/>
        <v>1</v>
      </c>
      <c r="AH119" s="84" t="s">
        <v>3490</v>
      </c>
    </row>
    <row r="120" spans="1:34" x14ac:dyDescent="0.3">
      <c r="A120" s="80" t="s">
        <v>2472</v>
      </c>
      <c r="B120" s="81">
        <v>619</v>
      </c>
      <c r="C120" s="80" t="s">
        <v>2451</v>
      </c>
      <c r="D120" s="80" t="s">
        <v>887</v>
      </c>
      <c r="E120" s="80" t="s">
        <v>884</v>
      </c>
      <c r="F120" s="80" t="s">
        <v>885</v>
      </c>
      <c r="G120" s="80" t="s">
        <v>885</v>
      </c>
      <c r="H120" s="81">
        <v>782</v>
      </c>
      <c r="I120" s="80" t="s">
        <v>107</v>
      </c>
      <c r="J120" s="80"/>
      <c r="K120" s="80" t="s">
        <v>75</v>
      </c>
      <c r="L120" s="80" t="s">
        <v>77</v>
      </c>
      <c r="M120" s="80"/>
      <c r="N120" s="82" t="s">
        <v>79</v>
      </c>
      <c r="O120" s="83">
        <v>40909</v>
      </c>
      <c r="P120" s="83">
        <v>41274</v>
      </c>
      <c r="Q120" s="82" t="s">
        <v>76</v>
      </c>
      <c r="R120" s="83"/>
      <c r="S120" s="83"/>
      <c r="T120" s="83">
        <v>45838</v>
      </c>
      <c r="U120" s="80"/>
      <c r="V120" s="80" t="s">
        <v>81</v>
      </c>
      <c r="W120" s="83"/>
      <c r="X120" s="80"/>
      <c r="Y120" s="80"/>
      <c r="Z120" s="80"/>
      <c r="AA120" s="82"/>
      <c r="AB120" s="82" t="s">
        <v>79</v>
      </c>
      <c r="AC120" s="87">
        <v>45818.765636574099</v>
      </c>
      <c r="AD120" s="80" t="str">
        <f t="shared" si="4"/>
        <v>REALITOURS SRL DI REALI MARIO</v>
      </c>
      <c r="AE120" s="84" t="str">
        <f t="shared" si="5"/>
        <v>LAZIO</v>
      </c>
      <c r="AF120" s="85">
        <f t="shared" si="6"/>
        <v>45838</v>
      </c>
      <c r="AG120" s="86">
        <f t="shared" si="7"/>
        <v>1</v>
      </c>
      <c r="AH120" s="84" t="s">
        <v>3621</v>
      </c>
    </row>
    <row r="121" spans="1:34" x14ac:dyDescent="0.3">
      <c r="A121" s="80" t="s">
        <v>2474</v>
      </c>
      <c r="B121" s="81">
        <v>44</v>
      </c>
      <c r="C121" s="80" t="s">
        <v>2462</v>
      </c>
      <c r="D121" s="80" t="s">
        <v>891</v>
      </c>
      <c r="E121" s="80" t="s">
        <v>892</v>
      </c>
      <c r="F121" s="80" t="s">
        <v>893</v>
      </c>
      <c r="G121" s="80" t="s">
        <v>893</v>
      </c>
      <c r="H121" s="81">
        <v>788</v>
      </c>
      <c r="I121" s="80" t="s">
        <v>894</v>
      </c>
      <c r="J121" s="80" t="s">
        <v>2452</v>
      </c>
      <c r="K121" s="80" t="s">
        <v>75</v>
      </c>
      <c r="L121" s="80" t="s">
        <v>101</v>
      </c>
      <c r="M121" s="80" t="s">
        <v>895</v>
      </c>
      <c r="N121" s="82" t="s">
        <v>79</v>
      </c>
      <c r="O121" s="83">
        <v>37530</v>
      </c>
      <c r="P121" s="83">
        <v>40543</v>
      </c>
      <c r="Q121" s="82" t="s">
        <v>76</v>
      </c>
      <c r="R121" s="83">
        <v>43187</v>
      </c>
      <c r="S121" s="83">
        <v>43191</v>
      </c>
      <c r="T121" s="83">
        <v>45838</v>
      </c>
      <c r="U121" s="80" t="s">
        <v>2453</v>
      </c>
      <c r="V121" s="80" t="s">
        <v>81</v>
      </c>
      <c r="W121" s="83"/>
      <c r="X121" s="80"/>
      <c r="Y121" s="80"/>
      <c r="Z121" s="80"/>
      <c r="AA121" s="82" t="s">
        <v>79</v>
      </c>
      <c r="AB121" s="82" t="s">
        <v>79</v>
      </c>
      <c r="AC121" s="87">
        <v>45931.712233796301</v>
      </c>
      <c r="AD121" s="80" t="str">
        <f t="shared" si="4"/>
        <v>RIVIERA TRASPORTI SPA</v>
      </c>
      <c r="AE121" s="84" t="str">
        <f t="shared" si="5"/>
        <v>LIGURIA</v>
      </c>
      <c r="AF121" s="85">
        <f t="shared" si="6"/>
        <v>45838</v>
      </c>
      <c r="AG121" s="86">
        <f t="shared" si="7"/>
        <v>1</v>
      </c>
      <c r="AH121" s="84" t="s">
        <v>3673</v>
      </c>
    </row>
    <row r="122" spans="1:34" x14ac:dyDescent="0.3">
      <c r="A122" s="80" t="s">
        <v>2472</v>
      </c>
      <c r="B122" s="81">
        <v>501</v>
      </c>
      <c r="C122" s="80" t="s">
        <v>2451</v>
      </c>
      <c r="D122" s="80" t="s">
        <v>899</v>
      </c>
      <c r="E122" s="80" t="s">
        <v>896</v>
      </c>
      <c r="F122" s="80" t="s">
        <v>897</v>
      </c>
      <c r="G122" s="80" t="s">
        <v>897</v>
      </c>
      <c r="H122" s="81">
        <v>796</v>
      </c>
      <c r="I122" s="80" t="s">
        <v>900</v>
      </c>
      <c r="J122" s="80" t="s">
        <v>2452</v>
      </c>
      <c r="K122" s="80" t="s">
        <v>75</v>
      </c>
      <c r="L122" s="80" t="s">
        <v>77</v>
      </c>
      <c r="M122" s="80" t="s">
        <v>901</v>
      </c>
      <c r="N122" s="82" t="s">
        <v>79</v>
      </c>
      <c r="O122" s="83">
        <v>40634</v>
      </c>
      <c r="P122" s="83">
        <v>43555</v>
      </c>
      <c r="Q122" s="82" t="s">
        <v>76</v>
      </c>
      <c r="R122" s="83">
        <v>45667</v>
      </c>
      <c r="S122" s="83">
        <v>45658</v>
      </c>
      <c r="T122" s="83">
        <v>45838</v>
      </c>
      <c r="U122" s="80" t="s">
        <v>2453</v>
      </c>
      <c r="V122" s="80" t="s">
        <v>81</v>
      </c>
      <c r="W122" s="83"/>
      <c r="X122" s="80"/>
      <c r="Y122" s="80"/>
      <c r="Z122" s="80"/>
      <c r="AA122" s="82" t="s">
        <v>79</v>
      </c>
      <c r="AB122" s="82" t="s">
        <v>79</v>
      </c>
      <c r="AC122" s="87">
        <v>45929.373541666697</v>
      </c>
      <c r="AD122" s="80" t="str">
        <f t="shared" si="4"/>
        <v>BEEBUS S.P.A.</v>
      </c>
      <c r="AE122" s="84" t="str">
        <f t="shared" si="5"/>
        <v>LAZIO</v>
      </c>
      <c r="AF122" s="85">
        <f t="shared" si="6"/>
        <v>45838</v>
      </c>
      <c r="AG122" s="86">
        <f t="shared" si="7"/>
        <v>1</v>
      </c>
      <c r="AH122" s="84" t="s">
        <v>3778</v>
      </c>
    </row>
    <row r="123" spans="1:34" x14ac:dyDescent="0.3">
      <c r="A123" s="80" t="s">
        <v>2472</v>
      </c>
      <c r="B123" s="81">
        <v>539</v>
      </c>
      <c r="C123" s="80" t="s">
        <v>2451</v>
      </c>
      <c r="D123" s="80" t="s">
        <v>2728</v>
      </c>
      <c r="E123" s="80" t="s">
        <v>896</v>
      </c>
      <c r="F123" s="80" t="s">
        <v>897</v>
      </c>
      <c r="G123" s="80" t="s">
        <v>897</v>
      </c>
      <c r="H123" s="81">
        <v>797</v>
      </c>
      <c r="I123" s="80" t="s">
        <v>2729</v>
      </c>
      <c r="J123" s="80" t="s">
        <v>2454</v>
      </c>
      <c r="K123" s="80" t="s">
        <v>75</v>
      </c>
      <c r="L123" s="80" t="s">
        <v>101</v>
      </c>
      <c r="M123" s="80" t="s">
        <v>2730</v>
      </c>
      <c r="N123" s="82" t="s">
        <v>79</v>
      </c>
      <c r="O123" s="83">
        <v>40544</v>
      </c>
      <c r="P123" s="83">
        <v>43465</v>
      </c>
      <c r="Q123" s="82" t="s">
        <v>76</v>
      </c>
      <c r="R123" s="83">
        <v>45838</v>
      </c>
      <c r="S123" s="83">
        <v>45839</v>
      </c>
      <c r="T123" s="83">
        <v>46022</v>
      </c>
      <c r="U123" s="80" t="s">
        <v>2453</v>
      </c>
      <c r="V123" s="80" t="s">
        <v>81</v>
      </c>
      <c r="W123" s="83"/>
      <c r="X123" s="80"/>
      <c r="Y123" s="80"/>
      <c r="Z123" s="80"/>
      <c r="AA123" s="82" t="s">
        <v>79</v>
      </c>
      <c r="AB123" s="82" t="s">
        <v>79</v>
      </c>
      <c r="AC123" s="87">
        <v>45929.378935185203</v>
      </c>
      <c r="AD123" s="80" t="str">
        <f t="shared" si="4"/>
        <v>BEEBUS S.P.A.</v>
      </c>
      <c r="AE123" s="84" t="str">
        <f t="shared" si="5"/>
        <v>LAZIO</v>
      </c>
      <c r="AF123" s="85">
        <f t="shared" si="6"/>
        <v>46022</v>
      </c>
      <c r="AG123" s="86">
        <f t="shared" si="7"/>
        <v>1</v>
      </c>
      <c r="AH123" s="84" t="s">
        <v>3778</v>
      </c>
    </row>
    <row r="124" spans="1:34" x14ac:dyDescent="0.3">
      <c r="A124" s="80" t="s">
        <v>2472</v>
      </c>
      <c r="B124" s="81">
        <v>150</v>
      </c>
      <c r="C124" s="80" t="s">
        <v>2451</v>
      </c>
      <c r="D124" s="80" t="s">
        <v>904</v>
      </c>
      <c r="E124" s="80" t="s">
        <v>905</v>
      </c>
      <c r="F124" s="80" t="s">
        <v>906</v>
      </c>
      <c r="G124" s="80" t="s">
        <v>906</v>
      </c>
      <c r="H124" s="81">
        <v>806</v>
      </c>
      <c r="I124" s="80" t="s">
        <v>907</v>
      </c>
      <c r="J124" s="80" t="s">
        <v>2452</v>
      </c>
      <c r="K124" s="80" t="s">
        <v>75</v>
      </c>
      <c r="L124" s="80" t="s">
        <v>77</v>
      </c>
      <c r="M124" s="80"/>
      <c r="N124" s="82" t="s">
        <v>79</v>
      </c>
      <c r="O124" s="83">
        <v>36460</v>
      </c>
      <c r="P124" s="83">
        <v>41364</v>
      </c>
      <c r="Q124" s="82" t="s">
        <v>76</v>
      </c>
      <c r="R124" s="83">
        <v>41365</v>
      </c>
      <c r="S124" s="83">
        <v>41365</v>
      </c>
      <c r="T124" s="83">
        <v>45838</v>
      </c>
      <c r="U124" s="80" t="s">
        <v>2453</v>
      </c>
      <c r="V124" s="80" t="s">
        <v>81</v>
      </c>
      <c r="W124" s="83"/>
      <c r="X124" s="80"/>
      <c r="Y124" s="80"/>
      <c r="Z124" s="80"/>
      <c r="AA124" s="82" t="s">
        <v>79</v>
      </c>
      <c r="AB124" s="82" t="s">
        <v>79</v>
      </c>
      <c r="AC124" s="87">
        <v>45817.636041666701</v>
      </c>
      <c r="AD124" s="80" t="str">
        <f t="shared" si="4"/>
        <v>AUTOSERVIZI RUSCAR SRL</v>
      </c>
      <c r="AE124" s="84" t="str">
        <f t="shared" si="5"/>
        <v>LAZIO</v>
      </c>
      <c r="AF124" s="85">
        <f t="shared" si="6"/>
        <v>45838</v>
      </c>
      <c r="AG124" s="86">
        <f t="shared" si="7"/>
        <v>1</v>
      </c>
      <c r="AH124" s="84" t="s">
        <v>3762</v>
      </c>
    </row>
    <row r="125" spans="1:34" x14ac:dyDescent="0.3">
      <c r="A125" s="80" t="s">
        <v>2477</v>
      </c>
      <c r="B125" s="81">
        <v>11</v>
      </c>
      <c r="C125" s="80" t="s">
        <v>5</v>
      </c>
      <c r="D125" s="80" t="s">
        <v>135</v>
      </c>
      <c r="E125" s="80" t="s">
        <v>908</v>
      </c>
      <c r="F125" s="80" t="s">
        <v>909</v>
      </c>
      <c r="G125" s="80" t="s">
        <v>909</v>
      </c>
      <c r="H125" s="81">
        <v>807</v>
      </c>
      <c r="I125" s="80" t="s">
        <v>138</v>
      </c>
      <c r="J125" s="80" t="s">
        <v>2452</v>
      </c>
      <c r="K125" s="80" t="s">
        <v>75</v>
      </c>
      <c r="L125" s="80" t="s">
        <v>77</v>
      </c>
      <c r="M125" s="80"/>
      <c r="N125" s="82" t="s">
        <v>79</v>
      </c>
      <c r="O125" s="83">
        <v>40634</v>
      </c>
      <c r="P125" s="83">
        <v>44926</v>
      </c>
      <c r="Q125" s="82" t="s">
        <v>76</v>
      </c>
      <c r="R125" s="83">
        <v>45455</v>
      </c>
      <c r="S125" s="83">
        <v>45428</v>
      </c>
      <c r="T125" s="83">
        <v>46158</v>
      </c>
      <c r="U125" s="80" t="s">
        <v>2455</v>
      </c>
      <c r="V125" s="80" t="s">
        <v>81</v>
      </c>
      <c r="W125" s="83"/>
      <c r="X125" s="80"/>
      <c r="Y125" s="80"/>
      <c r="Z125" s="80"/>
      <c r="AA125" s="82"/>
      <c r="AB125" s="82" t="s">
        <v>79</v>
      </c>
      <c r="AC125" s="87">
        <v>45908.644224536998</v>
      </c>
      <c r="AD125" s="80" t="str">
        <f t="shared" si="4"/>
        <v>RUTA VIAGGI DI RUTA NUNZIO</v>
      </c>
      <c r="AE125" s="84" t="str">
        <f t="shared" si="5"/>
        <v>MOLISE</v>
      </c>
      <c r="AF125" s="85">
        <f t="shared" si="6"/>
        <v>46158</v>
      </c>
      <c r="AG125" s="86">
        <f t="shared" si="7"/>
        <v>1</v>
      </c>
      <c r="AH125" s="84" t="s">
        <v>3414</v>
      </c>
    </row>
    <row r="126" spans="1:34" x14ac:dyDescent="0.3">
      <c r="A126" s="80" t="s">
        <v>2477</v>
      </c>
      <c r="B126" s="81">
        <v>11</v>
      </c>
      <c r="C126" s="80" t="s">
        <v>5</v>
      </c>
      <c r="D126" s="80" t="s">
        <v>135</v>
      </c>
      <c r="E126" s="80" t="s">
        <v>915</v>
      </c>
      <c r="F126" s="80" t="s">
        <v>916</v>
      </c>
      <c r="G126" s="80" t="s">
        <v>916</v>
      </c>
      <c r="H126" s="81">
        <v>820</v>
      </c>
      <c r="I126" s="80" t="s">
        <v>917</v>
      </c>
      <c r="J126" s="80" t="s">
        <v>2452</v>
      </c>
      <c r="K126" s="80" t="s">
        <v>75</v>
      </c>
      <c r="L126" s="80" t="s">
        <v>101</v>
      </c>
      <c r="M126" s="80" t="s">
        <v>918</v>
      </c>
      <c r="N126" s="82" t="s">
        <v>79</v>
      </c>
      <c r="O126" s="83">
        <v>40634</v>
      </c>
      <c r="P126" s="83">
        <v>44926</v>
      </c>
      <c r="Q126" s="82" t="s">
        <v>76</v>
      </c>
      <c r="R126" s="83">
        <v>45455</v>
      </c>
      <c r="S126" s="83">
        <v>45428</v>
      </c>
      <c r="T126" s="83">
        <v>46158</v>
      </c>
      <c r="U126" s="80" t="s">
        <v>2455</v>
      </c>
      <c r="V126" s="80" t="s">
        <v>81</v>
      </c>
      <c r="W126" s="83"/>
      <c r="X126" s="80"/>
      <c r="Y126" s="80"/>
      <c r="Z126" s="80"/>
      <c r="AA126" s="82"/>
      <c r="AB126" s="82" t="s">
        <v>79</v>
      </c>
      <c r="AC126" s="87">
        <v>45688.4777777778</v>
      </c>
      <c r="AD126" s="80" t="str">
        <f t="shared" si="4"/>
        <v>SOC. AUTOMOBILISTICA MOLISANA AGNONESE S.A.M.A. DIPETRECCA A. &amp; C.</v>
      </c>
      <c r="AE126" s="84" t="str">
        <f t="shared" si="5"/>
        <v>MOLISE</v>
      </c>
      <c r="AF126" s="85">
        <f t="shared" si="6"/>
        <v>46158</v>
      </c>
      <c r="AG126" s="86">
        <f t="shared" si="7"/>
        <v>1</v>
      </c>
      <c r="AH126" s="84" t="s">
        <v>3393</v>
      </c>
    </row>
    <row r="127" spans="1:34" x14ac:dyDescent="0.3">
      <c r="A127" s="80" t="s">
        <v>2465</v>
      </c>
      <c r="B127" s="81">
        <v>68</v>
      </c>
      <c r="C127" s="80" t="s">
        <v>2462</v>
      </c>
      <c r="D127" s="80" t="s">
        <v>215</v>
      </c>
      <c r="E127" s="80" t="s">
        <v>919</v>
      </c>
      <c r="F127" s="80" t="s">
        <v>920</v>
      </c>
      <c r="G127" s="80" t="s">
        <v>920</v>
      </c>
      <c r="H127" s="81">
        <v>822</v>
      </c>
      <c r="I127" s="80" t="s">
        <v>921</v>
      </c>
      <c r="J127" s="80" t="s">
        <v>2454</v>
      </c>
      <c r="K127" s="80" t="s">
        <v>75</v>
      </c>
      <c r="L127" s="80" t="s">
        <v>77</v>
      </c>
      <c r="M127" s="80"/>
      <c r="N127" s="82" t="s">
        <v>79</v>
      </c>
      <c r="O127" s="83">
        <v>40634</v>
      </c>
      <c r="P127" s="83">
        <v>42369</v>
      </c>
      <c r="Q127" s="82" t="s">
        <v>76</v>
      </c>
      <c r="R127" s="83">
        <v>42370</v>
      </c>
      <c r="S127" s="83">
        <v>42370</v>
      </c>
      <c r="T127" s="83">
        <v>46022</v>
      </c>
      <c r="U127" s="80" t="s">
        <v>2455</v>
      </c>
      <c r="V127" s="80" t="s">
        <v>81</v>
      </c>
      <c r="W127" s="83"/>
      <c r="X127" s="80"/>
      <c r="Y127" s="80"/>
      <c r="Z127" s="80"/>
      <c r="AA127" s="82" t="s">
        <v>79</v>
      </c>
      <c r="AB127" s="82" t="s">
        <v>79</v>
      </c>
      <c r="AC127" s="87">
        <v>45929.805717592601</v>
      </c>
      <c r="AD127" s="80" t="str">
        <f t="shared" si="4"/>
        <v>S.A.T. DI GIUSEPPINA MANGINI &amp; C.</v>
      </c>
      <c r="AE127" s="84" t="str">
        <f t="shared" si="5"/>
        <v>CAMPANIA</v>
      </c>
      <c r="AF127" s="85">
        <f t="shared" si="6"/>
        <v>46022</v>
      </c>
      <c r="AG127" s="86">
        <f t="shared" si="7"/>
        <v>1</v>
      </c>
      <c r="AH127" s="84" t="s">
        <v>3596</v>
      </c>
    </row>
    <row r="128" spans="1:34" x14ac:dyDescent="0.3">
      <c r="A128" s="80" t="s">
        <v>2477</v>
      </c>
      <c r="B128" s="81">
        <v>11</v>
      </c>
      <c r="C128" s="80" t="s">
        <v>5</v>
      </c>
      <c r="D128" s="80" t="s">
        <v>135</v>
      </c>
      <c r="E128" s="80" t="s">
        <v>922</v>
      </c>
      <c r="F128" s="80" t="s">
        <v>923</v>
      </c>
      <c r="G128" s="80" t="s">
        <v>923</v>
      </c>
      <c r="H128" s="81">
        <v>824</v>
      </c>
      <c r="I128" s="80" t="s">
        <v>138</v>
      </c>
      <c r="J128" s="80"/>
      <c r="K128" s="80" t="s">
        <v>75</v>
      </c>
      <c r="L128" s="80" t="s">
        <v>77</v>
      </c>
      <c r="M128" s="80"/>
      <c r="N128" s="82" t="s">
        <v>79</v>
      </c>
      <c r="O128" s="83">
        <v>40634</v>
      </c>
      <c r="P128" s="83">
        <v>44926</v>
      </c>
      <c r="Q128" s="82" t="s">
        <v>76</v>
      </c>
      <c r="R128" s="83">
        <v>45455</v>
      </c>
      <c r="S128" s="83">
        <v>45428</v>
      </c>
      <c r="T128" s="83">
        <v>46158</v>
      </c>
      <c r="U128" s="80" t="s">
        <v>2455</v>
      </c>
      <c r="V128" s="80" t="s">
        <v>81</v>
      </c>
      <c r="W128" s="83"/>
      <c r="X128" s="80"/>
      <c r="Y128" s="80"/>
      <c r="Z128" s="80"/>
      <c r="AA128" s="82"/>
      <c r="AB128" s="82" t="s">
        <v>79</v>
      </c>
      <c r="AC128" s="87">
        <v>45673.676030092603</v>
      </c>
      <c r="AD128" s="80" t="str">
        <f t="shared" si="4"/>
        <v>S.A.T. SOCIETA' AUTOSERVIZI TESSITORE</v>
      </c>
      <c r="AE128" s="84" t="str">
        <f t="shared" si="5"/>
        <v>MOLISE</v>
      </c>
      <c r="AF128" s="85">
        <f t="shared" si="6"/>
        <v>46158</v>
      </c>
      <c r="AG128" s="86">
        <f t="shared" si="7"/>
        <v>1</v>
      </c>
      <c r="AH128" s="84" t="s">
        <v>3500</v>
      </c>
    </row>
    <row r="129" spans="1:34" x14ac:dyDescent="0.3">
      <c r="A129" s="80" t="s">
        <v>2465</v>
      </c>
      <c r="B129" s="81">
        <v>57</v>
      </c>
      <c r="C129" s="80" t="s">
        <v>2462</v>
      </c>
      <c r="D129" s="80" t="s">
        <v>2568</v>
      </c>
      <c r="E129" s="80" t="s">
        <v>2640</v>
      </c>
      <c r="F129" s="80" t="s">
        <v>2641</v>
      </c>
      <c r="G129" s="80" t="s">
        <v>2641</v>
      </c>
      <c r="H129" s="81">
        <v>836</v>
      </c>
      <c r="I129" s="80" t="s">
        <v>2642</v>
      </c>
      <c r="J129" s="80" t="s">
        <v>2452</v>
      </c>
      <c r="K129" s="80" t="s">
        <v>75</v>
      </c>
      <c r="L129" s="80" t="s">
        <v>77</v>
      </c>
      <c r="M129" s="80"/>
      <c r="N129" s="82" t="s">
        <v>79</v>
      </c>
      <c r="O129" s="83">
        <v>37622</v>
      </c>
      <c r="P129" s="83">
        <v>42004</v>
      </c>
      <c r="Q129" s="82" t="s">
        <v>76</v>
      </c>
      <c r="R129" s="83">
        <v>42037</v>
      </c>
      <c r="S129" s="83">
        <v>42005</v>
      </c>
      <c r="T129" s="83">
        <v>46022</v>
      </c>
      <c r="U129" s="80" t="s">
        <v>2461</v>
      </c>
      <c r="V129" s="80" t="s">
        <v>81</v>
      </c>
      <c r="W129" s="83"/>
      <c r="X129" s="80"/>
      <c r="Y129" s="80"/>
      <c r="Z129" s="80"/>
      <c r="AA129" s="82" t="s">
        <v>79</v>
      </c>
      <c r="AB129" s="82" t="s">
        <v>79</v>
      </c>
      <c r="AC129" s="87">
        <v>45929.751400462999</v>
      </c>
      <c r="AD129" s="80" t="str">
        <f t="shared" si="4"/>
        <v>IERVOLINO SNC</v>
      </c>
      <c r="AE129" s="84" t="str">
        <f t="shared" si="5"/>
        <v>CAMPANIA</v>
      </c>
      <c r="AF129" s="85">
        <f t="shared" si="6"/>
        <v>46022</v>
      </c>
      <c r="AG129" s="86">
        <f t="shared" si="7"/>
        <v>1</v>
      </c>
      <c r="AH129" s="84" t="s">
        <v>3461</v>
      </c>
    </row>
    <row r="130" spans="1:34" x14ac:dyDescent="0.3">
      <c r="A130" s="80" t="s">
        <v>2476</v>
      </c>
      <c r="B130" s="81">
        <v>470</v>
      </c>
      <c r="C130" s="80" t="s">
        <v>2451</v>
      </c>
      <c r="D130" s="80" t="s">
        <v>937</v>
      </c>
      <c r="E130" s="80" t="s">
        <v>934</v>
      </c>
      <c r="F130" s="80" t="s">
        <v>935</v>
      </c>
      <c r="G130" s="80" t="s">
        <v>935</v>
      </c>
      <c r="H130" s="81">
        <v>838</v>
      </c>
      <c r="I130" s="80" t="s">
        <v>938</v>
      </c>
      <c r="J130" s="80" t="s">
        <v>2452</v>
      </c>
      <c r="K130" s="80" t="s">
        <v>75</v>
      </c>
      <c r="L130" s="80" t="s">
        <v>96</v>
      </c>
      <c r="M130" s="80"/>
      <c r="N130" s="82" t="s">
        <v>79</v>
      </c>
      <c r="O130" s="83">
        <v>39814</v>
      </c>
      <c r="P130" s="83">
        <v>40543</v>
      </c>
      <c r="Q130" s="82" t="s">
        <v>76</v>
      </c>
      <c r="R130" s="83">
        <v>45014</v>
      </c>
      <c r="S130" s="83">
        <v>45017</v>
      </c>
      <c r="T130" s="83">
        <v>46387</v>
      </c>
      <c r="U130" s="80" t="s">
        <v>2453</v>
      </c>
      <c r="V130" s="80" t="s">
        <v>81</v>
      </c>
      <c r="W130" s="83"/>
      <c r="X130" s="80"/>
      <c r="Y130" s="80"/>
      <c r="Z130" s="80"/>
      <c r="AA130" s="82" t="s">
        <v>79</v>
      </c>
      <c r="AB130" s="82" t="s">
        <v>79</v>
      </c>
      <c r="AC130" s="87">
        <v>45679.675520833298</v>
      </c>
      <c r="AD130" s="80" t="str">
        <f t="shared" ref="AD130:AD193" si="8">IF(G130="", F130, G130)</f>
        <v>S.T.E.A.T. S.P.A.</v>
      </c>
      <c r="AE130" s="84" t="str">
        <f t="shared" ref="AE130:AE193" si="9">IF(A130="FRIULI-VENEZIA-GIULIA", "FRIULI-VENEZIA GIULIA", IF(A130="TRENTINO ALTO-ADIGE", IF(D130="PROVINCIA AUTONOMA DI BOLZANO", "BOLZANO", "TRENTO"), A130))</f>
        <v>MARCHE</v>
      </c>
      <c r="AF130" s="85">
        <f t="shared" ref="AF130:AF193" si="10">IF(W130="", MAX(P130, T130), W130)</f>
        <v>46387</v>
      </c>
      <c r="AG130" s="86">
        <f t="shared" ref="AG130:AG193" si="11">IF(AND(YEAR(O130)&lt;=$AG$1, YEAR(AF130)&gt;=$AG$1), 1, 0)</f>
        <v>1</v>
      </c>
      <c r="AH130" s="84" t="s">
        <v>3568</v>
      </c>
    </row>
    <row r="131" spans="1:34" x14ac:dyDescent="0.3">
      <c r="A131" s="80" t="s">
        <v>2477</v>
      </c>
      <c r="B131" s="81">
        <v>11</v>
      </c>
      <c r="C131" s="80" t="s">
        <v>5</v>
      </c>
      <c r="D131" s="80" t="s">
        <v>135</v>
      </c>
      <c r="E131" s="80" t="s">
        <v>948</v>
      </c>
      <c r="F131" s="80" t="s">
        <v>949</v>
      </c>
      <c r="G131" s="80" t="s">
        <v>949</v>
      </c>
      <c r="H131" s="81">
        <v>850</v>
      </c>
      <c r="I131" s="80" t="s">
        <v>138</v>
      </c>
      <c r="J131" s="80" t="s">
        <v>2452</v>
      </c>
      <c r="K131" s="80" t="s">
        <v>75</v>
      </c>
      <c r="L131" s="80" t="s">
        <v>77</v>
      </c>
      <c r="M131" s="80"/>
      <c r="N131" s="82" t="s">
        <v>79</v>
      </c>
      <c r="O131" s="83">
        <v>40634</v>
      </c>
      <c r="P131" s="83">
        <v>43100</v>
      </c>
      <c r="Q131" s="82" t="s">
        <v>76</v>
      </c>
      <c r="R131" s="83">
        <v>45455</v>
      </c>
      <c r="S131" s="83">
        <v>45428</v>
      </c>
      <c r="T131" s="83">
        <v>46158</v>
      </c>
      <c r="U131" s="80" t="s">
        <v>2455</v>
      </c>
      <c r="V131" s="80" t="s">
        <v>81</v>
      </c>
      <c r="W131" s="83"/>
      <c r="X131" s="80"/>
      <c r="Y131" s="80"/>
      <c r="Z131" s="80"/>
      <c r="AA131" s="82"/>
      <c r="AB131" s="82" t="s">
        <v>79</v>
      </c>
      <c r="AC131" s="87">
        <v>45933.747870370396</v>
      </c>
      <c r="AD131" s="80" t="str">
        <f t="shared" si="8"/>
        <v>AUTOLINEE SANTORO ALDO SAS</v>
      </c>
      <c r="AE131" s="84" t="str">
        <f t="shared" si="9"/>
        <v>MOLISE</v>
      </c>
      <c r="AF131" s="85">
        <f t="shared" si="10"/>
        <v>46158</v>
      </c>
      <c r="AG131" s="86">
        <f t="shared" si="11"/>
        <v>1</v>
      </c>
      <c r="AH131" s="84" t="s">
        <v>3676</v>
      </c>
    </row>
    <row r="132" spans="1:34" x14ac:dyDescent="0.3">
      <c r="A132" s="80" t="s">
        <v>2477</v>
      </c>
      <c r="B132" s="81">
        <v>11</v>
      </c>
      <c r="C132" s="80" t="s">
        <v>5</v>
      </c>
      <c r="D132" s="80" t="s">
        <v>135</v>
      </c>
      <c r="E132" s="80" t="s">
        <v>950</v>
      </c>
      <c r="F132" s="80" t="s">
        <v>951</v>
      </c>
      <c r="G132" s="80" t="s">
        <v>951</v>
      </c>
      <c r="H132" s="81">
        <v>851</v>
      </c>
      <c r="I132" s="80" t="s">
        <v>138</v>
      </c>
      <c r="J132" s="80" t="s">
        <v>2452</v>
      </c>
      <c r="K132" s="80" t="s">
        <v>75</v>
      </c>
      <c r="L132" s="80" t="s">
        <v>101</v>
      </c>
      <c r="M132" s="80" t="s">
        <v>952</v>
      </c>
      <c r="N132" s="82" t="s">
        <v>79</v>
      </c>
      <c r="O132" s="83">
        <v>40634</v>
      </c>
      <c r="P132" s="83">
        <v>42369</v>
      </c>
      <c r="Q132" s="82" t="s">
        <v>76</v>
      </c>
      <c r="R132" s="83">
        <v>45455</v>
      </c>
      <c r="S132" s="83">
        <v>45428</v>
      </c>
      <c r="T132" s="83">
        <v>46158</v>
      </c>
      <c r="U132" s="80" t="s">
        <v>2455</v>
      </c>
      <c r="V132" s="80" t="s">
        <v>81</v>
      </c>
      <c r="W132" s="83"/>
      <c r="X132" s="80"/>
      <c r="Y132" s="80"/>
      <c r="Z132" s="80"/>
      <c r="AA132" s="82"/>
      <c r="AB132" s="82" t="s">
        <v>79</v>
      </c>
      <c r="AC132" s="87">
        <v>45877.433090277802</v>
      </c>
      <c r="AD132" s="80" t="str">
        <f t="shared" si="8"/>
        <v>AUTOLINEE SANTORO GIUSEPPE SRL</v>
      </c>
      <c r="AE132" s="84" t="str">
        <f t="shared" si="9"/>
        <v>MOLISE</v>
      </c>
      <c r="AF132" s="85">
        <f t="shared" si="10"/>
        <v>46158</v>
      </c>
      <c r="AG132" s="86">
        <f t="shared" si="11"/>
        <v>1</v>
      </c>
      <c r="AH132" s="84" t="s">
        <v>3591</v>
      </c>
    </row>
    <row r="133" spans="1:34" x14ac:dyDescent="0.3">
      <c r="A133" s="80" t="s">
        <v>2481</v>
      </c>
      <c r="B133" s="81">
        <v>374</v>
      </c>
      <c r="C133" s="80" t="s">
        <v>2451</v>
      </c>
      <c r="D133" s="80" t="s">
        <v>955</v>
      </c>
      <c r="E133" s="80" t="s">
        <v>956</v>
      </c>
      <c r="F133" s="80" t="s">
        <v>957</v>
      </c>
      <c r="G133" s="80" t="s">
        <v>957</v>
      </c>
      <c r="H133" s="81">
        <v>857</v>
      </c>
      <c r="I133" s="80" t="s">
        <v>958</v>
      </c>
      <c r="J133" s="80" t="s">
        <v>2454</v>
      </c>
      <c r="K133" s="80" t="s">
        <v>75</v>
      </c>
      <c r="L133" s="80" t="s">
        <v>101</v>
      </c>
      <c r="M133" s="80" t="s">
        <v>959</v>
      </c>
      <c r="N133" s="82" t="s">
        <v>79</v>
      </c>
      <c r="O133" s="83">
        <v>37987</v>
      </c>
      <c r="P133" s="83">
        <v>41274</v>
      </c>
      <c r="Q133" s="82" t="s">
        <v>76</v>
      </c>
      <c r="R133" s="83">
        <v>45134</v>
      </c>
      <c r="S133" s="83">
        <v>41275</v>
      </c>
      <c r="T133" s="83">
        <v>46387</v>
      </c>
      <c r="U133" s="80" t="s">
        <v>2455</v>
      </c>
      <c r="V133" s="80" t="s">
        <v>81</v>
      </c>
      <c r="W133" s="83"/>
      <c r="X133" s="80"/>
      <c r="Y133" s="80"/>
      <c r="Z133" s="80"/>
      <c r="AA133" s="82" t="s">
        <v>79</v>
      </c>
      <c r="AB133" s="82" t="s">
        <v>79</v>
      </c>
      <c r="AC133" s="87">
        <v>45932.803506944401</v>
      </c>
      <c r="AD133" s="80" t="str">
        <f t="shared" si="8"/>
        <v>SASSI AUTOTRASPORTI DI SASSI GENNARO &amp; C. SNC</v>
      </c>
      <c r="AE133" s="84" t="str">
        <f t="shared" si="9"/>
        <v>PUGLIA</v>
      </c>
      <c r="AF133" s="85">
        <f t="shared" si="10"/>
        <v>46387</v>
      </c>
      <c r="AG133" s="86">
        <f t="shared" si="11"/>
        <v>1</v>
      </c>
      <c r="AH133" s="84" t="s">
        <v>3690</v>
      </c>
    </row>
    <row r="134" spans="1:34" x14ac:dyDescent="0.3">
      <c r="A134" s="80" t="s">
        <v>2477</v>
      </c>
      <c r="B134" s="81">
        <v>11</v>
      </c>
      <c r="C134" s="80" t="s">
        <v>5</v>
      </c>
      <c r="D134" s="80" t="s">
        <v>135</v>
      </c>
      <c r="E134" s="80" t="s">
        <v>960</v>
      </c>
      <c r="F134" s="80" t="s">
        <v>961</v>
      </c>
      <c r="G134" s="80" t="s">
        <v>961</v>
      </c>
      <c r="H134" s="81">
        <v>858</v>
      </c>
      <c r="I134" s="80" t="s">
        <v>138</v>
      </c>
      <c r="J134" s="80" t="s">
        <v>2452</v>
      </c>
      <c r="K134" s="80" t="s">
        <v>75</v>
      </c>
      <c r="L134" s="80" t="s">
        <v>77</v>
      </c>
      <c r="M134" s="80"/>
      <c r="N134" s="82" t="s">
        <v>79</v>
      </c>
      <c r="O134" s="83">
        <v>41821</v>
      </c>
      <c r="P134" s="83">
        <v>42369</v>
      </c>
      <c r="Q134" s="82" t="s">
        <v>76</v>
      </c>
      <c r="R134" s="83">
        <v>42146</v>
      </c>
      <c r="S134" s="83">
        <v>42370</v>
      </c>
      <c r="T134" s="83">
        <v>46022</v>
      </c>
      <c r="U134" s="80" t="s">
        <v>2455</v>
      </c>
      <c r="V134" s="80" t="s">
        <v>81</v>
      </c>
      <c r="W134" s="83"/>
      <c r="X134" s="80"/>
      <c r="Y134" s="80"/>
      <c r="Z134" s="80"/>
      <c r="AA134" s="82"/>
      <c r="AB134" s="82" t="s">
        <v>79</v>
      </c>
      <c r="AC134" s="87">
        <v>45684.687256944402</v>
      </c>
      <c r="AD134" s="80" t="str">
        <f t="shared" si="8"/>
        <v>SOC. AUTOCOOPERATIVE TRASPORTI ITALIANI S.P.A.</v>
      </c>
      <c r="AE134" s="84" t="str">
        <f t="shared" si="9"/>
        <v>MOLISE</v>
      </c>
      <c r="AF134" s="85">
        <f t="shared" si="10"/>
        <v>46022</v>
      </c>
      <c r="AG134" s="86">
        <f t="shared" si="11"/>
        <v>1</v>
      </c>
      <c r="AH134" s="84" t="s">
        <v>3573</v>
      </c>
    </row>
    <row r="135" spans="1:34" x14ac:dyDescent="0.3">
      <c r="A135" s="80" t="s">
        <v>2489</v>
      </c>
      <c r="B135" s="81">
        <v>27</v>
      </c>
      <c r="C135" s="80" t="s">
        <v>2462</v>
      </c>
      <c r="D135" s="80" t="s">
        <v>342</v>
      </c>
      <c r="E135" s="80" t="s">
        <v>967</v>
      </c>
      <c r="F135" s="80" t="s">
        <v>968</v>
      </c>
      <c r="G135" s="80" t="s">
        <v>968</v>
      </c>
      <c r="H135" s="81">
        <v>866</v>
      </c>
      <c r="I135" s="80" t="s">
        <v>343</v>
      </c>
      <c r="J135" s="80" t="s">
        <v>2452</v>
      </c>
      <c r="K135" s="80" t="s">
        <v>75</v>
      </c>
      <c r="L135" s="80" t="s">
        <v>77</v>
      </c>
      <c r="M135" s="80"/>
      <c r="N135" s="82" t="s">
        <v>79</v>
      </c>
      <c r="O135" s="83">
        <v>37117</v>
      </c>
      <c r="P135" s="83">
        <v>40543</v>
      </c>
      <c r="Q135" s="82" t="s">
        <v>76</v>
      </c>
      <c r="R135" s="83">
        <v>43769</v>
      </c>
      <c r="S135" s="83">
        <v>43803</v>
      </c>
      <c r="T135" s="83">
        <v>45815</v>
      </c>
      <c r="U135" s="80" t="s">
        <v>2460</v>
      </c>
      <c r="V135" s="80" t="s">
        <v>81</v>
      </c>
      <c r="W135" s="83"/>
      <c r="X135" s="80"/>
      <c r="Y135" s="80"/>
      <c r="Z135" s="80"/>
      <c r="AA135" s="82" t="s">
        <v>79</v>
      </c>
      <c r="AB135" s="82" t="s">
        <v>79</v>
      </c>
      <c r="AC135" s="87">
        <v>45926.4249305556</v>
      </c>
      <c r="AD135" s="80" t="str">
        <f t="shared" si="8"/>
        <v>SBIZZERA</v>
      </c>
      <c r="AE135" s="84" t="str">
        <f t="shared" si="9"/>
        <v>VENETO</v>
      </c>
      <c r="AF135" s="85">
        <f t="shared" si="10"/>
        <v>45815</v>
      </c>
      <c r="AG135" s="86">
        <f t="shared" si="11"/>
        <v>1</v>
      </c>
      <c r="AH135" s="84" t="s">
        <v>3464</v>
      </c>
    </row>
    <row r="136" spans="1:34" x14ac:dyDescent="0.3">
      <c r="A136" s="80" t="s">
        <v>2467</v>
      </c>
      <c r="B136" s="81">
        <v>647</v>
      </c>
      <c r="C136" s="80" t="s">
        <v>2468</v>
      </c>
      <c r="D136" s="80" t="s">
        <v>974</v>
      </c>
      <c r="E136" s="80" t="s">
        <v>975</v>
      </c>
      <c r="F136" s="80" t="s">
        <v>976</v>
      </c>
      <c r="G136" s="80" t="s">
        <v>976</v>
      </c>
      <c r="H136" s="81">
        <v>891</v>
      </c>
      <c r="I136" s="80" t="s">
        <v>977</v>
      </c>
      <c r="J136" s="80" t="s">
        <v>2452</v>
      </c>
      <c r="K136" s="80" t="s">
        <v>75</v>
      </c>
      <c r="L136" s="80" t="s">
        <v>101</v>
      </c>
      <c r="M136" s="80" t="s">
        <v>978</v>
      </c>
      <c r="N136" s="82" t="s">
        <v>79</v>
      </c>
      <c r="O136" s="83">
        <v>38718</v>
      </c>
      <c r="P136" s="83">
        <v>40908</v>
      </c>
      <c r="Q136" s="82" t="s">
        <v>76</v>
      </c>
      <c r="R136" s="83">
        <v>44551</v>
      </c>
      <c r="S136" s="83">
        <v>44562</v>
      </c>
      <c r="T136" s="83">
        <v>46387</v>
      </c>
      <c r="U136" s="80" t="s">
        <v>2453</v>
      </c>
      <c r="V136" s="80" t="s">
        <v>81</v>
      </c>
      <c r="W136" s="83"/>
      <c r="X136" s="80"/>
      <c r="Y136" s="80"/>
      <c r="Z136" s="80"/>
      <c r="AA136" s="82" t="s">
        <v>79</v>
      </c>
      <c r="AB136" s="82" t="s">
        <v>79</v>
      </c>
      <c r="AC136" s="87">
        <v>45902.708622685197</v>
      </c>
      <c r="AD136" s="80" t="str">
        <f t="shared" si="8"/>
        <v>SETA SPA</v>
      </c>
      <c r="AE136" s="84" t="str">
        <f t="shared" si="9"/>
        <v>EMILIA-ROMAGNA</v>
      </c>
      <c r="AF136" s="85">
        <f t="shared" si="10"/>
        <v>46387</v>
      </c>
      <c r="AG136" s="86">
        <f t="shared" si="11"/>
        <v>1</v>
      </c>
      <c r="AH136" s="84" t="s">
        <v>3656</v>
      </c>
    </row>
    <row r="137" spans="1:34" x14ac:dyDescent="0.3">
      <c r="A137" s="80" t="s">
        <v>2467</v>
      </c>
      <c r="B137" s="81">
        <v>641</v>
      </c>
      <c r="C137" s="80" t="s">
        <v>2468</v>
      </c>
      <c r="D137" s="80" t="s">
        <v>979</v>
      </c>
      <c r="E137" s="80" t="s">
        <v>975</v>
      </c>
      <c r="F137" s="80" t="s">
        <v>976</v>
      </c>
      <c r="G137" s="80" t="s">
        <v>976</v>
      </c>
      <c r="H137" s="81">
        <v>893</v>
      </c>
      <c r="I137" s="80" t="s">
        <v>980</v>
      </c>
      <c r="J137" s="80" t="s">
        <v>2452</v>
      </c>
      <c r="K137" s="80" t="s">
        <v>75</v>
      </c>
      <c r="L137" s="80" t="s">
        <v>101</v>
      </c>
      <c r="M137" s="80" t="s">
        <v>981</v>
      </c>
      <c r="N137" s="82" t="s">
        <v>79</v>
      </c>
      <c r="O137" s="83">
        <v>39979</v>
      </c>
      <c r="P137" s="83">
        <v>42004</v>
      </c>
      <c r="Q137" s="82" t="s">
        <v>76</v>
      </c>
      <c r="R137" s="83">
        <v>44925</v>
      </c>
      <c r="S137" s="83">
        <v>44927</v>
      </c>
      <c r="T137" s="83">
        <v>46387</v>
      </c>
      <c r="U137" s="80" t="s">
        <v>2460</v>
      </c>
      <c r="V137" s="80" t="s">
        <v>81</v>
      </c>
      <c r="W137" s="83"/>
      <c r="X137" s="80"/>
      <c r="Y137" s="80"/>
      <c r="Z137" s="80"/>
      <c r="AA137" s="82" t="s">
        <v>79</v>
      </c>
      <c r="AB137" s="82" t="s">
        <v>79</v>
      </c>
      <c r="AC137" s="87">
        <v>45902.697905092602</v>
      </c>
      <c r="AD137" s="80" t="str">
        <f t="shared" si="8"/>
        <v>SETA SPA</v>
      </c>
      <c r="AE137" s="84" t="str">
        <f t="shared" si="9"/>
        <v>EMILIA-ROMAGNA</v>
      </c>
      <c r="AF137" s="85">
        <f t="shared" si="10"/>
        <v>46387</v>
      </c>
      <c r="AG137" s="86">
        <f t="shared" si="11"/>
        <v>1</v>
      </c>
      <c r="AH137" s="84" t="s">
        <v>3656</v>
      </c>
    </row>
    <row r="138" spans="1:34" x14ac:dyDescent="0.3">
      <c r="A138" s="80" t="s">
        <v>2465</v>
      </c>
      <c r="B138" s="81">
        <v>4</v>
      </c>
      <c r="C138" s="80" t="s">
        <v>5</v>
      </c>
      <c r="D138" s="80" t="s">
        <v>92</v>
      </c>
      <c r="E138" s="80" t="s">
        <v>546</v>
      </c>
      <c r="F138" s="80" t="s">
        <v>984</v>
      </c>
      <c r="G138" s="80" t="s">
        <v>984</v>
      </c>
      <c r="H138" s="81">
        <v>899</v>
      </c>
      <c r="I138" s="80" t="s">
        <v>985</v>
      </c>
      <c r="J138" s="80" t="s">
        <v>2452</v>
      </c>
      <c r="K138" s="80" t="s">
        <v>75</v>
      </c>
      <c r="L138" s="80" t="s">
        <v>77</v>
      </c>
      <c r="M138" s="80"/>
      <c r="N138" s="82" t="s">
        <v>79</v>
      </c>
      <c r="O138" s="83">
        <v>41852</v>
      </c>
      <c r="P138" s="83">
        <v>42004</v>
      </c>
      <c r="Q138" s="82" t="s">
        <v>76</v>
      </c>
      <c r="R138" s="83">
        <v>41996</v>
      </c>
      <c r="S138" s="83">
        <v>42005</v>
      </c>
      <c r="T138" s="83">
        <v>46022</v>
      </c>
      <c r="U138" s="80" t="s">
        <v>2453</v>
      </c>
      <c r="V138" s="80" t="s">
        <v>81</v>
      </c>
      <c r="W138" s="83"/>
      <c r="X138" s="80"/>
      <c r="Y138" s="80"/>
      <c r="Z138" s="80"/>
      <c r="AA138" s="82" t="s">
        <v>79</v>
      </c>
      <c r="AB138" s="82" t="s">
        <v>79</v>
      </c>
      <c r="AC138" s="87">
        <v>45834.506446759297</v>
      </c>
      <c r="AD138" s="80" t="str">
        <f t="shared" si="8"/>
        <v>SICUREZZA TRASPORTI AUTOLINEE SITA SUD SRL</v>
      </c>
      <c r="AE138" s="84" t="str">
        <f t="shared" si="9"/>
        <v>CAMPANIA</v>
      </c>
      <c r="AF138" s="85">
        <f t="shared" si="10"/>
        <v>46022</v>
      </c>
      <c r="AG138" s="86">
        <f t="shared" si="11"/>
        <v>1</v>
      </c>
      <c r="AH138" s="84" t="s">
        <v>3634</v>
      </c>
    </row>
    <row r="139" spans="1:34" x14ac:dyDescent="0.3">
      <c r="A139" s="80" t="s">
        <v>2477</v>
      </c>
      <c r="B139" s="81">
        <v>11</v>
      </c>
      <c r="C139" s="80" t="s">
        <v>5</v>
      </c>
      <c r="D139" s="80" t="s">
        <v>135</v>
      </c>
      <c r="E139" s="80" t="s">
        <v>988</v>
      </c>
      <c r="F139" s="80" t="s">
        <v>989</v>
      </c>
      <c r="G139" s="80" t="s">
        <v>989</v>
      </c>
      <c r="H139" s="81">
        <v>903</v>
      </c>
      <c r="I139" s="80" t="s">
        <v>138</v>
      </c>
      <c r="J139" s="80" t="s">
        <v>2452</v>
      </c>
      <c r="K139" s="80" t="s">
        <v>75</v>
      </c>
      <c r="L139" s="80" t="s">
        <v>77</v>
      </c>
      <c r="M139" s="80"/>
      <c r="N139" s="82" t="s">
        <v>79</v>
      </c>
      <c r="O139" s="83">
        <v>40634</v>
      </c>
      <c r="P139" s="83">
        <v>44926</v>
      </c>
      <c r="Q139" s="82" t="s">
        <v>76</v>
      </c>
      <c r="R139" s="83">
        <v>45455</v>
      </c>
      <c r="S139" s="83">
        <v>45428</v>
      </c>
      <c r="T139" s="83">
        <v>46158</v>
      </c>
      <c r="U139" s="80" t="s">
        <v>2455</v>
      </c>
      <c r="V139" s="80" t="s">
        <v>81</v>
      </c>
      <c r="W139" s="83"/>
      <c r="X139" s="80"/>
      <c r="Y139" s="80"/>
      <c r="Z139" s="80"/>
      <c r="AA139" s="82"/>
      <c r="AB139" s="82" t="s">
        <v>79</v>
      </c>
      <c r="AC139" s="87">
        <v>45687.4842824074</v>
      </c>
      <c r="AD139" s="80" t="str">
        <f t="shared" si="8"/>
        <v>SOCIETA' AUTOMOBILISTICA FRATELLI SILVESTRI &amp; C. SNC</v>
      </c>
      <c r="AE139" s="84" t="str">
        <f t="shared" si="9"/>
        <v>MOLISE</v>
      </c>
      <c r="AF139" s="85">
        <f t="shared" si="10"/>
        <v>46158</v>
      </c>
      <c r="AG139" s="86">
        <f t="shared" si="11"/>
        <v>1</v>
      </c>
      <c r="AH139" s="84" t="s">
        <v>3572</v>
      </c>
    </row>
    <row r="140" spans="1:34" x14ac:dyDescent="0.3">
      <c r="A140" s="80" t="s">
        <v>2459</v>
      </c>
      <c r="B140" s="81">
        <v>355</v>
      </c>
      <c r="C140" s="80" t="s">
        <v>2451</v>
      </c>
      <c r="D140" s="80" t="s">
        <v>2553</v>
      </c>
      <c r="E140" s="80" t="s">
        <v>546</v>
      </c>
      <c r="F140" s="80" t="s">
        <v>984</v>
      </c>
      <c r="G140" s="80" t="s">
        <v>984</v>
      </c>
      <c r="H140" s="81">
        <v>908</v>
      </c>
      <c r="I140" s="80" t="s">
        <v>2554</v>
      </c>
      <c r="J140" s="80" t="s">
        <v>2452</v>
      </c>
      <c r="K140" s="80" t="s">
        <v>75</v>
      </c>
      <c r="L140" s="80" t="s">
        <v>101</v>
      </c>
      <c r="M140" s="80" t="s">
        <v>2555</v>
      </c>
      <c r="N140" s="82" t="s">
        <v>79</v>
      </c>
      <c r="O140" s="83">
        <v>39255</v>
      </c>
      <c r="P140" s="83">
        <v>42543</v>
      </c>
      <c r="Q140" s="82" t="s">
        <v>76</v>
      </c>
      <c r="R140" s="83">
        <v>42541</v>
      </c>
      <c r="S140" s="83">
        <v>42543</v>
      </c>
      <c r="T140" s="83">
        <v>46203</v>
      </c>
      <c r="U140" s="80" t="s">
        <v>2453</v>
      </c>
      <c r="V140" s="80" t="s">
        <v>81</v>
      </c>
      <c r="W140" s="83"/>
      <c r="X140" s="80"/>
      <c r="Y140" s="80"/>
      <c r="Z140" s="80"/>
      <c r="AA140" s="82" t="s">
        <v>79</v>
      </c>
      <c r="AB140" s="82" t="s">
        <v>79</v>
      </c>
      <c r="AC140" s="87">
        <v>45915.5308449074</v>
      </c>
      <c r="AD140" s="80" t="str">
        <f t="shared" si="8"/>
        <v>SICUREZZA TRASPORTI AUTOLINEE SITA SUD SRL</v>
      </c>
      <c r="AE140" s="84" t="str">
        <f t="shared" si="9"/>
        <v>BASILICATA</v>
      </c>
      <c r="AF140" s="85">
        <f t="shared" si="10"/>
        <v>46203</v>
      </c>
      <c r="AG140" s="86">
        <f t="shared" si="11"/>
        <v>1</v>
      </c>
      <c r="AH140" s="84" t="s">
        <v>3634</v>
      </c>
    </row>
    <row r="141" spans="1:34" x14ac:dyDescent="0.3">
      <c r="A141" s="80" t="s">
        <v>2481</v>
      </c>
      <c r="B141" s="81">
        <v>215</v>
      </c>
      <c r="C141" s="80" t="s">
        <v>2451</v>
      </c>
      <c r="D141" s="80" t="s">
        <v>1003</v>
      </c>
      <c r="E141" s="80" t="s">
        <v>1004</v>
      </c>
      <c r="F141" s="80" t="s">
        <v>1005</v>
      </c>
      <c r="G141" s="80" t="s">
        <v>1005</v>
      </c>
      <c r="H141" s="81">
        <v>923</v>
      </c>
      <c r="I141" s="80" t="s">
        <v>1006</v>
      </c>
      <c r="J141" s="80" t="s">
        <v>2454</v>
      </c>
      <c r="K141" s="80" t="s">
        <v>75</v>
      </c>
      <c r="L141" s="80" t="s">
        <v>77</v>
      </c>
      <c r="M141" s="80" t="s">
        <v>1007</v>
      </c>
      <c r="N141" s="82" t="s">
        <v>79</v>
      </c>
      <c r="O141" s="83">
        <v>40224</v>
      </c>
      <c r="P141" s="83">
        <v>44408</v>
      </c>
      <c r="Q141" s="82" t="s">
        <v>76</v>
      </c>
      <c r="R141" s="83">
        <v>44925</v>
      </c>
      <c r="S141" s="83">
        <v>44927</v>
      </c>
      <c r="T141" s="83">
        <v>46387</v>
      </c>
      <c r="U141" s="80" t="s">
        <v>2455</v>
      </c>
      <c r="V141" s="80" t="s">
        <v>81</v>
      </c>
      <c r="W141" s="83"/>
      <c r="X141" s="80"/>
      <c r="Y141" s="80"/>
      <c r="Z141" s="80"/>
      <c r="AA141" s="82" t="s">
        <v>79</v>
      </c>
      <c r="AB141" s="82" t="s">
        <v>79</v>
      </c>
      <c r="AC141" s="87">
        <v>45674.392962963</v>
      </c>
      <c r="AD141" s="80" t="str">
        <f t="shared" si="8"/>
        <v>SOCIETA TRASPORTI CERIGNOLA SCRL</v>
      </c>
      <c r="AE141" s="84" t="str">
        <f t="shared" si="9"/>
        <v>PUGLIA</v>
      </c>
      <c r="AF141" s="85">
        <f t="shared" si="10"/>
        <v>46387</v>
      </c>
      <c r="AG141" s="86">
        <f t="shared" si="11"/>
        <v>1</v>
      </c>
      <c r="AH141" s="84" t="s">
        <v>3348</v>
      </c>
    </row>
    <row r="142" spans="1:34" x14ac:dyDescent="0.3">
      <c r="A142" s="80" t="s">
        <v>2477</v>
      </c>
      <c r="B142" s="81">
        <v>11</v>
      </c>
      <c r="C142" s="80" t="s">
        <v>5</v>
      </c>
      <c r="D142" s="80" t="s">
        <v>135</v>
      </c>
      <c r="E142" s="80" t="s">
        <v>1010</v>
      </c>
      <c r="F142" s="80" t="s">
        <v>1011</v>
      </c>
      <c r="G142" s="80" t="s">
        <v>1011</v>
      </c>
      <c r="H142" s="81">
        <v>926</v>
      </c>
      <c r="I142" s="80" t="s">
        <v>138</v>
      </c>
      <c r="J142" s="80" t="s">
        <v>2452</v>
      </c>
      <c r="K142" s="80" t="s">
        <v>75</v>
      </c>
      <c r="L142" s="80" t="s">
        <v>77</v>
      </c>
      <c r="M142" s="80"/>
      <c r="N142" s="82" t="s">
        <v>79</v>
      </c>
      <c r="O142" s="83">
        <v>40634</v>
      </c>
      <c r="P142" s="83">
        <v>44926</v>
      </c>
      <c r="Q142" s="82" t="s">
        <v>76</v>
      </c>
      <c r="R142" s="83">
        <v>45455</v>
      </c>
      <c r="S142" s="83">
        <v>45428</v>
      </c>
      <c r="T142" s="83">
        <v>46158</v>
      </c>
      <c r="U142" s="80" t="s">
        <v>2455</v>
      </c>
      <c r="V142" s="80" t="s">
        <v>81</v>
      </c>
      <c r="W142" s="83"/>
      <c r="X142" s="80"/>
      <c r="Y142" s="80"/>
      <c r="Z142" s="80"/>
      <c r="AA142" s="82"/>
      <c r="AB142" s="82" t="s">
        <v>79</v>
      </c>
      <c r="AC142" s="87">
        <v>45957.643692129597</v>
      </c>
      <c r="AD142" s="80" t="str">
        <f t="shared" si="8"/>
        <v>STAFFIERI BUS DI STAFFIERI ANTONIO &amp; C. SNC</v>
      </c>
      <c r="AE142" s="84" t="str">
        <f t="shared" si="9"/>
        <v>MOLISE</v>
      </c>
      <c r="AF142" s="85">
        <f t="shared" si="10"/>
        <v>46158</v>
      </c>
      <c r="AG142" s="86">
        <f t="shared" si="11"/>
        <v>1</v>
      </c>
      <c r="AH142" s="84" t="s">
        <v>3793</v>
      </c>
    </row>
    <row r="143" spans="1:34" x14ac:dyDescent="0.3">
      <c r="A143" s="80" t="s">
        <v>2465</v>
      </c>
      <c r="B143" s="81">
        <v>57</v>
      </c>
      <c r="C143" s="80" t="s">
        <v>2462</v>
      </c>
      <c r="D143" s="80" t="s">
        <v>2568</v>
      </c>
      <c r="E143" s="80" t="s">
        <v>1012</v>
      </c>
      <c r="F143" s="80" t="s">
        <v>1013</v>
      </c>
      <c r="G143" s="80" t="s">
        <v>1013</v>
      </c>
      <c r="H143" s="81">
        <v>927</v>
      </c>
      <c r="I143" s="80" t="s">
        <v>2575</v>
      </c>
      <c r="J143" s="80" t="s">
        <v>2452</v>
      </c>
      <c r="K143" s="80" t="s">
        <v>75</v>
      </c>
      <c r="L143" s="80" t="s">
        <v>77</v>
      </c>
      <c r="M143" s="80"/>
      <c r="N143" s="82" t="s">
        <v>79</v>
      </c>
      <c r="O143" s="83">
        <v>37622</v>
      </c>
      <c r="P143" s="83">
        <v>42004</v>
      </c>
      <c r="Q143" s="82" t="s">
        <v>76</v>
      </c>
      <c r="R143" s="83">
        <v>42037</v>
      </c>
      <c r="S143" s="83">
        <v>42005</v>
      </c>
      <c r="T143" s="83">
        <v>46022</v>
      </c>
      <c r="U143" s="80" t="s">
        <v>2461</v>
      </c>
      <c r="V143" s="80" t="s">
        <v>81</v>
      </c>
      <c r="W143" s="83"/>
      <c r="X143" s="80"/>
      <c r="Y143" s="80"/>
      <c r="Z143" s="80"/>
      <c r="AA143" s="82" t="s">
        <v>79</v>
      </c>
      <c r="AB143" s="82" t="s">
        <v>79</v>
      </c>
      <c r="AC143" s="87">
        <v>45924.395289351902</v>
      </c>
      <c r="AD143" s="80" t="str">
        <f t="shared" si="8"/>
        <v>STAIANO AUTOTRASPORTI S.R.L.</v>
      </c>
      <c r="AE143" s="84" t="str">
        <f t="shared" si="9"/>
        <v>CAMPANIA</v>
      </c>
      <c r="AF143" s="85">
        <f t="shared" si="10"/>
        <v>46022</v>
      </c>
      <c r="AG143" s="86">
        <f t="shared" si="11"/>
        <v>1</v>
      </c>
      <c r="AH143" s="84" t="s">
        <v>3326</v>
      </c>
    </row>
    <row r="144" spans="1:34" x14ac:dyDescent="0.3">
      <c r="A144" s="80" t="s">
        <v>2475</v>
      </c>
      <c r="B144" s="81">
        <v>540</v>
      </c>
      <c r="C144" s="80" t="s">
        <v>2451</v>
      </c>
      <c r="D144" s="80" t="s">
        <v>1027</v>
      </c>
      <c r="E144" s="80" t="s">
        <v>1022</v>
      </c>
      <c r="F144" s="80" t="s">
        <v>1023</v>
      </c>
      <c r="G144" s="80" t="s">
        <v>1023</v>
      </c>
      <c r="H144" s="81">
        <v>938</v>
      </c>
      <c r="I144" s="80" t="s">
        <v>1028</v>
      </c>
      <c r="J144" s="80" t="s">
        <v>2452</v>
      </c>
      <c r="K144" s="80" t="s">
        <v>75</v>
      </c>
      <c r="L144" s="80" t="s">
        <v>101</v>
      </c>
      <c r="M144" s="80" t="s">
        <v>1029</v>
      </c>
      <c r="N144" s="82" t="s">
        <v>76</v>
      </c>
      <c r="O144" s="83">
        <v>40469</v>
      </c>
      <c r="P144" s="83">
        <v>41943</v>
      </c>
      <c r="Q144" s="82" t="s">
        <v>76</v>
      </c>
      <c r="R144" s="83">
        <v>42066</v>
      </c>
      <c r="S144" s="83">
        <v>41944</v>
      </c>
      <c r="T144" s="83">
        <v>46022</v>
      </c>
      <c r="U144" s="80" t="s">
        <v>2453</v>
      </c>
      <c r="V144" s="80" t="s">
        <v>81</v>
      </c>
      <c r="W144" s="83"/>
      <c r="X144" s="80"/>
      <c r="Y144" s="80"/>
      <c r="Z144" s="80"/>
      <c r="AA144" s="82"/>
      <c r="AB144" s="82" t="s">
        <v>79</v>
      </c>
      <c r="AC144" s="87">
        <v>45677.381724537001</v>
      </c>
      <c r="AD144" s="80" t="str">
        <f t="shared" si="8"/>
        <v>STIE SPA</v>
      </c>
      <c r="AE144" s="84" t="str">
        <f t="shared" si="9"/>
        <v>LOMBARDIA</v>
      </c>
      <c r="AF144" s="85">
        <f t="shared" si="10"/>
        <v>46022</v>
      </c>
      <c r="AG144" s="86">
        <f t="shared" si="11"/>
        <v>1</v>
      </c>
      <c r="AH144" s="84" t="s">
        <v>3322</v>
      </c>
    </row>
    <row r="145" spans="1:34" x14ac:dyDescent="0.3">
      <c r="A145" s="80" t="s">
        <v>2467</v>
      </c>
      <c r="B145" s="81">
        <v>645</v>
      </c>
      <c r="C145" s="80" t="s">
        <v>2468</v>
      </c>
      <c r="D145" s="80" t="s">
        <v>1043</v>
      </c>
      <c r="E145" s="80" t="s">
        <v>1044</v>
      </c>
      <c r="F145" s="80" t="s">
        <v>1045</v>
      </c>
      <c r="G145" s="80" t="s">
        <v>1045</v>
      </c>
      <c r="H145" s="81">
        <v>953</v>
      </c>
      <c r="I145" s="80" t="s">
        <v>1046</v>
      </c>
      <c r="J145" s="80" t="s">
        <v>2452</v>
      </c>
      <c r="K145" s="80" t="s">
        <v>75</v>
      </c>
      <c r="L145" s="80" t="s">
        <v>101</v>
      </c>
      <c r="M145" s="80" t="s">
        <v>1047</v>
      </c>
      <c r="N145" s="82" t="s">
        <v>79</v>
      </c>
      <c r="O145" s="83">
        <v>38412</v>
      </c>
      <c r="P145" s="83">
        <v>40602</v>
      </c>
      <c r="Q145" s="82" t="s">
        <v>76</v>
      </c>
      <c r="R145" s="83">
        <v>40618</v>
      </c>
      <c r="S145" s="83">
        <v>40603</v>
      </c>
      <c r="T145" s="83">
        <v>46387</v>
      </c>
      <c r="U145" s="80" t="s">
        <v>2460</v>
      </c>
      <c r="V145" s="80" t="s">
        <v>81</v>
      </c>
      <c r="W145" s="83"/>
      <c r="X145" s="80"/>
      <c r="Y145" s="80"/>
      <c r="Z145" s="80"/>
      <c r="AA145" s="82" t="s">
        <v>79</v>
      </c>
      <c r="AB145" s="82" t="s">
        <v>79</v>
      </c>
      <c r="AC145" s="87">
        <v>45685.681053240703</v>
      </c>
      <c r="AD145" s="80" t="str">
        <f t="shared" si="8"/>
        <v>TEP S.P.A.</v>
      </c>
      <c r="AE145" s="84" t="str">
        <f t="shared" si="9"/>
        <v>EMILIA-ROMAGNA</v>
      </c>
      <c r="AF145" s="85">
        <f t="shared" si="10"/>
        <v>46387</v>
      </c>
      <c r="AG145" s="86">
        <f t="shared" si="11"/>
        <v>1</v>
      </c>
      <c r="AH145" s="84" t="s">
        <v>3338</v>
      </c>
    </row>
    <row r="146" spans="1:34" x14ac:dyDescent="0.3">
      <c r="A146" s="80" t="s">
        <v>2489</v>
      </c>
      <c r="B146" s="81">
        <v>67</v>
      </c>
      <c r="C146" s="80" t="s">
        <v>2462</v>
      </c>
      <c r="D146" s="80" t="s">
        <v>448</v>
      </c>
      <c r="E146" s="80" t="s">
        <v>1049</v>
      </c>
      <c r="F146" s="80" t="s">
        <v>1050</v>
      </c>
      <c r="G146" s="80" t="s">
        <v>1050</v>
      </c>
      <c r="H146" s="81">
        <v>958</v>
      </c>
      <c r="I146" s="80" t="s">
        <v>132</v>
      </c>
      <c r="J146" s="80" t="s">
        <v>2452</v>
      </c>
      <c r="K146" s="80" t="s">
        <v>75</v>
      </c>
      <c r="L146" s="80" t="s">
        <v>77</v>
      </c>
      <c r="M146" s="80" t="s">
        <v>1051</v>
      </c>
      <c r="N146" s="82" t="s">
        <v>79</v>
      </c>
      <c r="O146" s="83">
        <v>36948</v>
      </c>
      <c r="P146" s="83">
        <v>40633</v>
      </c>
      <c r="Q146" s="82" t="s">
        <v>76</v>
      </c>
      <c r="R146" s="83">
        <v>45649</v>
      </c>
      <c r="S146" s="83">
        <v>45658</v>
      </c>
      <c r="T146" s="83">
        <v>46022</v>
      </c>
      <c r="U146" s="80" t="s">
        <v>2456</v>
      </c>
      <c r="V146" s="80" t="s">
        <v>81</v>
      </c>
      <c r="W146" s="83"/>
      <c r="X146" s="80"/>
      <c r="Y146" s="80"/>
      <c r="Z146" s="80"/>
      <c r="AA146" s="82" t="s">
        <v>79</v>
      </c>
      <c r="AB146" s="82" t="s">
        <v>79</v>
      </c>
      <c r="AC146" s="87">
        <v>45960.4941203704</v>
      </c>
      <c r="AD146" s="80" t="str">
        <f t="shared" si="8"/>
        <v>TIENGO ALDO S.N.C.</v>
      </c>
      <c r="AE146" s="84" t="str">
        <f t="shared" si="9"/>
        <v>VENETO</v>
      </c>
      <c r="AF146" s="85">
        <f t="shared" si="10"/>
        <v>46022</v>
      </c>
      <c r="AG146" s="86">
        <f t="shared" si="11"/>
        <v>1</v>
      </c>
      <c r="AH146" s="84" t="s">
        <v>3774</v>
      </c>
    </row>
    <row r="147" spans="1:34" x14ac:dyDescent="0.3">
      <c r="A147" s="80" t="s">
        <v>2465</v>
      </c>
      <c r="B147" s="81">
        <v>57</v>
      </c>
      <c r="C147" s="80" t="s">
        <v>2462</v>
      </c>
      <c r="D147" s="80" t="s">
        <v>2568</v>
      </c>
      <c r="E147" s="80" t="s">
        <v>2643</v>
      </c>
      <c r="F147" s="80" t="s">
        <v>2644</v>
      </c>
      <c r="G147" s="80" t="s">
        <v>2644</v>
      </c>
      <c r="H147" s="81">
        <v>961</v>
      </c>
      <c r="I147" s="80" t="s">
        <v>2645</v>
      </c>
      <c r="J147" s="80" t="s">
        <v>2452</v>
      </c>
      <c r="K147" s="80" t="s">
        <v>75</v>
      </c>
      <c r="L147" s="80" t="s">
        <v>77</v>
      </c>
      <c r="M147" s="80" t="s">
        <v>2646</v>
      </c>
      <c r="N147" s="82" t="s">
        <v>79</v>
      </c>
      <c r="O147" s="83">
        <v>37622</v>
      </c>
      <c r="P147" s="83">
        <v>42004</v>
      </c>
      <c r="Q147" s="82" t="s">
        <v>76</v>
      </c>
      <c r="R147" s="83">
        <v>42037</v>
      </c>
      <c r="S147" s="83">
        <v>42005</v>
      </c>
      <c r="T147" s="83">
        <v>46022</v>
      </c>
      <c r="U147" s="80" t="s">
        <v>2461</v>
      </c>
      <c r="V147" s="80" t="s">
        <v>81</v>
      </c>
      <c r="W147" s="83"/>
      <c r="X147" s="80"/>
      <c r="Y147" s="80"/>
      <c r="Z147" s="80"/>
      <c r="AA147" s="82" t="s">
        <v>79</v>
      </c>
      <c r="AB147" s="82" t="s">
        <v>79</v>
      </c>
      <c r="AC147" s="87">
        <v>45933.638877314799</v>
      </c>
      <c r="AD147" s="80" t="str">
        <f t="shared" si="8"/>
        <v>TORQUATO TASSO SCARL</v>
      </c>
      <c r="AE147" s="84" t="str">
        <f t="shared" si="9"/>
        <v>CAMPANIA</v>
      </c>
      <c r="AF147" s="85">
        <f t="shared" si="10"/>
        <v>46022</v>
      </c>
      <c r="AG147" s="86">
        <f t="shared" si="11"/>
        <v>1</v>
      </c>
      <c r="AH147" s="84" t="s">
        <v>3698</v>
      </c>
    </row>
    <row r="148" spans="1:34" x14ac:dyDescent="0.3">
      <c r="A148" s="80" t="s">
        <v>2467</v>
      </c>
      <c r="B148" s="81">
        <v>646</v>
      </c>
      <c r="C148" s="80" t="s">
        <v>2468</v>
      </c>
      <c r="D148" s="80" t="s">
        <v>2695</v>
      </c>
      <c r="E148" s="80" t="s">
        <v>2696</v>
      </c>
      <c r="F148" s="80" t="s">
        <v>2697</v>
      </c>
      <c r="G148" s="80" t="s">
        <v>2697</v>
      </c>
      <c r="H148" s="81">
        <v>963</v>
      </c>
      <c r="I148" s="80" t="s">
        <v>2698</v>
      </c>
      <c r="J148" s="80" t="s">
        <v>2452</v>
      </c>
      <c r="K148" s="80" t="s">
        <v>75</v>
      </c>
      <c r="L148" s="80" t="s">
        <v>101</v>
      </c>
      <c r="M148" s="80" t="s">
        <v>2699</v>
      </c>
      <c r="N148" s="82" t="s">
        <v>79</v>
      </c>
      <c r="O148" s="83">
        <v>40603</v>
      </c>
      <c r="P148" s="83">
        <v>43890</v>
      </c>
      <c r="Q148" s="82" t="s">
        <v>76</v>
      </c>
      <c r="R148" s="83">
        <v>45506</v>
      </c>
      <c r="S148" s="83">
        <v>43891</v>
      </c>
      <c r="T148" s="83">
        <v>46812</v>
      </c>
      <c r="U148" s="80" t="s">
        <v>2453</v>
      </c>
      <c r="V148" s="80" t="s">
        <v>81</v>
      </c>
      <c r="W148" s="83"/>
      <c r="X148" s="80"/>
      <c r="Y148" s="80"/>
      <c r="Z148" s="80"/>
      <c r="AA148" s="82" t="s">
        <v>79</v>
      </c>
      <c r="AB148" s="82" t="s">
        <v>79</v>
      </c>
      <c r="AC148" s="87">
        <v>45918.477291666699</v>
      </c>
      <c r="AD148" s="80" t="str">
        <f t="shared" si="8"/>
        <v>TPB - TRASPORTO PUBBLICO BOLOGNESE</v>
      </c>
      <c r="AE148" s="84" t="str">
        <f t="shared" si="9"/>
        <v>EMILIA-ROMAGNA</v>
      </c>
      <c r="AF148" s="85">
        <f t="shared" si="10"/>
        <v>46812</v>
      </c>
      <c r="AG148" s="86">
        <f t="shared" si="11"/>
        <v>1</v>
      </c>
      <c r="AH148" s="84" t="s">
        <v>3454</v>
      </c>
    </row>
    <row r="149" spans="1:34" x14ac:dyDescent="0.3">
      <c r="A149" s="80" t="s">
        <v>2467</v>
      </c>
      <c r="B149" s="81">
        <v>642</v>
      </c>
      <c r="C149" s="80" t="s">
        <v>2468</v>
      </c>
      <c r="D149" s="80" t="s">
        <v>2700</v>
      </c>
      <c r="E149" s="80" t="s">
        <v>2701</v>
      </c>
      <c r="F149" s="80" t="s">
        <v>2702</v>
      </c>
      <c r="G149" s="80" t="s">
        <v>2702</v>
      </c>
      <c r="H149" s="81">
        <v>964</v>
      </c>
      <c r="I149" s="80" t="s">
        <v>2703</v>
      </c>
      <c r="J149" s="80" t="s">
        <v>2452</v>
      </c>
      <c r="K149" s="80" t="s">
        <v>75</v>
      </c>
      <c r="L149" s="80" t="s">
        <v>101</v>
      </c>
      <c r="M149" s="80" t="s">
        <v>2704</v>
      </c>
      <c r="N149" s="82" t="s">
        <v>79</v>
      </c>
      <c r="O149" s="83">
        <v>38749</v>
      </c>
      <c r="P149" s="83">
        <v>41639</v>
      </c>
      <c r="Q149" s="82" t="s">
        <v>76</v>
      </c>
      <c r="R149" s="83">
        <v>43788</v>
      </c>
      <c r="S149" s="83">
        <v>43831</v>
      </c>
      <c r="T149" s="83">
        <v>46387</v>
      </c>
      <c r="U149" s="80" t="s">
        <v>2453</v>
      </c>
      <c r="V149" s="80" t="s">
        <v>81</v>
      </c>
      <c r="W149" s="83"/>
      <c r="X149" s="80"/>
      <c r="Y149" s="80"/>
      <c r="Z149" s="80"/>
      <c r="AA149" s="82" t="s">
        <v>79</v>
      </c>
      <c r="AB149" s="82" t="s">
        <v>79</v>
      </c>
      <c r="AC149" s="87">
        <v>45916.637303240699</v>
      </c>
      <c r="AD149" s="80" t="str">
        <f t="shared" si="8"/>
        <v>TPF - TRASPORTO PUBBLICO FERRARESE</v>
      </c>
      <c r="AE149" s="84" t="str">
        <f t="shared" si="9"/>
        <v>EMILIA-ROMAGNA</v>
      </c>
      <c r="AF149" s="85">
        <f t="shared" si="10"/>
        <v>46387</v>
      </c>
      <c r="AG149" s="86">
        <f t="shared" si="11"/>
        <v>1</v>
      </c>
      <c r="AH149" s="84" t="s">
        <v>3579</v>
      </c>
    </row>
    <row r="150" spans="1:34" x14ac:dyDescent="0.3">
      <c r="A150" s="80" t="s">
        <v>2476</v>
      </c>
      <c r="B150" s="81">
        <v>264</v>
      </c>
      <c r="C150" s="80" t="s">
        <v>2451</v>
      </c>
      <c r="D150" s="80" t="s">
        <v>1062</v>
      </c>
      <c r="E150" s="80" t="s">
        <v>1060</v>
      </c>
      <c r="F150" s="80" t="s">
        <v>1061</v>
      </c>
      <c r="G150" s="80" t="s">
        <v>1061</v>
      </c>
      <c r="H150" s="81">
        <v>969</v>
      </c>
      <c r="I150" s="80" t="s">
        <v>1063</v>
      </c>
      <c r="J150" s="80" t="s">
        <v>2452</v>
      </c>
      <c r="K150" s="80" t="s">
        <v>75</v>
      </c>
      <c r="L150" s="80" t="s">
        <v>77</v>
      </c>
      <c r="M150" s="80"/>
      <c r="N150" s="82" t="s">
        <v>79</v>
      </c>
      <c r="O150" s="83">
        <v>39264</v>
      </c>
      <c r="P150" s="83">
        <v>41455</v>
      </c>
      <c r="Q150" s="82" t="s">
        <v>76</v>
      </c>
      <c r="R150" s="83">
        <v>42335</v>
      </c>
      <c r="S150" s="83">
        <v>42005</v>
      </c>
      <c r="T150" s="83">
        <v>46387</v>
      </c>
      <c r="U150" s="80" t="s">
        <v>2453</v>
      </c>
      <c r="V150" s="80" t="s">
        <v>81</v>
      </c>
      <c r="W150" s="83"/>
      <c r="X150" s="80"/>
      <c r="Y150" s="80"/>
      <c r="Z150" s="80"/>
      <c r="AA150" s="82" t="s">
        <v>79</v>
      </c>
      <c r="AB150" s="82" t="s">
        <v>79</v>
      </c>
      <c r="AC150" s="87">
        <v>45679.672708333303</v>
      </c>
      <c r="AD150" s="80" t="str">
        <f t="shared" si="8"/>
        <v>TRASFER S. C. A R. L.</v>
      </c>
      <c r="AE150" s="84" t="str">
        <f t="shared" si="9"/>
        <v>MARCHE</v>
      </c>
      <c r="AF150" s="85">
        <f t="shared" si="10"/>
        <v>46387</v>
      </c>
      <c r="AG150" s="86">
        <f t="shared" si="11"/>
        <v>1</v>
      </c>
      <c r="AH150" s="84" t="s">
        <v>3420</v>
      </c>
    </row>
    <row r="151" spans="1:34" x14ac:dyDescent="0.3">
      <c r="A151" s="80" t="s">
        <v>2481</v>
      </c>
      <c r="B151" s="81">
        <v>184</v>
      </c>
      <c r="C151" s="80" t="s">
        <v>2451</v>
      </c>
      <c r="D151" s="80" t="s">
        <v>1075</v>
      </c>
      <c r="E151" s="80" t="s">
        <v>770</v>
      </c>
      <c r="F151" s="80" t="s">
        <v>1076</v>
      </c>
      <c r="G151" s="80" t="s">
        <v>1076</v>
      </c>
      <c r="H151" s="81">
        <v>998</v>
      </c>
      <c r="I151" s="80" t="s">
        <v>1077</v>
      </c>
      <c r="J151" s="80" t="s">
        <v>2452</v>
      </c>
      <c r="K151" s="80" t="s">
        <v>75</v>
      </c>
      <c r="L151" s="80" t="s">
        <v>101</v>
      </c>
      <c r="M151" s="80" t="s">
        <v>1078</v>
      </c>
      <c r="N151" s="82" t="s">
        <v>79</v>
      </c>
      <c r="O151" s="83">
        <v>39873</v>
      </c>
      <c r="P151" s="83">
        <v>43159</v>
      </c>
      <c r="Q151" s="82" t="s">
        <v>76</v>
      </c>
      <c r="R151" s="83">
        <v>44925</v>
      </c>
      <c r="S151" s="83">
        <v>44927</v>
      </c>
      <c r="T151" s="83">
        <v>46387</v>
      </c>
      <c r="U151" s="80" t="s">
        <v>2453</v>
      </c>
      <c r="V151" s="80" t="s">
        <v>81</v>
      </c>
      <c r="W151" s="83"/>
      <c r="X151" s="80"/>
      <c r="Y151" s="80"/>
      <c r="Z151" s="80"/>
      <c r="AA151" s="82" t="s">
        <v>79</v>
      </c>
      <c r="AB151" s="82" t="s">
        <v>79</v>
      </c>
      <c r="AC151" s="87">
        <v>45686.635787036997</v>
      </c>
      <c r="AD151" s="80" t="str">
        <f t="shared" si="8"/>
        <v>TUNDO VINCENZO</v>
      </c>
      <c r="AE151" s="84" t="str">
        <f t="shared" si="9"/>
        <v>PUGLIA</v>
      </c>
      <c r="AF151" s="85">
        <f t="shared" si="10"/>
        <v>46387</v>
      </c>
      <c r="AG151" s="86">
        <f t="shared" si="11"/>
        <v>1</v>
      </c>
      <c r="AH151" s="84" t="s">
        <v>3372</v>
      </c>
    </row>
    <row r="152" spans="1:34" x14ac:dyDescent="0.3">
      <c r="A152" s="80" t="s">
        <v>2477</v>
      </c>
      <c r="B152" s="81">
        <v>11</v>
      </c>
      <c r="C152" s="80" t="s">
        <v>5</v>
      </c>
      <c r="D152" s="80" t="s">
        <v>135</v>
      </c>
      <c r="E152" s="80" t="s">
        <v>1093</v>
      </c>
      <c r="F152" s="80" t="s">
        <v>1094</v>
      </c>
      <c r="G152" s="80" t="s">
        <v>1094</v>
      </c>
      <c r="H152" s="81">
        <v>1011</v>
      </c>
      <c r="I152" s="80" t="s">
        <v>138</v>
      </c>
      <c r="J152" s="80"/>
      <c r="K152" s="80" t="s">
        <v>75</v>
      </c>
      <c r="L152" s="80" t="s">
        <v>101</v>
      </c>
      <c r="M152" s="80" t="s">
        <v>1095</v>
      </c>
      <c r="N152" s="82" t="s">
        <v>79</v>
      </c>
      <c r="O152" s="83">
        <v>40634</v>
      </c>
      <c r="P152" s="83">
        <v>44926</v>
      </c>
      <c r="Q152" s="82" t="s">
        <v>76</v>
      </c>
      <c r="R152" s="83">
        <v>45455</v>
      </c>
      <c r="S152" s="83">
        <v>45428</v>
      </c>
      <c r="T152" s="83">
        <v>46158</v>
      </c>
      <c r="U152" s="80" t="s">
        <v>2455</v>
      </c>
      <c r="V152" s="80" t="s">
        <v>81</v>
      </c>
      <c r="W152" s="83"/>
      <c r="X152" s="80"/>
      <c r="Y152" s="80"/>
      <c r="Z152" s="80"/>
      <c r="AA152" s="82"/>
      <c r="AB152" s="82" t="s">
        <v>79</v>
      </c>
      <c r="AC152" s="87">
        <v>45685.512476851902</v>
      </c>
      <c r="AD152" s="80" t="str">
        <f t="shared" si="8"/>
        <v>VE.PE. S.N.C.</v>
      </c>
      <c r="AE152" s="84" t="str">
        <f t="shared" si="9"/>
        <v>MOLISE</v>
      </c>
      <c r="AF152" s="85">
        <f t="shared" si="10"/>
        <v>46158</v>
      </c>
      <c r="AG152" s="86">
        <f t="shared" si="11"/>
        <v>1</v>
      </c>
      <c r="AH152" s="84" t="s">
        <v>3808</v>
      </c>
    </row>
    <row r="153" spans="1:34" x14ac:dyDescent="0.3">
      <c r="A153" s="80" t="s">
        <v>2465</v>
      </c>
      <c r="B153" s="81">
        <v>25</v>
      </c>
      <c r="C153" s="80" t="s">
        <v>2462</v>
      </c>
      <c r="D153" s="80" t="s">
        <v>2567</v>
      </c>
      <c r="E153" s="80" t="s">
        <v>804</v>
      </c>
      <c r="F153" s="80" t="s">
        <v>1097</v>
      </c>
      <c r="G153" s="80" t="s">
        <v>1097</v>
      </c>
      <c r="H153" s="81">
        <v>1017</v>
      </c>
      <c r="I153" s="80" t="s">
        <v>2647</v>
      </c>
      <c r="J153" s="80" t="s">
        <v>2452</v>
      </c>
      <c r="K153" s="80" t="s">
        <v>75</v>
      </c>
      <c r="L153" s="80" t="s">
        <v>77</v>
      </c>
      <c r="M153" s="80"/>
      <c r="N153" s="82" t="s">
        <v>79</v>
      </c>
      <c r="O153" s="83">
        <v>40634</v>
      </c>
      <c r="P153" s="83">
        <v>42004</v>
      </c>
      <c r="Q153" s="82" t="s">
        <v>76</v>
      </c>
      <c r="R153" s="83">
        <v>41974</v>
      </c>
      <c r="S153" s="83">
        <v>42004</v>
      </c>
      <c r="T153" s="83">
        <v>46022</v>
      </c>
      <c r="U153" s="80" t="s">
        <v>2460</v>
      </c>
      <c r="V153" s="80" t="s">
        <v>81</v>
      </c>
      <c r="W153" s="83"/>
      <c r="X153" s="80"/>
      <c r="Y153" s="80"/>
      <c r="Z153" s="80"/>
      <c r="AA153" s="82" t="s">
        <v>79</v>
      </c>
      <c r="AB153" s="82" t="s">
        <v>79</v>
      </c>
      <c r="AC153" s="87">
        <v>45919.491168981498</v>
      </c>
      <c r="AD153" s="80" t="str">
        <f t="shared" si="8"/>
        <v>VIAGGI DI MAIO SRL</v>
      </c>
      <c r="AE153" s="84" t="str">
        <f t="shared" si="9"/>
        <v>CAMPANIA</v>
      </c>
      <c r="AF153" s="85">
        <f t="shared" si="10"/>
        <v>46022</v>
      </c>
      <c r="AG153" s="86">
        <f t="shared" si="11"/>
        <v>1</v>
      </c>
      <c r="AH153" s="84" t="s">
        <v>3705</v>
      </c>
    </row>
    <row r="154" spans="1:34" x14ac:dyDescent="0.3">
      <c r="A154" s="80" t="s">
        <v>2465</v>
      </c>
      <c r="B154" s="81">
        <v>4</v>
      </c>
      <c r="C154" s="80" t="s">
        <v>5</v>
      </c>
      <c r="D154" s="80" t="s">
        <v>92</v>
      </c>
      <c r="E154" s="80" t="s">
        <v>804</v>
      </c>
      <c r="F154" s="80" t="s">
        <v>1097</v>
      </c>
      <c r="G154" s="80" t="s">
        <v>1097</v>
      </c>
      <c r="H154" s="81">
        <v>1018</v>
      </c>
      <c r="I154" s="80" t="s">
        <v>1098</v>
      </c>
      <c r="J154" s="80" t="s">
        <v>2452</v>
      </c>
      <c r="K154" s="80" t="s">
        <v>75</v>
      </c>
      <c r="L154" s="80" t="s">
        <v>77</v>
      </c>
      <c r="M154" s="80" t="s">
        <v>1099</v>
      </c>
      <c r="N154" s="82" t="s">
        <v>79</v>
      </c>
      <c r="O154" s="83">
        <v>40665</v>
      </c>
      <c r="P154" s="83">
        <v>41274</v>
      </c>
      <c r="Q154" s="82" t="s">
        <v>76</v>
      </c>
      <c r="R154" s="83">
        <v>40977</v>
      </c>
      <c r="S154" s="83">
        <v>41342</v>
      </c>
      <c r="T154" s="83">
        <v>46022</v>
      </c>
      <c r="U154" s="80" t="s">
        <v>2453</v>
      </c>
      <c r="V154" s="80" t="s">
        <v>81</v>
      </c>
      <c r="W154" s="83"/>
      <c r="X154" s="80"/>
      <c r="Y154" s="80"/>
      <c r="Z154" s="80"/>
      <c r="AA154" s="82" t="s">
        <v>79</v>
      </c>
      <c r="AB154" s="82" t="s">
        <v>79</v>
      </c>
      <c r="AC154" s="87">
        <v>45919.7409722222</v>
      </c>
      <c r="AD154" s="80" t="str">
        <f t="shared" si="8"/>
        <v>VIAGGI DI MAIO SRL</v>
      </c>
      <c r="AE154" s="84" t="str">
        <f t="shared" si="9"/>
        <v>CAMPANIA</v>
      </c>
      <c r="AF154" s="85">
        <f t="shared" si="10"/>
        <v>46022</v>
      </c>
      <c r="AG154" s="86">
        <f t="shared" si="11"/>
        <v>1</v>
      </c>
      <c r="AH154" s="84" t="s">
        <v>3705</v>
      </c>
    </row>
    <row r="155" spans="1:34" x14ac:dyDescent="0.3">
      <c r="A155" s="80" t="s">
        <v>2465</v>
      </c>
      <c r="B155" s="81">
        <v>57</v>
      </c>
      <c r="C155" s="80" t="s">
        <v>2462</v>
      </c>
      <c r="D155" s="80" t="s">
        <v>2568</v>
      </c>
      <c r="E155" s="80" t="s">
        <v>2648</v>
      </c>
      <c r="F155" s="80" t="s">
        <v>2649</v>
      </c>
      <c r="G155" s="80" t="s">
        <v>2649</v>
      </c>
      <c r="H155" s="81">
        <v>1020</v>
      </c>
      <c r="I155" s="80" t="s">
        <v>2650</v>
      </c>
      <c r="J155" s="80" t="s">
        <v>2452</v>
      </c>
      <c r="K155" s="80" t="s">
        <v>75</v>
      </c>
      <c r="L155" s="80" t="s">
        <v>77</v>
      </c>
      <c r="M155" s="80"/>
      <c r="N155" s="82" t="s">
        <v>79</v>
      </c>
      <c r="O155" s="83">
        <v>37622</v>
      </c>
      <c r="P155" s="83">
        <v>42004</v>
      </c>
      <c r="Q155" s="82" t="s">
        <v>76</v>
      </c>
      <c r="R155" s="83">
        <v>42037</v>
      </c>
      <c r="S155" s="83">
        <v>42005</v>
      </c>
      <c r="T155" s="83">
        <v>46022</v>
      </c>
      <c r="U155" s="80" t="s">
        <v>2461</v>
      </c>
      <c r="V155" s="80" t="s">
        <v>81</v>
      </c>
      <c r="W155" s="83"/>
      <c r="X155" s="80"/>
      <c r="Y155" s="80"/>
      <c r="Z155" s="80"/>
      <c r="AA155" s="82" t="s">
        <v>79</v>
      </c>
      <c r="AB155" s="82" t="s">
        <v>79</v>
      </c>
      <c r="AC155" s="87">
        <v>45929.4457175926</v>
      </c>
      <c r="AD155" s="80" t="str">
        <f t="shared" si="8"/>
        <v>VIAGGI LUCIO SRL</v>
      </c>
      <c r="AE155" s="84" t="str">
        <f t="shared" si="9"/>
        <v>CAMPANIA</v>
      </c>
      <c r="AF155" s="85">
        <f t="shared" si="10"/>
        <v>46022</v>
      </c>
      <c r="AG155" s="86">
        <f t="shared" si="11"/>
        <v>1</v>
      </c>
      <c r="AH155" s="84" t="s">
        <v>3696</v>
      </c>
    </row>
    <row r="156" spans="1:34" x14ac:dyDescent="0.3">
      <c r="A156" s="80" t="s">
        <v>2465</v>
      </c>
      <c r="B156" s="81">
        <v>57</v>
      </c>
      <c r="C156" s="80" t="s">
        <v>2462</v>
      </c>
      <c r="D156" s="80" t="s">
        <v>2568</v>
      </c>
      <c r="E156" s="80" t="s">
        <v>2648</v>
      </c>
      <c r="F156" s="80" t="s">
        <v>2649</v>
      </c>
      <c r="G156" s="80" t="s">
        <v>2649</v>
      </c>
      <c r="H156" s="81">
        <v>1021</v>
      </c>
      <c r="I156" s="80" t="s">
        <v>2651</v>
      </c>
      <c r="J156" s="80" t="s">
        <v>2452</v>
      </c>
      <c r="K156" s="80" t="s">
        <v>75</v>
      </c>
      <c r="L156" s="80" t="s">
        <v>77</v>
      </c>
      <c r="M156" s="80"/>
      <c r="N156" s="82" t="s">
        <v>79</v>
      </c>
      <c r="O156" s="83">
        <v>37622</v>
      </c>
      <c r="P156" s="83">
        <v>42004</v>
      </c>
      <c r="Q156" s="82" t="s">
        <v>76</v>
      </c>
      <c r="R156" s="83">
        <v>42037</v>
      </c>
      <c r="S156" s="83">
        <v>42005</v>
      </c>
      <c r="T156" s="83">
        <v>46022</v>
      </c>
      <c r="U156" s="80" t="s">
        <v>2461</v>
      </c>
      <c r="V156" s="80" t="s">
        <v>81</v>
      </c>
      <c r="W156" s="83"/>
      <c r="X156" s="80"/>
      <c r="Y156" s="80"/>
      <c r="Z156" s="80"/>
      <c r="AA156" s="82" t="s">
        <v>79</v>
      </c>
      <c r="AB156" s="82" t="s">
        <v>79</v>
      </c>
      <c r="AC156" s="87">
        <v>45929.4459837963</v>
      </c>
      <c r="AD156" s="80" t="str">
        <f t="shared" si="8"/>
        <v>VIAGGI LUCIO SRL</v>
      </c>
      <c r="AE156" s="84" t="str">
        <f t="shared" si="9"/>
        <v>CAMPANIA</v>
      </c>
      <c r="AF156" s="85">
        <f t="shared" si="10"/>
        <v>46022</v>
      </c>
      <c r="AG156" s="86">
        <f t="shared" si="11"/>
        <v>1</v>
      </c>
      <c r="AH156" s="84" t="s">
        <v>3696</v>
      </c>
    </row>
    <row r="157" spans="1:34" x14ac:dyDescent="0.3">
      <c r="A157" s="80" t="s">
        <v>2488</v>
      </c>
      <c r="B157" s="81">
        <v>18</v>
      </c>
      <c r="C157" s="80" t="s">
        <v>5</v>
      </c>
      <c r="D157" s="80" t="s">
        <v>947</v>
      </c>
      <c r="E157" s="80" t="s">
        <v>695</v>
      </c>
      <c r="F157" s="80" t="s">
        <v>1101</v>
      </c>
      <c r="G157" s="80" t="s">
        <v>1101</v>
      </c>
      <c r="H157" s="81">
        <v>1026</v>
      </c>
      <c r="I157" s="80" t="s">
        <v>965</v>
      </c>
      <c r="J157" s="80" t="s">
        <v>2452</v>
      </c>
      <c r="K157" s="80" t="s">
        <v>75</v>
      </c>
      <c r="L157" s="80" t="s">
        <v>101</v>
      </c>
      <c r="M157" s="80" t="s">
        <v>1102</v>
      </c>
      <c r="N157" s="82" t="s">
        <v>79</v>
      </c>
      <c r="O157" s="83">
        <v>41091</v>
      </c>
      <c r="P157" s="83">
        <v>44742</v>
      </c>
      <c r="Q157" s="82" t="s">
        <v>76</v>
      </c>
      <c r="R157" s="83">
        <v>42369</v>
      </c>
      <c r="S157" s="83">
        <v>44743</v>
      </c>
      <c r="T157" s="83">
        <v>46568</v>
      </c>
      <c r="U157" s="80" t="s">
        <v>2453</v>
      </c>
      <c r="V157" s="80" t="s">
        <v>81</v>
      </c>
      <c r="W157" s="83"/>
      <c r="X157" s="80"/>
      <c r="Y157" s="80"/>
      <c r="Z157" s="80"/>
      <c r="AA157" s="82" t="s">
        <v>79</v>
      </c>
      <c r="AB157" s="82" t="s">
        <v>79</v>
      </c>
      <c r="AC157" s="87">
        <v>45930.716354166703</v>
      </c>
      <c r="AD157" s="80" t="str">
        <f t="shared" si="8"/>
        <v>V.I.T.A. S.P.A.</v>
      </c>
      <c r="AE157" s="84" t="str">
        <f t="shared" si="9"/>
        <v>VALLE D'AOSTA</v>
      </c>
      <c r="AF157" s="85">
        <f t="shared" si="10"/>
        <v>46568</v>
      </c>
      <c r="AG157" s="86">
        <f t="shared" si="11"/>
        <v>1</v>
      </c>
      <c r="AH157" s="84" t="s">
        <v>3602</v>
      </c>
    </row>
    <row r="158" spans="1:34" x14ac:dyDescent="0.3">
      <c r="A158" s="80" t="s">
        <v>2489</v>
      </c>
      <c r="B158" s="81">
        <v>83</v>
      </c>
      <c r="C158" s="80" t="s">
        <v>2462</v>
      </c>
      <c r="D158" s="80" t="s">
        <v>91</v>
      </c>
      <c r="E158" s="80" t="s">
        <v>1104</v>
      </c>
      <c r="F158" s="80" t="s">
        <v>1105</v>
      </c>
      <c r="G158" s="80" t="s">
        <v>1105</v>
      </c>
      <c r="H158" s="81">
        <v>1033</v>
      </c>
      <c r="I158" s="80" t="s">
        <v>132</v>
      </c>
      <c r="J158" s="80" t="s">
        <v>2452</v>
      </c>
      <c r="K158" s="80" t="s">
        <v>75</v>
      </c>
      <c r="L158" s="80" t="s">
        <v>77</v>
      </c>
      <c r="M158" s="80"/>
      <c r="N158" s="82" t="s">
        <v>79</v>
      </c>
      <c r="O158" s="83">
        <v>36892</v>
      </c>
      <c r="P158" s="83">
        <v>37986</v>
      </c>
      <c r="Q158" s="82" t="s">
        <v>76</v>
      </c>
      <c r="R158" s="83">
        <v>45470</v>
      </c>
      <c r="S158" s="83">
        <v>45474</v>
      </c>
      <c r="T158" s="83">
        <v>46022</v>
      </c>
      <c r="U158" s="80" t="s">
        <v>2460</v>
      </c>
      <c r="V158" s="80" t="s">
        <v>81</v>
      </c>
      <c r="W158" s="83"/>
      <c r="X158" s="80"/>
      <c r="Y158" s="80"/>
      <c r="Z158" s="80"/>
      <c r="AA158" s="82" t="s">
        <v>79</v>
      </c>
      <c r="AB158" s="82" t="s">
        <v>79</v>
      </c>
      <c r="AC158" s="87">
        <v>45932.328356481499</v>
      </c>
      <c r="AD158" s="80" t="str">
        <f t="shared" si="8"/>
        <v>AUTOSERVIZI ZAMBON SILLA</v>
      </c>
      <c r="AE158" s="84" t="str">
        <f t="shared" si="9"/>
        <v>VENETO</v>
      </c>
      <c r="AF158" s="85">
        <f t="shared" si="10"/>
        <v>46022</v>
      </c>
      <c r="AG158" s="86">
        <f t="shared" si="11"/>
        <v>1</v>
      </c>
      <c r="AH158" s="84" t="s">
        <v>3629</v>
      </c>
    </row>
    <row r="159" spans="1:34" x14ac:dyDescent="0.3">
      <c r="A159" s="80" t="s">
        <v>2483</v>
      </c>
      <c r="B159" s="81">
        <v>15</v>
      </c>
      <c r="C159" s="80" t="s">
        <v>5</v>
      </c>
      <c r="D159" s="80" t="s">
        <v>1106</v>
      </c>
      <c r="E159" s="80" t="s">
        <v>3013</v>
      </c>
      <c r="F159" s="80" t="s">
        <v>3014</v>
      </c>
      <c r="G159" s="80" t="s">
        <v>3014</v>
      </c>
      <c r="H159" s="81">
        <v>1035</v>
      </c>
      <c r="I159" s="80" t="s">
        <v>3015</v>
      </c>
      <c r="J159" s="80" t="s">
        <v>2452</v>
      </c>
      <c r="K159" s="80" t="s">
        <v>75</v>
      </c>
      <c r="L159" s="80" t="s">
        <v>77</v>
      </c>
      <c r="M159" s="80"/>
      <c r="N159" s="82" t="s">
        <v>79</v>
      </c>
      <c r="O159" s="83">
        <v>39395</v>
      </c>
      <c r="P159" s="83">
        <v>40491</v>
      </c>
      <c r="Q159" s="82" t="s">
        <v>76</v>
      </c>
      <c r="R159" s="83">
        <v>40073</v>
      </c>
      <c r="S159" s="83">
        <v>40492</v>
      </c>
      <c r="T159" s="83">
        <v>45838</v>
      </c>
      <c r="U159" s="80" t="s">
        <v>2453</v>
      </c>
      <c r="V159" s="80" t="s">
        <v>81</v>
      </c>
      <c r="W159" s="83"/>
      <c r="X159" s="80"/>
      <c r="Y159" s="80"/>
      <c r="Z159" s="80"/>
      <c r="AA159" s="82" t="s">
        <v>79</v>
      </c>
      <c r="AB159" s="82" t="s">
        <v>79</v>
      </c>
      <c r="AC159" s="87">
        <v>45923.4273032407</v>
      </c>
      <c r="AD159" s="80" t="str">
        <f t="shared" si="8"/>
        <v>DITTA INDIVIDUALE MERCORILLO GIACOMO FRANCESCO</v>
      </c>
      <c r="AE159" s="84" t="str">
        <f t="shared" si="9"/>
        <v>SICILIA</v>
      </c>
      <c r="AF159" s="85">
        <f t="shared" si="10"/>
        <v>45838</v>
      </c>
      <c r="AG159" s="86">
        <f t="shared" si="11"/>
        <v>1</v>
      </c>
      <c r="AH159" s="84" t="s">
        <v>3564</v>
      </c>
    </row>
    <row r="160" spans="1:34" x14ac:dyDescent="0.3">
      <c r="A160" s="80" t="s">
        <v>2483</v>
      </c>
      <c r="B160" s="81">
        <v>86</v>
      </c>
      <c r="C160" s="80" t="s">
        <v>2451</v>
      </c>
      <c r="D160" s="80" t="s">
        <v>3016</v>
      </c>
      <c r="E160" s="80" t="s">
        <v>3017</v>
      </c>
      <c r="F160" s="80" t="s">
        <v>3018</v>
      </c>
      <c r="G160" s="80" t="s">
        <v>3018</v>
      </c>
      <c r="H160" s="81">
        <v>1036</v>
      </c>
      <c r="I160" s="80" t="s">
        <v>3019</v>
      </c>
      <c r="J160" s="80" t="s">
        <v>2452</v>
      </c>
      <c r="K160" s="80" t="s">
        <v>75</v>
      </c>
      <c r="L160" s="80" t="s">
        <v>77</v>
      </c>
      <c r="M160" s="80" t="s">
        <v>3020</v>
      </c>
      <c r="N160" s="82" t="s">
        <v>79</v>
      </c>
      <c r="O160" s="83">
        <v>39430</v>
      </c>
      <c r="P160" s="83">
        <v>40525</v>
      </c>
      <c r="Q160" s="82" t="s">
        <v>76</v>
      </c>
      <c r="R160" s="83">
        <v>45086</v>
      </c>
      <c r="S160" s="83">
        <v>45017</v>
      </c>
      <c r="T160" s="83">
        <v>45816</v>
      </c>
      <c r="U160" s="80" t="s">
        <v>2456</v>
      </c>
      <c r="V160" s="80" t="s">
        <v>81</v>
      </c>
      <c r="W160" s="83"/>
      <c r="X160" s="80"/>
      <c r="Y160" s="80"/>
      <c r="Z160" s="80"/>
      <c r="AA160" s="82" t="s">
        <v>79</v>
      </c>
      <c r="AB160" s="82" t="s">
        <v>79</v>
      </c>
      <c r="AC160" s="87">
        <v>45932.517060185201</v>
      </c>
      <c r="AD160" s="80" t="str">
        <f t="shared" si="8"/>
        <v>ZAPPALA' E TORRISI</v>
      </c>
      <c r="AE160" s="84" t="str">
        <f t="shared" si="9"/>
        <v>SICILIA</v>
      </c>
      <c r="AF160" s="85">
        <f t="shared" si="10"/>
        <v>45816</v>
      </c>
      <c r="AG160" s="86">
        <f t="shared" si="11"/>
        <v>1</v>
      </c>
      <c r="AH160" s="84" t="s">
        <v>3585</v>
      </c>
    </row>
    <row r="161" spans="1:34" x14ac:dyDescent="0.3">
      <c r="A161" s="80" t="s">
        <v>2483</v>
      </c>
      <c r="B161" s="81">
        <v>254</v>
      </c>
      <c r="C161" s="80" t="s">
        <v>2451</v>
      </c>
      <c r="D161" s="80" t="s">
        <v>3032</v>
      </c>
      <c r="E161" s="80" t="s">
        <v>1113</v>
      </c>
      <c r="F161" s="80" t="s">
        <v>1114</v>
      </c>
      <c r="G161" s="80" t="s">
        <v>1114</v>
      </c>
      <c r="H161" s="81">
        <v>1062</v>
      </c>
      <c r="I161" s="80" t="s">
        <v>3033</v>
      </c>
      <c r="J161" s="80" t="s">
        <v>2452</v>
      </c>
      <c r="K161" s="80" t="s">
        <v>75</v>
      </c>
      <c r="L161" s="80" t="s">
        <v>77</v>
      </c>
      <c r="M161" s="80" t="s">
        <v>3034</v>
      </c>
      <c r="N161" s="82" t="s">
        <v>79</v>
      </c>
      <c r="O161" s="83">
        <v>39352</v>
      </c>
      <c r="P161" s="83">
        <v>42274</v>
      </c>
      <c r="Q161" s="82" t="s">
        <v>76</v>
      </c>
      <c r="R161" s="83">
        <v>44900</v>
      </c>
      <c r="S161" s="83">
        <v>44900</v>
      </c>
      <c r="T161" s="83">
        <v>46022</v>
      </c>
      <c r="U161" s="80" t="s">
        <v>2456</v>
      </c>
      <c r="V161" s="80" t="s">
        <v>81</v>
      </c>
      <c r="W161" s="83"/>
      <c r="X161" s="80"/>
      <c r="Y161" s="80"/>
      <c r="Z161" s="80"/>
      <c r="AA161" s="82" t="s">
        <v>79</v>
      </c>
      <c r="AB161" s="82" t="s">
        <v>79</v>
      </c>
      <c r="AC161" s="87">
        <v>45929.473692129599</v>
      </c>
      <c r="AD161" s="80" t="str">
        <f t="shared" si="8"/>
        <v>SAIS AUTOLINEE SPA</v>
      </c>
      <c r="AE161" s="84" t="str">
        <f t="shared" si="9"/>
        <v>SICILIA</v>
      </c>
      <c r="AF161" s="85">
        <f t="shared" si="10"/>
        <v>46022</v>
      </c>
      <c r="AG161" s="86">
        <f t="shared" si="11"/>
        <v>1</v>
      </c>
      <c r="AH161" s="84" t="s">
        <v>3764</v>
      </c>
    </row>
    <row r="162" spans="1:34" x14ac:dyDescent="0.3">
      <c r="A162" s="80" t="s">
        <v>2483</v>
      </c>
      <c r="B162" s="81">
        <v>337</v>
      </c>
      <c r="C162" s="80" t="s">
        <v>2451</v>
      </c>
      <c r="D162" s="80" t="s">
        <v>3045</v>
      </c>
      <c r="E162" s="80" t="s">
        <v>3046</v>
      </c>
      <c r="F162" s="80" t="s">
        <v>3047</v>
      </c>
      <c r="G162" s="80" t="s">
        <v>3047</v>
      </c>
      <c r="H162" s="81">
        <v>1074</v>
      </c>
      <c r="I162" s="80" t="s">
        <v>3048</v>
      </c>
      <c r="J162" s="80" t="s">
        <v>2454</v>
      </c>
      <c r="K162" s="80" t="s">
        <v>75</v>
      </c>
      <c r="L162" s="80" t="s">
        <v>77</v>
      </c>
      <c r="M162" s="80" t="s">
        <v>3049</v>
      </c>
      <c r="N162" s="82" t="s">
        <v>79</v>
      </c>
      <c r="O162" s="83">
        <v>39359</v>
      </c>
      <c r="P162" s="83">
        <v>40453</v>
      </c>
      <c r="Q162" s="82" t="s">
        <v>76</v>
      </c>
      <c r="R162" s="83">
        <v>40148</v>
      </c>
      <c r="S162" s="83">
        <v>40453</v>
      </c>
      <c r="T162" s="83">
        <v>45744</v>
      </c>
      <c r="U162" s="80" t="s">
        <v>2455</v>
      </c>
      <c r="V162" s="80" t="s">
        <v>81</v>
      </c>
      <c r="W162" s="83"/>
      <c r="X162" s="80"/>
      <c r="Y162" s="80"/>
      <c r="Z162" s="80"/>
      <c r="AA162" s="82" t="s">
        <v>79</v>
      </c>
      <c r="AB162" s="82" t="s">
        <v>79</v>
      </c>
      <c r="AC162" s="87">
        <v>45931.648368055598</v>
      </c>
      <c r="AD162" s="80" t="str">
        <f t="shared" si="8"/>
        <v>AUTOLINEE CIPOLLA DI CIPOLLA G. &amp; C.</v>
      </c>
      <c r="AE162" s="84" t="str">
        <f t="shared" si="9"/>
        <v>SICILIA</v>
      </c>
      <c r="AF162" s="85">
        <f t="shared" si="10"/>
        <v>45744</v>
      </c>
      <c r="AG162" s="86">
        <f t="shared" si="11"/>
        <v>1</v>
      </c>
      <c r="AH162" s="84" t="s">
        <v>3525</v>
      </c>
    </row>
    <row r="163" spans="1:34" x14ac:dyDescent="0.3">
      <c r="A163" s="80" t="s">
        <v>2483</v>
      </c>
      <c r="B163" s="81">
        <v>340</v>
      </c>
      <c r="C163" s="80" t="s">
        <v>2451</v>
      </c>
      <c r="D163" s="80" t="s">
        <v>3052</v>
      </c>
      <c r="E163" s="80" t="s">
        <v>4558</v>
      </c>
      <c r="F163" s="80" t="s">
        <v>4559</v>
      </c>
      <c r="G163" s="80" t="s">
        <v>4559</v>
      </c>
      <c r="H163" s="81">
        <v>1077</v>
      </c>
      <c r="I163" s="80" t="s">
        <v>4560</v>
      </c>
      <c r="J163" s="80" t="s">
        <v>2452</v>
      </c>
      <c r="K163" s="80" t="s">
        <v>75</v>
      </c>
      <c r="L163" s="80" t="s">
        <v>101</v>
      </c>
      <c r="M163" s="80" t="s">
        <v>4561</v>
      </c>
      <c r="N163" s="82" t="s">
        <v>79</v>
      </c>
      <c r="O163" s="83">
        <v>39356</v>
      </c>
      <c r="P163" s="83">
        <v>40448</v>
      </c>
      <c r="Q163" s="82" t="s">
        <v>76</v>
      </c>
      <c r="R163" s="83">
        <v>45832</v>
      </c>
      <c r="S163" s="83">
        <v>45567</v>
      </c>
      <c r="T163" s="83">
        <v>46173</v>
      </c>
      <c r="U163" s="80" t="s">
        <v>2456</v>
      </c>
      <c r="V163" s="80" t="s">
        <v>81</v>
      </c>
      <c r="W163" s="83"/>
      <c r="X163" s="80"/>
      <c r="Y163" s="80"/>
      <c r="Z163" s="80"/>
      <c r="AA163" s="82" t="s">
        <v>79</v>
      </c>
      <c r="AB163" s="82" t="s">
        <v>79</v>
      </c>
      <c r="AC163" s="87">
        <v>45957.643692129597</v>
      </c>
      <c r="AD163" s="80" t="str">
        <f t="shared" si="8"/>
        <v>VULCANIA TOUR S.N.C. DI SCAFFIDI RAIMONDO &amp; C.</v>
      </c>
      <c r="AE163" s="84" t="str">
        <f t="shared" si="9"/>
        <v>SICILIA</v>
      </c>
      <c r="AF163" s="85">
        <f t="shared" si="10"/>
        <v>46173</v>
      </c>
      <c r="AG163" s="86">
        <f t="shared" si="11"/>
        <v>1</v>
      </c>
      <c r="AH163" s="84" t="s">
        <v>9937</v>
      </c>
    </row>
    <row r="164" spans="1:34" x14ac:dyDescent="0.3">
      <c r="A164" s="80" t="s">
        <v>2483</v>
      </c>
      <c r="B164" s="81">
        <v>340</v>
      </c>
      <c r="C164" s="80" t="s">
        <v>2451</v>
      </c>
      <c r="D164" s="80" t="s">
        <v>3052</v>
      </c>
      <c r="E164" s="80" t="s">
        <v>3053</v>
      </c>
      <c r="F164" s="80" t="s">
        <v>3054</v>
      </c>
      <c r="G164" s="80" t="s">
        <v>3054</v>
      </c>
      <c r="H164" s="81">
        <v>1078</v>
      </c>
      <c r="I164" s="80" t="s">
        <v>3055</v>
      </c>
      <c r="J164" s="80" t="s">
        <v>2452</v>
      </c>
      <c r="K164" s="80" t="s">
        <v>75</v>
      </c>
      <c r="L164" s="80" t="s">
        <v>77</v>
      </c>
      <c r="M164" s="80" t="s">
        <v>3056</v>
      </c>
      <c r="N164" s="82" t="s">
        <v>79</v>
      </c>
      <c r="O164" s="83">
        <v>39352</v>
      </c>
      <c r="P164" s="83">
        <v>42277</v>
      </c>
      <c r="Q164" s="82" t="s">
        <v>76</v>
      </c>
      <c r="R164" s="83">
        <v>45832</v>
      </c>
      <c r="S164" s="83">
        <v>45567</v>
      </c>
      <c r="T164" s="83">
        <v>46173</v>
      </c>
      <c r="U164" s="80" t="s">
        <v>2456</v>
      </c>
      <c r="V164" s="80" t="s">
        <v>81</v>
      </c>
      <c r="W164" s="83"/>
      <c r="X164" s="80"/>
      <c r="Y164" s="80"/>
      <c r="Z164" s="80"/>
      <c r="AA164" s="82" t="s">
        <v>79</v>
      </c>
      <c r="AB164" s="82" t="s">
        <v>79</v>
      </c>
      <c r="AC164" s="87">
        <v>45933.735034722202</v>
      </c>
      <c r="AD164" s="80" t="str">
        <f t="shared" si="8"/>
        <v>URSO GUGLIELMO SOCIETÀ A RESPONSABILITÀ LIMITATA</v>
      </c>
      <c r="AE164" s="84" t="str">
        <f t="shared" si="9"/>
        <v>SICILIA</v>
      </c>
      <c r="AF164" s="85">
        <f t="shared" si="10"/>
        <v>46173</v>
      </c>
      <c r="AG164" s="86">
        <f t="shared" si="11"/>
        <v>1</v>
      </c>
      <c r="AH164" s="84" t="s">
        <v>3506</v>
      </c>
    </row>
    <row r="165" spans="1:34" x14ac:dyDescent="0.3">
      <c r="A165" s="80" t="s">
        <v>2483</v>
      </c>
      <c r="B165" s="81">
        <v>367</v>
      </c>
      <c r="C165" s="80" t="s">
        <v>2451</v>
      </c>
      <c r="D165" s="80" t="s">
        <v>1120</v>
      </c>
      <c r="E165" s="80" t="s">
        <v>1121</v>
      </c>
      <c r="F165" s="80" t="s">
        <v>1122</v>
      </c>
      <c r="G165" s="80" t="s">
        <v>1122</v>
      </c>
      <c r="H165" s="81">
        <v>1081</v>
      </c>
      <c r="I165" s="80" t="s">
        <v>1123</v>
      </c>
      <c r="J165" s="80" t="s">
        <v>2452</v>
      </c>
      <c r="K165" s="80" t="s">
        <v>75</v>
      </c>
      <c r="L165" s="80" t="s">
        <v>77</v>
      </c>
      <c r="M165" s="80" t="s">
        <v>1124</v>
      </c>
      <c r="N165" s="82" t="s">
        <v>79</v>
      </c>
      <c r="O165" s="83">
        <v>39373</v>
      </c>
      <c r="P165" s="83">
        <v>40468</v>
      </c>
      <c r="Q165" s="82" t="s">
        <v>76</v>
      </c>
      <c r="R165" s="83">
        <v>40353</v>
      </c>
      <c r="S165" s="83">
        <v>40469</v>
      </c>
      <c r="T165" s="83">
        <v>45836</v>
      </c>
      <c r="U165" s="80" t="s">
        <v>2453</v>
      </c>
      <c r="V165" s="80" t="s">
        <v>81</v>
      </c>
      <c r="W165" s="83"/>
      <c r="X165" s="80"/>
      <c r="Y165" s="80"/>
      <c r="Z165" s="80"/>
      <c r="AA165" s="82" t="s">
        <v>79</v>
      </c>
      <c r="AB165" s="82" t="s">
        <v>79</v>
      </c>
      <c r="AC165" s="87">
        <v>45684.422002314801</v>
      </c>
      <c r="AD165" s="80" t="str">
        <f t="shared" si="8"/>
        <v>SAVIT SCICHILONE SRL</v>
      </c>
      <c r="AE165" s="84" t="str">
        <f t="shared" si="9"/>
        <v>SICILIA</v>
      </c>
      <c r="AF165" s="85">
        <f t="shared" si="10"/>
        <v>45836</v>
      </c>
      <c r="AG165" s="86">
        <f t="shared" si="11"/>
        <v>1</v>
      </c>
      <c r="AH165" s="84" t="s">
        <v>3721</v>
      </c>
    </row>
    <row r="166" spans="1:34" x14ac:dyDescent="0.3">
      <c r="A166" s="80" t="s">
        <v>2483</v>
      </c>
      <c r="B166" s="81">
        <v>383</v>
      </c>
      <c r="C166" s="80" t="s">
        <v>2451</v>
      </c>
      <c r="D166" s="80" t="s">
        <v>1125</v>
      </c>
      <c r="E166" s="80" t="s">
        <v>1126</v>
      </c>
      <c r="F166" s="80" t="s">
        <v>1127</v>
      </c>
      <c r="G166" s="80" t="s">
        <v>1127</v>
      </c>
      <c r="H166" s="81">
        <v>1085</v>
      </c>
      <c r="I166" s="80" t="s">
        <v>1128</v>
      </c>
      <c r="J166" s="80" t="s">
        <v>2454</v>
      </c>
      <c r="K166" s="80" t="s">
        <v>75</v>
      </c>
      <c r="L166" s="80" t="s">
        <v>77</v>
      </c>
      <c r="M166" s="80"/>
      <c r="N166" s="82" t="s">
        <v>79</v>
      </c>
      <c r="O166" s="83">
        <v>39405</v>
      </c>
      <c r="P166" s="83">
        <v>40501</v>
      </c>
      <c r="Q166" s="82" t="s">
        <v>76</v>
      </c>
      <c r="R166" s="83">
        <v>45551</v>
      </c>
      <c r="S166" s="83">
        <v>45565</v>
      </c>
      <c r="T166" s="83">
        <v>45747</v>
      </c>
      <c r="U166" s="80" t="s">
        <v>2453</v>
      </c>
      <c r="V166" s="80" t="s">
        <v>81</v>
      </c>
      <c r="W166" s="83"/>
      <c r="X166" s="80"/>
      <c r="Y166" s="80"/>
      <c r="Z166" s="80"/>
      <c r="AA166" s="82" t="s">
        <v>79</v>
      </c>
      <c r="AB166" s="82" t="s">
        <v>79</v>
      </c>
      <c r="AC166" s="87">
        <v>45835.723298611098</v>
      </c>
      <c r="AD166" s="80" t="str">
        <f t="shared" si="8"/>
        <v>AUTOLINEE GIORDANO SRL</v>
      </c>
      <c r="AE166" s="84" t="str">
        <f t="shared" si="9"/>
        <v>SICILIA</v>
      </c>
      <c r="AF166" s="85">
        <f t="shared" si="10"/>
        <v>45747</v>
      </c>
      <c r="AG166" s="86">
        <f t="shared" si="11"/>
        <v>1</v>
      </c>
      <c r="AH166" s="84" t="s">
        <v>3324</v>
      </c>
    </row>
    <row r="167" spans="1:34" x14ac:dyDescent="0.3">
      <c r="A167" s="80" t="s">
        <v>2483</v>
      </c>
      <c r="B167" s="81">
        <v>410</v>
      </c>
      <c r="C167" s="80" t="s">
        <v>2451</v>
      </c>
      <c r="D167" s="80" t="s">
        <v>1129</v>
      </c>
      <c r="E167" s="80" t="s">
        <v>1130</v>
      </c>
      <c r="F167" s="80" t="s">
        <v>1131</v>
      </c>
      <c r="G167" s="80" t="s">
        <v>1131</v>
      </c>
      <c r="H167" s="81">
        <v>1089</v>
      </c>
      <c r="I167" s="80" t="s">
        <v>1132</v>
      </c>
      <c r="J167" s="80" t="s">
        <v>2454</v>
      </c>
      <c r="K167" s="80" t="s">
        <v>75</v>
      </c>
      <c r="L167" s="80" t="s">
        <v>77</v>
      </c>
      <c r="M167" s="80"/>
      <c r="N167" s="82" t="s">
        <v>79</v>
      </c>
      <c r="O167" s="83">
        <v>39353</v>
      </c>
      <c r="P167" s="83">
        <v>40449</v>
      </c>
      <c r="Q167" s="82" t="s">
        <v>76</v>
      </c>
      <c r="R167" s="83">
        <v>43812</v>
      </c>
      <c r="S167" s="83">
        <v>43801</v>
      </c>
      <c r="T167" s="83">
        <v>45735</v>
      </c>
      <c r="U167" s="80" t="s">
        <v>2453</v>
      </c>
      <c r="V167" s="80" t="s">
        <v>81</v>
      </c>
      <c r="W167" s="83"/>
      <c r="X167" s="80"/>
      <c r="Y167" s="80"/>
      <c r="Z167" s="80"/>
      <c r="AA167" s="82" t="s">
        <v>79</v>
      </c>
      <c r="AB167" s="82" t="s">
        <v>79</v>
      </c>
      <c r="AC167" s="87">
        <v>45965.442280092597</v>
      </c>
      <c r="AD167" s="80" t="str">
        <f t="shared" si="8"/>
        <v>AUTOLINEE MANFRE' ANTONINO</v>
      </c>
      <c r="AE167" s="84" t="str">
        <f t="shared" si="9"/>
        <v>SICILIA</v>
      </c>
      <c r="AF167" s="85">
        <f t="shared" si="10"/>
        <v>45735</v>
      </c>
      <c r="AG167" s="86">
        <f t="shared" si="11"/>
        <v>1</v>
      </c>
      <c r="AH167" s="84" t="s">
        <v>3493</v>
      </c>
    </row>
    <row r="168" spans="1:34" x14ac:dyDescent="0.3">
      <c r="A168" s="80" t="s">
        <v>2483</v>
      </c>
      <c r="B168" s="81">
        <v>416</v>
      </c>
      <c r="C168" s="80" t="s">
        <v>2451</v>
      </c>
      <c r="D168" s="80" t="s">
        <v>1133</v>
      </c>
      <c r="E168" s="80" t="s">
        <v>1134</v>
      </c>
      <c r="F168" s="80" t="s">
        <v>1135</v>
      </c>
      <c r="G168" s="80" t="s">
        <v>1135</v>
      </c>
      <c r="H168" s="81">
        <v>1091</v>
      </c>
      <c r="I168" s="80" t="s">
        <v>1136</v>
      </c>
      <c r="J168" s="80" t="s">
        <v>443</v>
      </c>
      <c r="K168" s="80" t="s">
        <v>75</v>
      </c>
      <c r="L168" s="80" t="s">
        <v>77</v>
      </c>
      <c r="M168" s="80"/>
      <c r="N168" s="82" t="s">
        <v>76</v>
      </c>
      <c r="O168" s="83">
        <v>39351</v>
      </c>
      <c r="P168" s="83">
        <v>40497</v>
      </c>
      <c r="Q168" s="82" t="s">
        <v>76</v>
      </c>
      <c r="R168" s="83">
        <v>45117</v>
      </c>
      <c r="S168" s="83">
        <v>45117</v>
      </c>
      <c r="T168" s="83">
        <v>45848</v>
      </c>
      <c r="U168" s="80" t="s">
        <v>2456</v>
      </c>
      <c r="V168" s="80" t="s">
        <v>81</v>
      </c>
      <c r="W168" s="83"/>
      <c r="X168" s="80"/>
      <c r="Y168" s="80"/>
      <c r="Z168" s="80"/>
      <c r="AA168" s="82" t="s">
        <v>76</v>
      </c>
      <c r="AB168" s="82" t="s">
        <v>79</v>
      </c>
      <c r="AC168" s="87">
        <v>45687.518854166701</v>
      </c>
      <c r="AD168" s="80" t="str">
        <f t="shared" si="8"/>
        <v>CARUSO MIDOLO PAOLO &amp; C.  S.A.S.</v>
      </c>
      <c r="AE168" s="84" t="str">
        <f t="shared" si="9"/>
        <v>SICILIA</v>
      </c>
      <c r="AF168" s="85">
        <f t="shared" si="10"/>
        <v>45848</v>
      </c>
      <c r="AG168" s="86">
        <f t="shared" si="11"/>
        <v>1</v>
      </c>
      <c r="AH168" s="84" t="s">
        <v>3773</v>
      </c>
    </row>
    <row r="169" spans="1:34" x14ac:dyDescent="0.3">
      <c r="A169" s="80" t="s">
        <v>2483</v>
      </c>
      <c r="B169" s="81">
        <v>429</v>
      </c>
      <c r="C169" s="80" t="s">
        <v>2451</v>
      </c>
      <c r="D169" s="80" t="s">
        <v>1137</v>
      </c>
      <c r="E169" s="80" t="s">
        <v>1138</v>
      </c>
      <c r="F169" s="80" t="s">
        <v>1139</v>
      </c>
      <c r="G169" s="80" t="s">
        <v>1139</v>
      </c>
      <c r="H169" s="81">
        <v>1092</v>
      </c>
      <c r="I169" s="80" t="s">
        <v>1140</v>
      </c>
      <c r="J169" s="80" t="s">
        <v>2452</v>
      </c>
      <c r="K169" s="80" t="s">
        <v>75</v>
      </c>
      <c r="L169" s="80" t="s">
        <v>96</v>
      </c>
      <c r="M169" s="80"/>
      <c r="N169" s="82" t="s">
        <v>79</v>
      </c>
      <c r="O169" s="83">
        <v>39409</v>
      </c>
      <c r="P169" s="83">
        <v>49517</v>
      </c>
      <c r="Q169" s="82" t="s">
        <v>79</v>
      </c>
      <c r="R169" s="83"/>
      <c r="S169" s="83"/>
      <c r="T169" s="83"/>
      <c r="U169" s="80"/>
      <c r="V169" s="80" t="s">
        <v>81</v>
      </c>
      <c r="W169" s="83"/>
      <c r="X169" s="80"/>
      <c r="Y169" s="80"/>
      <c r="Z169" s="80"/>
      <c r="AA169" s="82" t="s">
        <v>79</v>
      </c>
      <c r="AB169" s="82" t="s">
        <v>79</v>
      </c>
      <c r="AC169" s="87">
        <v>45938.558796296304</v>
      </c>
      <c r="AD169" s="80" t="str">
        <f t="shared" si="8"/>
        <v>AMAT PALERMO</v>
      </c>
      <c r="AE169" s="84" t="str">
        <f t="shared" si="9"/>
        <v>SICILIA</v>
      </c>
      <c r="AF169" s="85">
        <f t="shared" si="10"/>
        <v>49517</v>
      </c>
      <c r="AG169" s="86">
        <f t="shared" si="11"/>
        <v>1</v>
      </c>
      <c r="AH169" s="84" t="s">
        <v>3757</v>
      </c>
    </row>
    <row r="170" spans="1:34" x14ac:dyDescent="0.3">
      <c r="A170" s="80" t="s">
        <v>2483</v>
      </c>
      <c r="B170" s="81">
        <v>550</v>
      </c>
      <c r="C170" s="80" t="s">
        <v>2451</v>
      </c>
      <c r="D170" s="80" t="s">
        <v>3067</v>
      </c>
      <c r="E170" s="80" t="s">
        <v>3068</v>
      </c>
      <c r="F170" s="80" t="s">
        <v>3069</v>
      </c>
      <c r="G170" s="80" t="s">
        <v>3069</v>
      </c>
      <c r="H170" s="81">
        <v>1114</v>
      </c>
      <c r="I170" s="80" t="s">
        <v>3070</v>
      </c>
      <c r="J170" s="80" t="s">
        <v>2452</v>
      </c>
      <c r="K170" s="80" t="s">
        <v>75</v>
      </c>
      <c r="L170" s="80" t="s">
        <v>77</v>
      </c>
      <c r="M170" s="80" t="s">
        <v>3071</v>
      </c>
      <c r="N170" s="82" t="s">
        <v>79</v>
      </c>
      <c r="O170" s="83">
        <v>39412</v>
      </c>
      <c r="P170" s="83">
        <v>40508</v>
      </c>
      <c r="Q170" s="82" t="s">
        <v>76</v>
      </c>
      <c r="R170" s="83">
        <v>44904</v>
      </c>
      <c r="S170" s="83">
        <v>44896</v>
      </c>
      <c r="T170" s="83">
        <v>46022</v>
      </c>
      <c r="U170" s="80" t="s">
        <v>2453</v>
      </c>
      <c r="V170" s="80" t="s">
        <v>81</v>
      </c>
      <c r="W170" s="83"/>
      <c r="X170" s="80"/>
      <c r="Y170" s="80"/>
      <c r="Z170" s="80"/>
      <c r="AA170" s="82" t="s">
        <v>79</v>
      </c>
      <c r="AB170" s="82" t="s">
        <v>79</v>
      </c>
      <c r="AC170" s="87">
        <v>45931.636192129597</v>
      </c>
      <c r="AD170" s="80" t="str">
        <f t="shared" si="8"/>
        <v>SOCIETA' COOPERATIVA AUTOTRASPORTI AETERNAL</v>
      </c>
      <c r="AE170" s="84" t="str">
        <f t="shared" si="9"/>
        <v>SICILIA</v>
      </c>
      <c r="AF170" s="85">
        <f t="shared" si="10"/>
        <v>46022</v>
      </c>
      <c r="AG170" s="86">
        <f t="shared" si="11"/>
        <v>1</v>
      </c>
      <c r="AH170" s="84" t="s">
        <v>3381</v>
      </c>
    </row>
    <row r="171" spans="1:34" x14ac:dyDescent="0.3">
      <c r="A171" s="80" t="s">
        <v>2483</v>
      </c>
      <c r="B171" s="81">
        <v>15</v>
      </c>
      <c r="C171" s="80" t="s">
        <v>5</v>
      </c>
      <c r="D171" s="80" t="s">
        <v>1106</v>
      </c>
      <c r="E171" s="80" t="s">
        <v>3075</v>
      </c>
      <c r="F171" s="80" t="s">
        <v>3076</v>
      </c>
      <c r="G171" s="80" t="s">
        <v>3076</v>
      </c>
      <c r="H171" s="81">
        <v>1120</v>
      </c>
      <c r="I171" s="80" t="s">
        <v>3077</v>
      </c>
      <c r="J171" s="80" t="s">
        <v>2452</v>
      </c>
      <c r="K171" s="80" t="s">
        <v>75</v>
      </c>
      <c r="L171" s="80" t="s">
        <v>77</v>
      </c>
      <c r="M171" s="80"/>
      <c r="N171" s="82" t="s">
        <v>79</v>
      </c>
      <c r="O171" s="83">
        <v>39395</v>
      </c>
      <c r="P171" s="83">
        <v>40490</v>
      </c>
      <c r="Q171" s="82" t="s">
        <v>76</v>
      </c>
      <c r="R171" s="83">
        <v>42359</v>
      </c>
      <c r="S171" s="83">
        <v>42370</v>
      </c>
      <c r="T171" s="83">
        <v>45838</v>
      </c>
      <c r="U171" s="80" t="s">
        <v>2453</v>
      </c>
      <c r="V171" s="80" t="s">
        <v>81</v>
      </c>
      <c r="W171" s="83"/>
      <c r="X171" s="80"/>
      <c r="Y171" s="80"/>
      <c r="Z171" s="80"/>
      <c r="AA171" s="82" t="s">
        <v>79</v>
      </c>
      <c r="AB171" s="82" t="s">
        <v>79</v>
      </c>
      <c r="AC171" s="87">
        <v>45923.427604166704</v>
      </c>
      <c r="AD171" s="80" t="str">
        <f t="shared" si="8"/>
        <v>AUTOLINEE GIAMPORCARO SRL</v>
      </c>
      <c r="AE171" s="84" t="str">
        <f t="shared" si="9"/>
        <v>SICILIA</v>
      </c>
      <c r="AF171" s="85">
        <f t="shared" si="10"/>
        <v>45838</v>
      </c>
      <c r="AG171" s="86">
        <f t="shared" si="11"/>
        <v>1</v>
      </c>
      <c r="AH171" s="84" t="s">
        <v>3712</v>
      </c>
    </row>
    <row r="172" spans="1:34" x14ac:dyDescent="0.3">
      <c r="A172" s="80" t="s">
        <v>2483</v>
      </c>
      <c r="B172" s="81">
        <v>15</v>
      </c>
      <c r="C172" s="80" t="s">
        <v>5</v>
      </c>
      <c r="D172" s="80" t="s">
        <v>1106</v>
      </c>
      <c r="E172" s="80" t="s">
        <v>3078</v>
      </c>
      <c r="F172" s="80" t="s">
        <v>3079</v>
      </c>
      <c r="G172" s="80" t="s">
        <v>3079</v>
      </c>
      <c r="H172" s="81">
        <v>1144</v>
      </c>
      <c r="I172" s="80" t="s">
        <v>3080</v>
      </c>
      <c r="J172" s="80" t="s">
        <v>2452</v>
      </c>
      <c r="K172" s="80" t="s">
        <v>75</v>
      </c>
      <c r="L172" s="80" t="s">
        <v>77</v>
      </c>
      <c r="M172" s="80"/>
      <c r="N172" s="82" t="s">
        <v>79</v>
      </c>
      <c r="O172" s="83">
        <v>39395</v>
      </c>
      <c r="P172" s="83">
        <v>40491</v>
      </c>
      <c r="Q172" s="82" t="s">
        <v>76</v>
      </c>
      <c r="R172" s="83">
        <v>40073</v>
      </c>
      <c r="S172" s="83">
        <v>42318</v>
      </c>
      <c r="T172" s="83">
        <v>45838</v>
      </c>
      <c r="U172" s="80" t="s">
        <v>2453</v>
      </c>
      <c r="V172" s="80" t="s">
        <v>81</v>
      </c>
      <c r="W172" s="83"/>
      <c r="X172" s="80"/>
      <c r="Y172" s="80"/>
      <c r="Z172" s="80"/>
      <c r="AA172" s="82" t="s">
        <v>79</v>
      </c>
      <c r="AB172" s="82" t="s">
        <v>79</v>
      </c>
      <c r="AC172" s="87">
        <v>45923.428634259297</v>
      </c>
      <c r="AD172" s="80" t="str">
        <f t="shared" si="8"/>
        <v>F.LLI SCIONTI SNC</v>
      </c>
      <c r="AE172" s="84" t="str">
        <f t="shared" si="9"/>
        <v>SICILIA</v>
      </c>
      <c r="AF172" s="85">
        <f t="shared" si="10"/>
        <v>45838</v>
      </c>
      <c r="AG172" s="86">
        <f t="shared" si="11"/>
        <v>1</v>
      </c>
      <c r="AH172" s="84" t="s">
        <v>3666</v>
      </c>
    </row>
    <row r="173" spans="1:34" x14ac:dyDescent="0.3">
      <c r="A173" s="80" t="s">
        <v>2483</v>
      </c>
      <c r="B173" s="81">
        <v>15</v>
      </c>
      <c r="C173" s="80" t="s">
        <v>5</v>
      </c>
      <c r="D173" s="80" t="s">
        <v>1106</v>
      </c>
      <c r="E173" s="80" t="s">
        <v>3029</v>
      </c>
      <c r="F173" s="80" t="s">
        <v>3030</v>
      </c>
      <c r="G173" s="80" t="s">
        <v>3030</v>
      </c>
      <c r="H173" s="81">
        <v>1149</v>
      </c>
      <c r="I173" s="80" t="s">
        <v>3081</v>
      </c>
      <c r="J173" s="80" t="s">
        <v>2452</v>
      </c>
      <c r="K173" s="80" t="s">
        <v>75</v>
      </c>
      <c r="L173" s="80" t="s">
        <v>77</v>
      </c>
      <c r="M173" s="80"/>
      <c r="N173" s="82" t="s">
        <v>79</v>
      </c>
      <c r="O173" s="83">
        <v>39395</v>
      </c>
      <c r="P173" s="83">
        <v>40491</v>
      </c>
      <c r="Q173" s="82" t="s">
        <v>76</v>
      </c>
      <c r="R173" s="83">
        <v>40072</v>
      </c>
      <c r="S173" s="83">
        <v>40492</v>
      </c>
      <c r="T173" s="83">
        <v>45838</v>
      </c>
      <c r="U173" s="80" t="s">
        <v>2453</v>
      </c>
      <c r="V173" s="80" t="s">
        <v>81</v>
      </c>
      <c r="W173" s="83"/>
      <c r="X173" s="80"/>
      <c r="Y173" s="80"/>
      <c r="Z173" s="80"/>
      <c r="AA173" s="82" t="s">
        <v>79</v>
      </c>
      <c r="AB173" s="82" t="s">
        <v>79</v>
      </c>
      <c r="AC173" s="87">
        <v>45923.429131944402</v>
      </c>
      <c r="AD173" s="80" t="str">
        <f t="shared" si="8"/>
        <v>AUTOLINEE STASSI SAVERIO S.N.C.</v>
      </c>
      <c r="AE173" s="84" t="str">
        <f t="shared" si="9"/>
        <v>SICILIA</v>
      </c>
      <c r="AF173" s="85">
        <f t="shared" si="10"/>
        <v>45838</v>
      </c>
      <c r="AG173" s="86">
        <f t="shared" si="11"/>
        <v>1</v>
      </c>
      <c r="AH173" s="84" t="s">
        <v>3593</v>
      </c>
    </row>
    <row r="174" spans="1:34" x14ac:dyDescent="0.3">
      <c r="A174" s="80" t="s">
        <v>2472</v>
      </c>
      <c r="B174" s="81">
        <v>500</v>
      </c>
      <c r="C174" s="80" t="s">
        <v>2451</v>
      </c>
      <c r="D174" s="80" t="s">
        <v>438</v>
      </c>
      <c r="E174" s="80" t="s">
        <v>439</v>
      </c>
      <c r="F174" s="80" t="s">
        <v>440</v>
      </c>
      <c r="G174" s="80" t="s">
        <v>440</v>
      </c>
      <c r="H174" s="81">
        <v>1188</v>
      </c>
      <c r="I174" s="80" t="s">
        <v>4212</v>
      </c>
      <c r="J174" s="80" t="s">
        <v>2452</v>
      </c>
      <c r="K174" s="80" t="s">
        <v>75</v>
      </c>
      <c r="L174" s="80" t="s">
        <v>77</v>
      </c>
      <c r="M174" s="80"/>
      <c r="N174" s="82" t="s">
        <v>79</v>
      </c>
      <c r="O174" s="83">
        <v>41275</v>
      </c>
      <c r="P174" s="83">
        <v>43802</v>
      </c>
      <c r="Q174" s="82" t="s">
        <v>76</v>
      </c>
      <c r="R174" s="83">
        <v>45747</v>
      </c>
      <c r="S174" s="83">
        <v>45658</v>
      </c>
      <c r="T174" s="83">
        <v>45838</v>
      </c>
      <c r="U174" s="80" t="s">
        <v>2453</v>
      </c>
      <c r="V174" s="80" t="s">
        <v>81</v>
      </c>
      <c r="W174" s="83"/>
      <c r="X174" s="80"/>
      <c r="Y174" s="80"/>
      <c r="Z174" s="80"/>
      <c r="AA174" s="82" t="s">
        <v>79</v>
      </c>
      <c r="AB174" s="82" t="s">
        <v>79</v>
      </c>
      <c r="AC174" s="87">
        <v>45957.643692129597</v>
      </c>
      <c r="AD174" s="80" t="str">
        <f t="shared" si="8"/>
        <v>BIANCHI S.A.S. DI RICCARDO BIANCHI E C.</v>
      </c>
      <c r="AE174" s="84" t="str">
        <f t="shared" si="9"/>
        <v>LAZIO</v>
      </c>
      <c r="AF174" s="85">
        <f t="shared" si="10"/>
        <v>45838</v>
      </c>
      <c r="AG174" s="86">
        <f t="shared" si="11"/>
        <v>1</v>
      </c>
      <c r="AH174" s="84" t="s">
        <v>3397</v>
      </c>
    </row>
    <row r="175" spans="1:34" x14ac:dyDescent="0.3">
      <c r="A175" s="80" t="s">
        <v>2472</v>
      </c>
      <c r="B175" s="81">
        <v>577</v>
      </c>
      <c r="C175" s="80" t="s">
        <v>2451</v>
      </c>
      <c r="D175" s="80" t="s">
        <v>1149</v>
      </c>
      <c r="E175" s="80" t="s">
        <v>499</v>
      </c>
      <c r="F175" s="80" t="s">
        <v>500</v>
      </c>
      <c r="G175" s="80" t="s">
        <v>500</v>
      </c>
      <c r="H175" s="81">
        <v>1201</v>
      </c>
      <c r="I175" s="80" t="s">
        <v>1150</v>
      </c>
      <c r="J175" s="80" t="s">
        <v>2452</v>
      </c>
      <c r="K175" s="80" t="s">
        <v>75</v>
      </c>
      <c r="L175" s="80" t="s">
        <v>77</v>
      </c>
      <c r="M175" s="80"/>
      <c r="N175" s="82" t="s">
        <v>79</v>
      </c>
      <c r="O175" s="83">
        <v>40909</v>
      </c>
      <c r="P175" s="83">
        <v>41274</v>
      </c>
      <c r="Q175" s="82" t="s">
        <v>76</v>
      </c>
      <c r="R175" s="83">
        <v>41274</v>
      </c>
      <c r="S175" s="83">
        <v>45292</v>
      </c>
      <c r="T175" s="83">
        <v>45838</v>
      </c>
      <c r="U175" s="80" t="s">
        <v>2453</v>
      </c>
      <c r="V175" s="80" t="s">
        <v>81</v>
      </c>
      <c r="W175" s="83"/>
      <c r="X175" s="80"/>
      <c r="Y175" s="80"/>
      <c r="Z175" s="80"/>
      <c r="AA175" s="82" t="s">
        <v>79</v>
      </c>
      <c r="AB175" s="82" t="s">
        <v>79</v>
      </c>
      <c r="AC175" s="87">
        <v>45818.753391203703</v>
      </c>
      <c r="AD175" s="80" t="str">
        <f t="shared" si="8"/>
        <v>CIALONE TOUR SPA</v>
      </c>
      <c r="AE175" s="84" t="str">
        <f t="shared" si="9"/>
        <v>LAZIO</v>
      </c>
      <c r="AF175" s="85">
        <f t="shared" si="10"/>
        <v>45838</v>
      </c>
      <c r="AG175" s="86">
        <f t="shared" si="11"/>
        <v>1</v>
      </c>
      <c r="AH175" s="84" t="s">
        <v>3694</v>
      </c>
    </row>
    <row r="176" spans="1:34" x14ac:dyDescent="0.3">
      <c r="A176" s="80" t="s">
        <v>2472</v>
      </c>
      <c r="B176" s="81">
        <v>588</v>
      </c>
      <c r="C176" s="80" t="s">
        <v>2451</v>
      </c>
      <c r="D176" s="80" t="s">
        <v>1151</v>
      </c>
      <c r="E176" s="80" t="s">
        <v>1152</v>
      </c>
      <c r="F176" s="80" t="s">
        <v>1153</v>
      </c>
      <c r="G176" s="80" t="s">
        <v>1153</v>
      </c>
      <c r="H176" s="81">
        <v>1202</v>
      </c>
      <c r="I176" s="80" t="s">
        <v>1154</v>
      </c>
      <c r="J176" s="80" t="s">
        <v>2452</v>
      </c>
      <c r="K176" s="80" t="s">
        <v>75</v>
      </c>
      <c r="L176" s="80" t="s">
        <v>101</v>
      </c>
      <c r="M176" s="80" t="s">
        <v>1155</v>
      </c>
      <c r="N176" s="82" t="s">
        <v>79</v>
      </c>
      <c r="O176" s="83">
        <v>40725</v>
      </c>
      <c r="P176" s="83">
        <v>44012</v>
      </c>
      <c r="Q176" s="82" t="s">
        <v>76</v>
      </c>
      <c r="R176" s="83">
        <v>44025</v>
      </c>
      <c r="S176" s="83">
        <v>44013</v>
      </c>
      <c r="T176" s="83">
        <v>46022</v>
      </c>
      <c r="U176" s="80" t="s">
        <v>2460</v>
      </c>
      <c r="V176" s="80" t="s">
        <v>81</v>
      </c>
      <c r="W176" s="83"/>
      <c r="X176" s="80"/>
      <c r="Y176" s="80"/>
      <c r="Z176" s="80"/>
      <c r="AA176" s="82" t="s">
        <v>79</v>
      </c>
      <c r="AB176" s="82" t="s">
        <v>79</v>
      </c>
      <c r="AC176" s="87">
        <v>45943.646840277797</v>
      </c>
      <c r="AD176" s="80" t="str">
        <f t="shared" si="8"/>
        <v>CONSORZIO TRASPORTI ITALIANI S.C.A R.L.</v>
      </c>
      <c r="AE176" s="84" t="str">
        <f t="shared" si="9"/>
        <v>LAZIO</v>
      </c>
      <c r="AF176" s="85">
        <f t="shared" si="10"/>
        <v>46022</v>
      </c>
      <c r="AG176" s="86">
        <f t="shared" si="11"/>
        <v>1</v>
      </c>
      <c r="AH176" s="84" t="s">
        <v>3681</v>
      </c>
    </row>
    <row r="177" spans="1:34" x14ac:dyDescent="0.3">
      <c r="A177" s="80" t="s">
        <v>2472</v>
      </c>
      <c r="B177" s="81">
        <v>100</v>
      </c>
      <c r="C177" s="80" t="s">
        <v>2451</v>
      </c>
      <c r="D177" s="80" t="s">
        <v>1156</v>
      </c>
      <c r="E177" s="80" t="s">
        <v>627</v>
      </c>
      <c r="F177" s="80" t="s">
        <v>628</v>
      </c>
      <c r="G177" s="80" t="s">
        <v>628</v>
      </c>
      <c r="H177" s="81">
        <v>1205</v>
      </c>
      <c r="I177" s="80" t="s">
        <v>1157</v>
      </c>
      <c r="J177" s="80" t="s">
        <v>2452</v>
      </c>
      <c r="K177" s="80" t="s">
        <v>75</v>
      </c>
      <c r="L177" s="80" t="s">
        <v>77</v>
      </c>
      <c r="M177" s="80"/>
      <c r="N177" s="82" t="s">
        <v>79</v>
      </c>
      <c r="O177" s="83">
        <v>40909</v>
      </c>
      <c r="P177" s="83">
        <v>41274</v>
      </c>
      <c r="Q177" s="82" t="s">
        <v>76</v>
      </c>
      <c r="R177" s="83">
        <v>45239</v>
      </c>
      <c r="S177" s="83">
        <v>44927</v>
      </c>
      <c r="T177" s="83">
        <v>45838</v>
      </c>
      <c r="U177" s="80" t="s">
        <v>2453</v>
      </c>
      <c r="V177" s="80" t="s">
        <v>81</v>
      </c>
      <c r="W177" s="83"/>
      <c r="X177" s="80"/>
      <c r="Y177" s="80"/>
      <c r="Z177" s="80"/>
      <c r="AA177" s="82" t="s">
        <v>79</v>
      </c>
      <c r="AB177" s="82" t="s">
        <v>79</v>
      </c>
      <c r="AC177" s="87">
        <v>45929.689814814803</v>
      </c>
      <c r="AD177" s="80" t="str">
        <f t="shared" si="8"/>
        <v>AUTOLINEE CORSI E PAMPANELLI</v>
      </c>
      <c r="AE177" s="84" t="str">
        <f t="shared" si="9"/>
        <v>LAZIO</v>
      </c>
      <c r="AF177" s="85">
        <f t="shared" si="10"/>
        <v>45838</v>
      </c>
      <c r="AG177" s="86">
        <f t="shared" si="11"/>
        <v>1</v>
      </c>
      <c r="AH177" s="84" t="s">
        <v>3653</v>
      </c>
    </row>
    <row r="178" spans="1:34" x14ac:dyDescent="0.3">
      <c r="A178" s="80" t="s">
        <v>2472</v>
      </c>
      <c r="B178" s="81">
        <v>388</v>
      </c>
      <c r="C178" s="80" t="s">
        <v>2451</v>
      </c>
      <c r="D178" s="80" t="s">
        <v>1158</v>
      </c>
      <c r="E178" s="80" t="s">
        <v>627</v>
      </c>
      <c r="F178" s="80" t="s">
        <v>628</v>
      </c>
      <c r="G178" s="80" t="s">
        <v>628</v>
      </c>
      <c r="H178" s="81">
        <v>1208</v>
      </c>
      <c r="I178" s="80" t="s">
        <v>1159</v>
      </c>
      <c r="J178" s="80" t="s">
        <v>2452</v>
      </c>
      <c r="K178" s="80" t="s">
        <v>75</v>
      </c>
      <c r="L178" s="80" t="s">
        <v>77</v>
      </c>
      <c r="M178" s="80"/>
      <c r="N178" s="82" t="s">
        <v>79</v>
      </c>
      <c r="O178" s="83">
        <v>40909</v>
      </c>
      <c r="P178" s="83">
        <v>41274</v>
      </c>
      <c r="Q178" s="82" t="s">
        <v>76</v>
      </c>
      <c r="R178" s="83">
        <v>41274</v>
      </c>
      <c r="S178" s="83">
        <v>41275</v>
      </c>
      <c r="T178" s="83">
        <v>45838</v>
      </c>
      <c r="U178" s="80" t="s">
        <v>2453</v>
      </c>
      <c r="V178" s="80" t="s">
        <v>81</v>
      </c>
      <c r="W178" s="83"/>
      <c r="X178" s="80"/>
      <c r="Y178" s="80"/>
      <c r="Z178" s="80"/>
      <c r="AA178" s="82" t="s">
        <v>79</v>
      </c>
      <c r="AB178" s="82" t="s">
        <v>79</v>
      </c>
      <c r="AC178" s="87">
        <v>45818.662476851903</v>
      </c>
      <c r="AD178" s="80" t="str">
        <f t="shared" si="8"/>
        <v>AUTOLINEE CORSI E PAMPANELLI</v>
      </c>
      <c r="AE178" s="84" t="str">
        <f t="shared" si="9"/>
        <v>LAZIO</v>
      </c>
      <c r="AF178" s="85">
        <f t="shared" si="10"/>
        <v>45838</v>
      </c>
      <c r="AG178" s="86">
        <f t="shared" si="11"/>
        <v>1</v>
      </c>
      <c r="AH178" s="84" t="s">
        <v>3653</v>
      </c>
    </row>
    <row r="179" spans="1:34" x14ac:dyDescent="0.3">
      <c r="A179" s="80" t="s">
        <v>2472</v>
      </c>
      <c r="B179" s="81">
        <v>431</v>
      </c>
      <c r="C179" s="80" t="s">
        <v>2451</v>
      </c>
      <c r="D179" s="80" t="s">
        <v>4171</v>
      </c>
      <c r="E179" s="80" t="s">
        <v>627</v>
      </c>
      <c r="F179" s="80" t="s">
        <v>628</v>
      </c>
      <c r="G179" s="80" t="s">
        <v>628</v>
      </c>
      <c r="H179" s="81">
        <v>1209</v>
      </c>
      <c r="I179" s="80" t="s">
        <v>4213</v>
      </c>
      <c r="J179" s="80" t="s">
        <v>2452</v>
      </c>
      <c r="K179" s="80" t="s">
        <v>75</v>
      </c>
      <c r="L179" s="80" t="s">
        <v>77</v>
      </c>
      <c r="M179" s="80" t="s">
        <v>4214</v>
      </c>
      <c r="N179" s="82" t="s">
        <v>79</v>
      </c>
      <c r="O179" s="83">
        <v>41275</v>
      </c>
      <c r="P179" s="83">
        <v>43830</v>
      </c>
      <c r="Q179" s="82" t="s">
        <v>76</v>
      </c>
      <c r="R179" s="83">
        <v>43787</v>
      </c>
      <c r="S179" s="83">
        <v>43831</v>
      </c>
      <c r="T179" s="83">
        <v>46022</v>
      </c>
      <c r="U179" s="80" t="s">
        <v>2453</v>
      </c>
      <c r="V179" s="80" t="s">
        <v>81</v>
      </c>
      <c r="W179" s="83"/>
      <c r="X179" s="80"/>
      <c r="Y179" s="80"/>
      <c r="Z179" s="80"/>
      <c r="AA179" s="82" t="s">
        <v>79</v>
      </c>
      <c r="AB179" s="82" t="s">
        <v>79</v>
      </c>
      <c r="AC179" s="87">
        <v>45945.401145833297</v>
      </c>
      <c r="AD179" s="80" t="str">
        <f t="shared" si="8"/>
        <v>AUTOLINEE CORSI E PAMPANELLI</v>
      </c>
      <c r="AE179" s="84" t="str">
        <f t="shared" si="9"/>
        <v>LAZIO</v>
      </c>
      <c r="AF179" s="85">
        <f t="shared" si="10"/>
        <v>46022</v>
      </c>
      <c r="AG179" s="86">
        <f t="shared" si="11"/>
        <v>1</v>
      </c>
      <c r="AH179" s="84" t="s">
        <v>3653</v>
      </c>
    </row>
    <row r="180" spans="1:34" x14ac:dyDescent="0.3">
      <c r="A180" s="80" t="s">
        <v>2472</v>
      </c>
      <c r="B180" s="81">
        <v>234</v>
      </c>
      <c r="C180" s="80" t="s">
        <v>2451</v>
      </c>
      <c r="D180" s="80" t="s">
        <v>4182</v>
      </c>
      <c r="E180" s="80" t="s">
        <v>884</v>
      </c>
      <c r="F180" s="80" t="s">
        <v>885</v>
      </c>
      <c r="G180" s="80" t="s">
        <v>885</v>
      </c>
      <c r="H180" s="81">
        <v>1236</v>
      </c>
      <c r="I180" s="80" t="s">
        <v>4215</v>
      </c>
      <c r="J180" s="80" t="s">
        <v>2452</v>
      </c>
      <c r="K180" s="80" t="s">
        <v>75</v>
      </c>
      <c r="L180" s="80" t="s">
        <v>77</v>
      </c>
      <c r="M180" s="80"/>
      <c r="N180" s="82" t="s">
        <v>79</v>
      </c>
      <c r="O180" s="83">
        <v>40909</v>
      </c>
      <c r="P180" s="83">
        <v>43830</v>
      </c>
      <c r="Q180" s="82" t="s">
        <v>76</v>
      </c>
      <c r="R180" s="83">
        <v>45673</v>
      </c>
      <c r="S180" s="83">
        <v>45658</v>
      </c>
      <c r="T180" s="83">
        <v>46022</v>
      </c>
      <c r="U180" s="80" t="s">
        <v>2460</v>
      </c>
      <c r="V180" s="80" t="s">
        <v>81</v>
      </c>
      <c r="W180" s="83"/>
      <c r="X180" s="80"/>
      <c r="Y180" s="80"/>
      <c r="Z180" s="80"/>
      <c r="AA180" s="82" t="s">
        <v>79</v>
      </c>
      <c r="AB180" s="82" t="s">
        <v>79</v>
      </c>
      <c r="AC180" s="87">
        <v>45958.3805208333</v>
      </c>
      <c r="AD180" s="80" t="str">
        <f t="shared" si="8"/>
        <v>REALITOURS SRL DI REALI MARIO</v>
      </c>
      <c r="AE180" s="84" t="str">
        <f t="shared" si="9"/>
        <v>LAZIO</v>
      </c>
      <c r="AF180" s="85">
        <f t="shared" si="10"/>
        <v>46022</v>
      </c>
      <c r="AG180" s="86">
        <f t="shared" si="11"/>
        <v>1</v>
      </c>
      <c r="AH180" s="84" t="s">
        <v>3621</v>
      </c>
    </row>
    <row r="181" spans="1:34" x14ac:dyDescent="0.3">
      <c r="A181" s="80" t="s">
        <v>2472</v>
      </c>
      <c r="B181" s="81">
        <v>619</v>
      </c>
      <c r="C181" s="80" t="s">
        <v>2451</v>
      </c>
      <c r="D181" s="80" t="s">
        <v>887</v>
      </c>
      <c r="E181" s="80" t="s">
        <v>884</v>
      </c>
      <c r="F181" s="80" t="s">
        <v>885</v>
      </c>
      <c r="G181" s="80" t="s">
        <v>885</v>
      </c>
      <c r="H181" s="81">
        <v>1241</v>
      </c>
      <c r="I181" s="80" t="s">
        <v>1160</v>
      </c>
      <c r="J181" s="80" t="s">
        <v>2454</v>
      </c>
      <c r="K181" s="80" t="s">
        <v>75</v>
      </c>
      <c r="L181" s="80" t="s">
        <v>77</v>
      </c>
      <c r="M181" s="80"/>
      <c r="N181" s="82" t="s">
        <v>79</v>
      </c>
      <c r="O181" s="83">
        <v>41275</v>
      </c>
      <c r="P181" s="83">
        <v>43830</v>
      </c>
      <c r="Q181" s="82" t="s">
        <v>76</v>
      </c>
      <c r="R181" s="83">
        <v>43831</v>
      </c>
      <c r="S181" s="83">
        <v>43831</v>
      </c>
      <c r="T181" s="83">
        <v>45838</v>
      </c>
      <c r="U181" s="80" t="s">
        <v>2455</v>
      </c>
      <c r="V181" s="80" t="s">
        <v>81</v>
      </c>
      <c r="W181" s="83"/>
      <c r="X181" s="80"/>
      <c r="Y181" s="80"/>
      <c r="Z181" s="80"/>
      <c r="AA181" s="82" t="s">
        <v>79</v>
      </c>
      <c r="AB181" s="82" t="s">
        <v>79</v>
      </c>
      <c r="AC181" s="87">
        <v>45965.673252314802</v>
      </c>
      <c r="AD181" s="80" t="str">
        <f t="shared" si="8"/>
        <v>REALITOURS SRL DI REALI MARIO</v>
      </c>
      <c r="AE181" s="84" t="str">
        <f t="shared" si="9"/>
        <v>LAZIO</v>
      </c>
      <c r="AF181" s="85">
        <f t="shared" si="10"/>
        <v>45838</v>
      </c>
      <c r="AG181" s="86">
        <f t="shared" si="11"/>
        <v>1</v>
      </c>
      <c r="AH181" s="84" t="s">
        <v>3621</v>
      </c>
    </row>
    <row r="182" spans="1:34" x14ac:dyDescent="0.3">
      <c r="A182" s="80" t="s">
        <v>2472</v>
      </c>
      <c r="B182" s="81">
        <v>171</v>
      </c>
      <c r="C182" s="80" t="s">
        <v>2451</v>
      </c>
      <c r="D182" s="80" t="s">
        <v>1161</v>
      </c>
      <c r="E182" s="80" t="s">
        <v>896</v>
      </c>
      <c r="F182" s="80" t="s">
        <v>897</v>
      </c>
      <c r="G182" s="80" t="s">
        <v>897</v>
      </c>
      <c r="H182" s="81">
        <v>1245</v>
      </c>
      <c r="I182" s="80" t="s">
        <v>1162</v>
      </c>
      <c r="J182" s="80" t="s">
        <v>2452</v>
      </c>
      <c r="K182" s="80" t="s">
        <v>75</v>
      </c>
      <c r="L182" s="80" t="s">
        <v>77</v>
      </c>
      <c r="M182" s="80"/>
      <c r="N182" s="82" t="s">
        <v>79</v>
      </c>
      <c r="O182" s="83">
        <v>40562</v>
      </c>
      <c r="P182" s="83">
        <v>43483</v>
      </c>
      <c r="Q182" s="82" t="s">
        <v>76</v>
      </c>
      <c r="R182" s="83">
        <v>45876</v>
      </c>
      <c r="S182" s="83">
        <v>45839</v>
      </c>
      <c r="T182" s="83">
        <v>46022</v>
      </c>
      <c r="U182" s="80" t="s">
        <v>2453</v>
      </c>
      <c r="V182" s="80" t="s">
        <v>81</v>
      </c>
      <c r="W182" s="83"/>
      <c r="X182" s="80"/>
      <c r="Y182" s="80"/>
      <c r="Z182" s="80"/>
      <c r="AA182" s="82" t="s">
        <v>79</v>
      </c>
      <c r="AB182" s="82" t="s">
        <v>79</v>
      </c>
      <c r="AC182" s="87">
        <v>45924.753287036998</v>
      </c>
      <c r="AD182" s="80" t="str">
        <f t="shared" si="8"/>
        <v>BEEBUS S.P.A.</v>
      </c>
      <c r="AE182" s="84" t="str">
        <f t="shared" si="9"/>
        <v>LAZIO</v>
      </c>
      <c r="AF182" s="85">
        <f t="shared" si="10"/>
        <v>46022</v>
      </c>
      <c r="AG182" s="86">
        <f t="shared" si="11"/>
        <v>1</v>
      </c>
      <c r="AH182" s="84" t="s">
        <v>3778</v>
      </c>
    </row>
    <row r="183" spans="1:34" x14ac:dyDescent="0.3">
      <c r="A183" s="80" t="s">
        <v>2483</v>
      </c>
      <c r="B183" s="81">
        <v>15</v>
      </c>
      <c r="C183" s="80" t="s">
        <v>5</v>
      </c>
      <c r="D183" s="80" t="s">
        <v>1106</v>
      </c>
      <c r="E183" s="80" t="s">
        <v>3082</v>
      </c>
      <c r="F183" s="80" t="s">
        <v>3083</v>
      </c>
      <c r="G183" s="80" t="s">
        <v>3083</v>
      </c>
      <c r="H183" s="81">
        <v>1294</v>
      </c>
      <c r="I183" s="80" t="s">
        <v>3084</v>
      </c>
      <c r="J183" s="80" t="s">
        <v>2452</v>
      </c>
      <c r="K183" s="80" t="s">
        <v>75</v>
      </c>
      <c r="L183" s="80" t="s">
        <v>77</v>
      </c>
      <c r="M183" s="80"/>
      <c r="N183" s="82" t="s">
        <v>79</v>
      </c>
      <c r="O183" s="83">
        <v>39357</v>
      </c>
      <c r="P183" s="83">
        <v>42307</v>
      </c>
      <c r="Q183" s="82" t="s">
        <v>76</v>
      </c>
      <c r="R183" s="83">
        <v>42347</v>
      </c>
      <c r="S183" s="83">
        <v>42347</v>
      </c>
      <c r="T183" s="83">
        <v>45838</v>
      </c>
      <c r="U183" s="80" t="s">
        <v>2453</v>
      </c>
      <c r="V183" s="80" t="s">
        <v>81</v>
      </c>
      <c r="W183" s="83"/>
      <c r="X183" s="80"/>
      <c r="Y183" s="80"/>
      <c r="Z183" s="80"/>
      <c r="AA183" s="82" t="s">
        <v>79</v>
      </c>
      <c r="AB183" s="82" t="s">
        <v>79</v>
      </c>
      <c r="AC183" s="87">
        <v>45923.4295486111</v>
      </c>
      <c r="AD183" s="80" t="str">
        <f t="shared" si="8"/>
        <v>C.I.T.A. COMPAGNIA ITALIANA TRASPORTI AUTOMOBILISTICI S.R.L.</v>
      </c>
      <c r="AE183" s="84" t="str">
        <f t="shared" si="9"/>
        <v>SICILIA</v>
      </c>
      <c r="AF183" s="85">
        <f t="shared" si="10"/>
        <v>45838</v>
      </c>
      <c r="AG183" s="86">
        <f t="shared" si="11"/>
        <v>1</v>
      </c>
      <c r="AH183" s="84" t="s">
        <v>3675</v>
      </c>
    </row>
    <row r="184" spans="1:34" x14ac:dyDescent="0.3">
      <c r="A184" s="80" t="s">
        <v>2483</v>
      </c>
      <c r="B184" s="81">
        <v>15</v>
      </c>
      <c r="C184" s="80" t="s">
        <v>5</v>
      </c>
      <c r="D184" s="80" t="s">
        <v>1106</v>
      </c>
      <c r="E184" s="80" t="s">
        <v>1113</v>
      </c>
      <c r="F184" s="80" t="s">
        <v>1114</v>
      </c>
      <c r="G184" s="80" t="s">
        <v>1114</v>
      </c>
      <c r="H184" s="81">
        <v>1295</v>
      </c>
      <c r="I184" s="80" t="s">
        <v>3085</v>
      </c>
      <c r="J184" s="80" t="s">
        <v>2452</v>
      </c>
      <c r="K184" s="80" t="s">
        <v>75</v>
      </c>
      <c r="L184" s="80" t="s">
        <v>77</v>
      </c>
      <c r="M184" s="80" t="s">
        <v>3034</v>
      </c>
      <c r="N184" s="82" t="s">
        <v>79</v>
      </c>
      <c r="O184" s="83">
        <v>39353</v>
      </c>
      <c r="P184" s="83">
        <v>42275</v>
      </c>
      <c r="Q184" s="82" t="s">
        <v>76</v>
      </c>
      <c r="R184" s="83">
        <v>42335</v>
      </c>
      <c r="S184" s="83">
        <v>42335</v>
      </c>
      <c r="T184" s="83">
        <v>45838</v>
      </c>
      <c r="U184" s="80" t="s">
        <v>2453</v>
      </c>
      <c r="V184" s="80" t="s">
        <v>81</v>
      </c>
      <c r="W184" s="83"/>
      <c r="X184" s="80"/>
      <c r="Y184" s="80"/>
      <c r="Z184" s="80"/>
      <c r="AA184" s="82" t="s">
        <v>79</v>
      </c>
      <c r="AB184" s="82" t="s">
        <v>79</v>
      </c>
      <c r="AC184" s="87">
        <v>45929.472986111097</v>
      </c>
      <c r="AD184" s="80" t="str">
        <f t="shared" si="8"/>
        <v>SAIS AUTOLINEE SPA</v>
      </c>
      <c r="AE184" s="84" t="str">
        <f t="shared" si="9"/>
        <v>SICILIA</v>
      </c>
      <c r="AF184" s="85">
        <f t="shared" si="10"/>
        <v>45838</v>
      </c>
      <c r="AG184" s="86">
        <f t="shared" si="11"/>
        <v>1</v>
      </c>
      <c r="AH184" s="84" t="s">
        <v>3764</v>
      </c>
    </row>
    <row r="185" spans="1:34" x14ac:dyDescent="0.3">
      <c r="A185" s="80" t="s">
        <v>2483</v>
      </c>
      <c r="B185" s="81">
        <v>15</v>
      </c>
      <c r="C185" s="80" t="s">
        <v>5</v>
      </c>
      <c r="D185" s="80" t="s">
        <v>1106</v>
      </c>
      <c r="E185" s="80" t="s">
        <v>3086</v>
      </c>
      <c r="F185" s="80" t="s">
        <v>3087</v>
      </c>
      <c r="G185" s="80" t="s">
        <v>3087</v>
      </c>
      <c r="H185" s="81">
        <v>1302</v>
      </c>
      <c r="I185" s="80" t="s">
        <v>3088</v>
      </c>
      <c r="J185" s="80" t="s">
        <v>2452</v>
      </c>
      <c r="K185" s="80" t="s">
        <v>75</v>
      </c>
      <c r="L185" s="80" t="s">
        <v>77</v>
      </c>
      <c r="M185" s="80"/>
      <c r="N185" s="82" t="s">
        <v>79</v>
      </c>
      <c r="O185" s="83">
        <v>39395</v>
      </c>
      <c r="P185" s="83">
        <v>40491</v>
      </c>
      <c r="Q185" s="82" t="s">
        <v>76</v>
      </c>
      <c r="R185" s="83">
        <v>40073</v>
      </c>
      <c r="S185" s="83">
        <v>40492</v>
      </c>
      <c r="T185" s="83">
        <v>45838</v>
      </c>
      <c r="U185" s="80" t="s">
        <v>2453</v>
      </c>
      <c r="V185" s="80" t="s">
        <v>81</v>
      </c>
      <c r="W185" s="83"/>
      <c r="X185" s="80"/>
      <c r="Y185" s="80"/>
      <c r="Z185" s="80"/>
      <c r="AA185" s="82" t="s">
        <v>79</v>
      </c>
      <c r="AB185" s="82" t="s">
        <v>79</v>
      </c>
      <c r="AC185" s="87">
        <v>45923.430740740703</v>
      </c>
      <c r="AD185" s="80" t="str">
        <f t="shared" si="8"/>
        <v>AUTOSERVIZI LO IACONO SALVATORE E C. S.N.C.</v>
      </c>
      <c r="AE185" s="84" t="str">
        <f t="shared" si="9"/>
        <v>SICILIA</v>
      </c>
      <c r="AF185" s="85">
        <f t="shared" si="10"/>
        <v>45838</v>
      </c>
      <c r="AG185" s="86">
        <f t="shared" si="11"/>
        <v>1</v>
      </c>
      <c r="AH185" s="84" t="s">
        <v>3423</v>
      </c>
    </row>
    <row r="186" spans="1:34" x14ac:dyDescent="0.3">
      <c r="A186" s="80" t="s">
        <v>2483</v>
      </c>
      <c r="B186" s="81">
        <v>15</v>
      </c>
      <c r="C186" s="80" t="s">
        <v>5</v>
      </c>
      <c r="D186" s="80" t="s">
        <v>1106</v>
      </c>
      <c r="E186" s="80" t="s">
        <v>3037</v>
      </c>
      <c r="F186" s="80" t="s">
        <v>3038</v>
      </c>
      <c r="G186" s="80" t="s">
        <v>3038</v>
      </c>
      <c r="H186" s="81">
        <v>1316</v>
      </c>
      <c r="I186" s="80" t="s">
        <v>3089</v>
      </c>
      <c r="J186" s="80" t="s">
        <v>2452</v>
      </c>
      <c r="K186" s="80" t="s">
        <v>75</v>
      </c>
      <c r="L186" s="80" t="s">
        <v>77</v>
      </c>
      <c r="M186" s="80"/>
      <c r="N186" s="82" t="s">
        <v>79</v>
      </c>
      <c r="O186" s="83">
        <v>39395</v>
      </c>
      <c r="P186" s="83">
        <v>40491</v>
      </c>
      <c r="Q186" s="82" t="s">
        <v>76</v>
      </c>
      <c r="R186" s="83">
        <v>40072</v>
      </c>
      <c r="S186" s="83">
        <v>40492</v>
      </c>
      <c r="T186" s="83">
        <v>45838</v>
      </c>
      <c r="U186" s="80" t="s">
        <v>2453</v>
      </c>
      <c r="V186" s="80" t="s">
        <v>81</v>
      </c>
      <c r="W186" s="83"/>
      <c r="X186" s="80"/>
      <c r="Y186" s="80"/>
      <c r="Z186" s="80"/>
      <c r="AA186" s="82" t="s">
        <v>79</v>
      </c>
      <c r="AB186" s="82" t="s">
        <v>79</v>
      </c>
      <c r="AC186" s="87">
        <v>45923.431099537003</v>
      </c>
      <c r="AD186" s="80" t="str">
        <f t="shared" si="8"/>
        <v>TARANTOLA E CUFFARO - S.R.L.</v>
      </c>
      <c r="AE186" s="84" t="str">
        <f t="shared" si="9"/>
        <v>SICILIA</v>
      </c>
      <c r="AF186" s="85">
        <f t="shared" si="10"/>
        <v>45838</v>
      </c>
      <c r="AG186" s="86">
        <f t="shared" si="11"/>
        <v>1</v>
      </c>
      <c r="AH186" s="84" t="s">
        <v>3571</v>
      </c>
    </row>
    <row r="187" spans="1:34" x14ac:dyDescent="0.3">
      <c r="A187" s="80" t="s">
        <v>2483</v>
      </c>
      <c r="B187" s="81">
        <v>15</v>
      </c>
      <c r="C187" s="80" t="s">
        <v>5</v>
      </c>
      <c r="D187" s="80" t="s">
        <v>1106</v>
      </c>
      <c r="E187" s="80" t="s">
        <v>3090</v>
      </c>
      <c r="F187" s="80" t="s">
        <v>3091</v>
      </c>
      <c r="G187" s="80" t="s">
        <v>3091</v>
      </c>
      <c r="H187" s="81">
        <v>1325</v>
      </c>
      <c r="I187" s="80" t="s">
        <v>3092</v>
      </c>
      <c r="J187" s="80" t="s">
        <v>2452</v>
      </c>
      <c r="K187" s="80" t="s">
        <v>75</v>
      </c>
      <c r="L187" s="80" t="s">
        <v>77</v>
      </c>
      <c r="M187" s="80"/>
      <c r="N187" s="82" t="s">
        <v>79</v>
      </c>
      <c r="O187" s="83">
        <v>39395</v>
      </c>
      <c r="P187" s="83">
        <v>40491</v>
      </c>
      <c r="Q187" s="82" t="s">
        <v>76</v>
      </c>
      <c r="R187" s="83">
        <v>40072</v>
      </c>
      <c r="S187" s="83">
        <v>40492</v>
      </c>
      <c r="T187" s="83">
        <v>45838</v>
      </c>
      <c r="U187" s="80" t="s">
        <v>2453</v>
      </c>
      <c r="V187" s="80" t="s">
        <v>81</v>
      </c>
      <c r="W187" s="83"/>
      <c r="X187" s="80"/>
      <c r="Y187" s="80"/>
      <c r="Z187" s="80"/>
      <c r="AA187" s="82" t="s">
        <v>79</v>
      </c>
      <c r="AB187" s="82" t="s">
        <v>79</v>
      </c>
      <c r="AC187" s="87">
        <v>45923.431516203702</v>
      </c>
      <c r="AD187" s="80" t="str">
        <f t="shared" si="8"/>
        <v>INTERBUS SPA</v>
      </c>
      <c r="AE187" s="84" t="str">
        <f t="shared" si="9"/>
        <v>SICILIA</v>
      </c>
      <c r="AF187" s="85">
        <f t="shared" si="10"/>
        <v>45838</v>
      </c>
      <c r="AG187" s="86">
        <f t="shared" si="11"/>
        <v>1</v>
      </c>
      <c r="AH187" s="84" t="s">
        <v>3598</v>
      </c>
    </row>
    <row r="188" spans="1:34" x14ac:dyDescent="0.3">
      <c r="A188" s="80" t="s">
        <v>2483</v>
      </c>
      <c r="B188" s="81">
        <v>15</v>
      </c>
      <c r="C188" s="80" t="s">
        <v>5</v>
      </c>
      <c r="D188" s="80" t="s">
        <v>1106</v>
      </c>
      <c r="E188" s="80" t="s">
        <v>3062</v>
      </c>
      <c r="F188" s="80" t="s">
        <v>3063</v>
      </c>
      <c r="G188" s="80" t="s">
        <v>3063</v>
      </c>
      <c r="H188" s="81">
        <v>1327</v>
      </c>
      <c r="I188" s="80" t="s">
        <v>3093</v>
      </c>
      <c r="J188" s="80" t="s">
        <v>2452</v>
      </c>
      <c r="K188" s="80" t="s">
        <v>75</v>
      </c>
      <c r="L188" s="80" t="s">
        <v>77</v>
      </c>
      <c r="M188" s="80"/>
      <c r="N188" s="82" t="s">
        <v>79</v>
      </c>
      <c r="O188" s="83">
        <v>39395</v>
      </c>
      <c r="P188" s="83">
        <v>40451</v>
      </c>
      <c r="Q188" s="82" t="s">
        <v>76</v>
      </c>
      <c r="R188" s="83">
        <v>40072</v>
      </c>
      <c r="S188" s="83">
        <v>42318</v>
      </c>
      <c r="T188" s="83">
        <v>45838</v>
      </c>
      <c r="U188" s="80" t="s">
        <v>2453</v>
      </c>
      <c r="V188" s="80" t="s">
        <v>81</v>
      </c>
      <c r="W188" s="83"/>
      <c r="X188" s="80"/>
      <c r="Y188" s="80"/>
      <c r="Z188" s="80"/>
      <c r="AA188" s="82" t="s">
        <v>79</v>
      </c>
      <c r="AB188" s="82" t="s">
        <v>79</v>
      </c>
      <c r="AC188" s="87">
        <v>45923.431875000002</v>
      </c>
      <c r="AD188" s="80" t="str">
        <f t="shared" si="8"/>
        <v>SBERNA VIAGGI S.R.L.</v>
      </c>
      <c r="AE188" s="84" t="str">
        <f t="shared" si="9"/>
        <v>SICILIA</v>
      </c>
      <c r="AF188" s="85">
        <f t="shared" si="10"/>
        <v>45838</v>
      </c>
      <c r="AG188" s="86">
        <f t="shared" si="11"/>
        <v>1</v>
      </c>
      <c r="AH188" s="84" t="s">
        <v>3565</v>
      </c>
    </row>
    <row r="189" spans="1:34" x14ac:dyDescent="0.3">
      <c r="A189" s="80" t="s">
        <v>2483</v>
      </c>
      <c r="B189" s="81">
        <v>15</v>
      </c>
      <c r="C189" s="80" t="s">
        <v>5</v>
      </c>
      <c r="D189" s="80" t="s">
        <v>1106</v>
      </c>
      <c r="E189" s="80" t="s">
        <v>3094</v>
      </c>
      <c r="F189" s="80" t="s">
        <v>3095</v>
      </c>
      <c r="G189" s="80" t="s">
        <v>3096</v>
      </c>
      <c r="H189" s="81">
        <v>1328</v>
      </c>
      <c r="I189" s="80" t="s">
        <v>3097</v>
      </c>
      <c r="J189" s="80" t="s">
        <v>2452</v>
      </c>
      <c r="K189" s="80" t="s">
        <v>75</v>
      </c>
      <c r="L189" s="80" t="s">
        <v>77</v>
      </c>
      <c r="M189" s="80"/>
      <c r="N189" s="82" t="s">
        <v>79</v>
      </c>
      <c r="O189" s="83">
        <v>39633</v>
      </c>
      <c r="P189" s="83">
        <v>41228</v>
      </c>
      <c r="Q189" s="82" t="s">
        <v>76</v>
      </c>
      <c r="R189" s="83">
        <v>41232</v>
      </c>
      <c r="S189" s="83">
        <v>41232</v>
      </c>
      <c r="T189" s="83">
        <v>45838</v>
      </c>
      <c r="U189" s="80" t="s">
        <v>2453</v>
      </c>
      <c r="V189" s="80" t="s">
        <v>81</v>
      </c>
      <c r="W189" s="83"/>
      <c r="X189" s="80"/>
      <c r="Y189" s="80"/>
      <c r="Z189" s="80"/>
      <c r="AA189" s="82" t="s">
        <v>79</v>
      </c>
      <c r="AB189" s="82" t="s">
        <v>79</v>
      </c>
      <c r="AC189" s="87">
        <v>45930.8195949074</v>
      </c>
      <c r="AD189" s="80" t="str">
        <f t="shared" si="8"/>
        <v>GIUNTABUS TRASPORTI S.R.L.</v>
      </c>
      <c r="AE189" s="84" t="str">
        <f t="shared" si="9"/>
        <v>SICILIA</v>
      </c>
      <c r="AF189" s="85">
        <f t="shared" si="10"/>
        <v>45838</v>
      </c>
      <c r="AG189" s="86">
        <f t="shared" si="11"/>
        <v>1</v>
      </c>
      <c r="AH189" s="84" t="s">
        <v>3567</v>
      </c>
    </row>
    <row r="190" spans="1:34" x14ac:dyDescent="0.3">
      <c r="A190" s="80" t="s">
        <v>2484</v>
      </c>
      <c r="B190" s="81">
        <v>675</v>
      </c>
      <c r="C190" s="80" t="s">
        <v>2451</v>
      </c>
      <c r="D190" s="80" t="s">
        <v>1172</v>
      </c>
      <c r="E190" s="80" t="s">
        <v>1173</v>
      </c>
      <c r="F190" s="80" t="s">
        <v>1174</v>
      </c>
      <c r="G190" s="80" t="s">
        <v>1174</v>
      </c>
      <c r="H190" s="81">
        <v>1331</v>
      </c>
      <c r="I190" s="80" t="s">
        <v>1175</v>
      </c>
      <c r="J190" s="80" t="s">
        <v>2470</v>
      </c>
      <c r="K190" s="80" t="s">
        <v>75</v>
      </c>
      <c r="L190" s="80" t="s">
        <v>101</v>
      </c>
      <c r="M190" s="80" t="s">
        <v>1176</v>
      </c>
      <c r="N190" s="82" t="s">
        <v>79</v>
      </c>
      <c r="O190" s="83">
        <v>40223</v>
      </c>
      <c r="P190" s="83">
        <v>54057</v>
      </c>
      <c r="Q190" s="82" t="s">
        <v>79</v>
      </c>
      <c r="R190" s="83"/>
      <c r="S190" s="83"/>
      <c r="T190" s="83"/>
      <c r="U190" s="80"/>
      <c r="V190" s="80" t="s">
        <v>81</v>
      </c>
      <c r="W190" s="83"/>
      <c r="X190" s="80"/>
      <c r="Y190" s="80"/>
      <c r="Z190" s="80"/>
      <c r="AA190" s="82"/>
      <c r="AB190" s="82" t="s">
        <v>79</v>
      </c>
      <c r="AC190" s="87">
        <v>45923.633148148103</v>
      </c>
      <c r="AD190" s="80" t="str">
        <f t="shared" si="8"/>
        <v>TRAM DI FIRENZE SPA</v>
      </c>
      <c r="AE190" s="84" t="str">
        <f t="shared" si="9"/>
        <v>TOSCANA</v>
      </c>
      <c r="AF190" s="85">
        <f t="shared" si="10"/>
        <v>54057</v>
      </c>
      <c r="AG190" s="86">
        <f t="shared" si="11"/>
        <v>1</v>
      </c>
      <c r="AH190" s="84" t="s">
        <v>3829</v>
      </c>
    </row>
    <row r="191" spans="1:34" x14ac:dyDescent="0.3">
      <c r="A191" s="80" t="s">
        <v>2483</v>
      </c>
      <c r="B191" s="81">
        <v>15</v>
      </c>
      <c r="C191" s="80" t="s">
        <v>5</v>
      </c>
      <c r="D191" s="80" t="s">
        <v>1106</v>
      </c>
      <c r="E191" s="80" t="s">
        <v>3039</v>
      </c>
      <c r="F191" s="80" t="s">
        <v>3040</v>
      </c>
      <c r="G191" s="80" t="s">
        <v>3040</v>
      </c>
      <c r="H191" s="81">
        <v>1335</v>
      </c>
      <c r="I191" s="80" t="s">
        <v>3098</v>
      </c>
      <c r="J191" s="80" t="s">
        <v>2452</v>
      </c>
      <c r="K191" s="80" t="s">
        <v>75</v>
      </c>
      <c r="L191" s="80" t="s">
        <v>77</v>
      </c>
      <c r="M191" s="80"/>
      <c r="N191" s="82" t="s">
        <v>79</v>
      </c>
      <c r="O191" s="83">
        <v>39395</v>
      </c>
      <c r="P191" s="83">
        <v>40491</v>
      </c>
      <c r="Q191" s="82" t="s">
        <v>76</v>
      </c>
      <c r="R191" s="83">
        <v>40072</v>
      </c>
      <c r="S191" s="83">
        <v>40492</v>
      </c>
      <c r="T191" s="83">
        <v>45838</v>
      </c>
      <c r="U191" s="80" t="s">
        <v>2453</v>
      </c>
      <c r="V191" s="80" t="s">
        <v>81</v>
      </c>
      <c r="W191" s="83"/>
      <c r="X191" s="80"/>
      <c r="Y191" s="80"/>
      <c r="Z191" s="80"/>
      <c r="AA191" s="82" t="s">
        <v>79</v>
      </c>
      <c r="AB191" s="82" t="s">
        <v>79</v>
      </c>
      <c r="AC191" s="87">
        <v>45923.432812500003</v>
      </c>
      <c r="AD191" s="80" t="str">
        <f t="shared" si="8"/>
        <v>AUTOSERVIZI EMANUELE ANTONINO S.R.L.</v>
      </c>
      <c r="AE191" s="84" t="str">
        <f t="shared" si="9"/>
        <v>SICILIA</v>
      </c>
      <c r="AF191" s="85">
        <f t="shared" si="10"/>
        <v>45838</v>
      </c>
      <c r="AG191" s="86">
        <f t="shared" si="11"/>
        <v>1</v>
      </c>
      <c r="AH191" s="84" t="s">
        <v>3599</v>
      </c>
    </row>
    <row r="192" spans="1:34" x14ac:dyDescent="0.3">
      <c r="A192" s="80" t="s">
        <v>2483</v>
      </c>
      <c r="B192" s="81">
        <v>15</v>
      </c>
      <c r="C192" s="80" t="s">
        <v>5</v>
      </c>
      <c r="D192" s="80" t="s">
        <v>1106</v>
      </c>
      <c r="E192" s="80" t="s">
        <v>3101</v>
      </c>
      <c r="F192" s="80" t="s">
        <v>3102</v>
      </c>
      <c r="G192" s="80" t="s">
        <v>3102</v>
      </c>
      <c r="H192" s="81">
        <v>1344</v>
      </c>
      <c r="I192" s="80" t="s">
        <v>3103</v>
      </c>
      <c r="J192" s="80" t="s">
        <v>2452</v>
      </c>
      <c r="K192" s="80" t="s">
        <v>75</v>
      </c>
      <c r="L192" s="80" t="s">
        <v>77</v>
      </c>
      <c r="M192" s="80"/>
      <c r="N192" s="82" t="s">
        <v>79</v>
      </c>
      <c r="O192" s="83">
        <v>39360</v>
      </c>
      <c r="P192" s="83">
        <v>40491</v>
      </c>
      <c r="Q192" s="82" t="s">
        <v>76</v>
      </c>
      <c r="R192" s="83">
        <v>40437</v>
      </c>
      <c r="S192" s="83">
        <v>40492</v>
      </c>
      <c r="T192" s="83">
        <v>45838</v>
      </c>
      <c r="U192" s="80" t="s">
        <v>2453</v>
      </c>
      <c r="V192" s="80" t="s">
        <v>81</v>
      </c>
      <c r="W192" s="83"/>
      <c r="X192" s="80"/>
      <c r="Y192" s="80"/>
      <c r="Z192" s="80"/>
      <c r="AA192" s="82" t="s">
        <v>79</v>
      </c>
      <c r="AB192" s="82" t="s">
        <v>79</v>
      </c>
      <c r="AC192" s="87">
        <v>45923.433807870402</v>
      </c>
      <c r="AD192" s="80" t="str">
        <f t="shared" si="8"/>
        <v>MOLINARO SRL</v>
      </c>
      <c r="AE192" s="84" t="str">
        <f t="shared" si="9"/>
        <v>SICILIA</v>
      </c>
      <c r="AF192" s="85">
        <f t="shared" si="10"/>
        <v>45838</v>
      </c>
      <c r="AG192" s="86">
        <f t="shared" si="11"/>
        <v>1</v>
      </c>
      <c r="AH192" s="84" t="s">
        <v>3422</v>
      </c>
    </row>
    <row r="193" spans="1:34" x14ac:dyDescent="0.3">
      <c r="A193" s="80" t="s">
        <v>2483</v>
      </c>
      <c r="B193" s="81">
        <v>15</v>
      </c>
      <c r="C193" s="80" t="s">
        <v>5</v>
      </c>
      <c r="D193" s="80" t="s">
        <v>1106</v>
      </c>
      <c r="E193" s="80" t="s">
        <v>3104</v>
      </c>
      <c r="F193" s="80" t="s">
        <v>3105</v>
      </c>
      <c r="G193" s="80" t="s">
        <v>3105</v>
      </c>
      <c r="H193" s="81">
        <v>1345</v>
      </c>
      <c r="I193" s="80" t="s">
        <v>3106</v>
      </c>
      <c r="J193" s="80" t="s">
        <v>2452</v>
      </c>
      <c r="K193" s="80" t="s">
        <v>75</v>
      </c>
      <c r="L193" s="80" t="s">
        <v>77</v>
      </c>
      <c r="M193" s="80"/>
      <c r="N193" s="82" t="s">
        <v>79</v>
      </c>
      <c r="O193" s="83">
        <v>39395</v>
      </c>
      <c r="P193" s="83">
        <v>40491</v>
      </c>
      <c r="Q193" s="82" t="s">
        <v>76</v>
      </c>
      <c r="R193" s="83">
        <v>40073</v>
      </c>
      <c r="S193" s="83">
        <v>42318</v>
      </c>
      <c r="T193" s="83">
        <v>45838</v>
      </c>
      <c r="U193" s="80" t="s">
        <v>2453</v>
      </c>
      <c r="V193" s="80" t="s">
        <v>81</v>
      </c>
      <c r="W193" s="83"/>
      <c r="X193" s="80"/>
      <c r="Y193" s="80"/>
      <c r="Z193" s="80"/>
      <c r="AA193" s="82" t="s">
        <v>79</v>
      </c>
      <c r="AB193" s="82" t="s">
        <v>79</v>
      </c>
      <c r="AC193" s="87">
        <v>45931.4398842593</v>
      </c>
      <c r="AD193" s="80" t="str">
        <f t="shared" si="8"/>
        <v>AGRIGENTINA TRASPORTI AUTOMOBILISTICI - A.T.A. SRL</v>
      </c>
      <c r="AE193" s="84" t="str">
        <f t="shared" si="9"/>
        <v>SICILIA</v>
      </c>
      <c r="AF193" s="85">
        <f t="shared" si="10"/>
        <v>45838</v>
      </c>
      <c r="AG193" s="86">
        <f t="shared" si="11"/>
        <v>1</v>
      </c>
      <c r="AH193" s="84" t="s">
        <v>3714</v>
      </c>
    </row>
    <row r="194" spans="1:34" x14ac:dyDescent="0.3">
      <c r="A194" s="80" t="s">
        <v>2483</v>
      </c>
      <c r="B194" s="81">
        <v>15</v>
      </c>
      <c r="C194" s="80" t="s">
        <v>5</v>
      </c>
      <c r="D194" s="80" t="s">
        <v>1106</v>
      </c>
      <c r="E194" s="80" t="s">
        <v>3107</v>
      </c>
      <c r="F194" s="80" t="s">
        <v>3108</v>
      </c>
      <c r="G194" s="80" t="s">
        <v>3108</v>
      </c>
      <c r="H194" s="81">
        <v>1347</v>
      </c>
      <c r="I194" s="80" t="s">
        <v>3109</v>
      </c>
      <c r="J194" s="80" t="s">
        <v>2452</v>
      </c>
      <c r="K194" s="80" t="s">
        <v>75</v>
      </c>
      <c r="L194" s="80" t="s">
        <v>77</v>
      </c>
      <c r="M194" s="80"/>
      <c r="N194" s="82" t="s">
        <v>79</v>
      </c>
      <c r="O194" s="83">
        <v>39395</v>
      </c>
      <c r="P194" s="83">
        <v>40491</v>
      </c>
      <c r="Q194" s="82" t="s">
        <v>76</v>
      </c>
      <c r="R194" s="83">
        <v>40072</v>
      </c>
      <c r="S194" s="83">
        <v>40492</v>
      </c>
      <c r="T194" s="83">
        <v>45838</v>
      </c>
      <c r="U194" s="80" t="s">
        <v>2453</v>
      </c>
      <c r="V194" s="80" t="s">
        <v>81</v>
      </c>
      <c r="W194" s="83"/>
      <c r="X194" s="80"/>
      <c r="Y194" s="80"/>
      <c r="Z194" s="80"/>
      <c r="AA194" s="82" t="s">
        <v>79</v>
      </c>
      <c r="AB194" s="82" t="s">
        <v>79</v>
      </c>
      <c r="AC194" s="87">
        <v>45923.434942129599</v>
      </c>
      <c r="AD194" s="80" t="str">
        <f t="shared" ref="AD194:AD257" si="12">IF(G194="", F194, G194)</f>
        <v>CAMARDA &amp; DRAGO S.R.L.</v>
      </c>
      <c r="AE194" s="84" t="str">
        <f t="shared" ref="AE194:AE257" si="13">IF(A194="FRIULI-VENEZIA-GIULIA", "FRIULI-VENEZIA GIULIA", IF(A194="TRENTINO ALTO-ADIGE", IF(D194="PROVINCIA AUTONOMA DI BOLZANO", "BOLZANO", "TRENTO"), A194))</f>
        <v>SICILIA</v>
      </c>
      <c r="AF194" s="85">
        <f t="shared" ref="AF194:AF257" si="14">IF(W194="", MAX(P194, T194), W194)</f>
        <v>45838</v>
      </c>
      <c r="AG194" s="86">
        <f t="shared" ref="AG194:AG257" si="15">IF(AND(YEAR(O194)&lt;=$AG$1, YEAR(AF194)&gt;=$AG$1), 1, 0)</f>
        <v>1</v>
      </c>
      <c r="AH194" s="84" t="s">
        <v>3515</v>
      </c>
    </row>
    <row r="195" spans="1:34" x14ac:dyDescent="0.3">
      <c r="A195" s="80" t="s">
        <v>2483</v>
      </c>
      <c r="B195" s="81">
        <v>15</v>
      </c>
      <c r="C195" s="80" t="s">
        <v>5</v>
      </c>
      <c r="D195" s="80" t="s">
        <v>1106</v>
      </c>
      <c r="E195" s="80" t="s">
        <v>3110</v>
      </c>
      <c r="F195" s="80" t="s">
        <v>3111</v>
      </c>
      <c r="G195" s="80" t="s">
        <v>3111</v>
      </c>
      <c r="H195" s="81">
        <v>1348</v>
      </c>
      <c r="I195" s="80" t="s">
        <v>3112</v>
      </c>
      <c r="J195" s="80" t="s">
        <v>2452</v>
      </c>
      <c r="K195" s="80" t="s">
        <v>75</v>
      </c>
      <c r="L195" s="80" t="s">
        <v>77</v>
      </c>
      <c r="M195" s="80"/>
      <c r="N195" s="82" t="s">
        <v>79</v>
      </c>
      <c r="O195" s="83">
        <v>39395</v>
      </c>
      <c r="P195" s="83">
        <v>40491</v>
      </c>
      <c r="Q195" s="82" t="s">
        <v>76</v>
      </c>
      <c r="R195" s="83">
        <v>40073</v>
      </c>
      <c r="S195" s="83">
        <v>40492</v>
      </c>
      <c r="T195" s="83">
        <v>45838</v>
      </c>
      <c r="U195" s="80" t="s">
        <v>2453</v>
      </c>
      <c r="V195" s="80" t="s">
        <v>81</v>
      </c>
      <c r="W195" s="83"/>
      <c r="X195" s="80"/>
      <c r="Y195" s="80"/>
      <c r="Z195" s="80"/>
      <c r="AA195" s="82" t="s">
        <v>79</v>
      </c>
      <c r="AB195" s="82" t="s">
        <v>79</v>
      </c>
      <c r="AC195" s="87">
        <v>45923.435347222199</v>
      </c>
      <c r="AD195" s="80" t="str">
        <f t="shared" si="12"/>
        <v>ASTRA AUTOTRASPORTI STRADALI SRL</v>
      </c>
      <c r="AE195" s="84" t="str">
        <f t="shared" si="13"/>
        <v>SICILIA</v>
      </c>
      <c r="AF195" s="85">
        <f t="shared" si="14"/>
        <v>45838</v>
      </c>
      <c r="AG195" s="86">
        <f t="shared" si="15"/>
        <v>1</v>
      </c>
      <c r="AH195" s="84" t="s">
        <v>3483</v>
      </c>
    </row>
    <row r="196" spans="1:34" x14ac:dyDescent="0.3">
      <c r="A196" s="80" t="s">
        <v>2483</v>
      </c>
      <c r="B196" s="81">
        <v>15</v>
      </c>
      <c r="C196" s="80" t="s">
        <v>5</v>
      </c>
      <c r="D196" s="80" t="s">
        <v>1106</v>
      </c>
      <c r="E196" s="80" t="s">
        <v>3113</v>
      </c>
      <c r="F196" s="80" t="s">
        <v>3114</v>
      </c>
      <c r="G196" s="80" t="s">
        <v>3114</v>
      </c>
      <c r="H196" s="81">
        <v>1353</v>
      </c>
      <c r="I196" s="80" t="s">
        <v>3115</v>
      </c>
      <c r="J196" s="80" t="s">
        <v>2452</v>
      </c>
      <c r="K196" s="80" t="s">
        <v>75</v>
      </c>
      <c r="L196" s="80" t="s">
        <v>77</v>
      </c>
      <c r="M196" s="80"/>
      <c r="N196" s="82" t="s">
        <v>79</v>
      </c>
      <c r="O196" s="83">
        <v>39395</v>
      </c>
      <c r="P196" s="83">
        <v>40491</v>
      </c>
      <c r="Q196" s="82" t="s">
        <v>76</v>
      </c>
      <c r="R196" s="83">
        <v>40073</v>
      </c>
      <c r="S196" s="83">
        <v>40492</v>
      </c>
      <c r="T196" s="83">
        <v>45838</v>
      </c>
      <c r="U196" s="80" t="s">
        <v>2453</v>
      </c>
      <c r="V196" s="80" t="s">
        <v>81</v>
      </c>
      <c r="W196" s="83"/>
      <c r="X196" s="80"/>
      <c r="Y196" s="80"/>
      <c r="Z196" s="80"/>
      <c r="AA196" s="82" t="s">
        <v>79</v>
      </c>
      <c r="AB196" s="82" t="s">
        <v>79</v>
      </c>
      <c r="AC196" s="87">
        <v>45931.448703703703</v>
      </c>
      <c r="AD196" s="80" t="str">
        <f t="shared" si="12"/>
        <v>SOCIETA' AUTOLINEE LICATA - S.A.L. SRL</v>
      </c>
      <c r="AE196" s="84" t="str">
        <f t="shared" si="13"/>
        <v>SICILIA</v>
      </c>
      <c r="AF196" s="85">
        <f t="shared" si="14"/>
        <v>45838</v>
      </c>
      <c r="AG196" s="86">
        <f t="shared" si="15"/>
        <v>1</v>
      </c>
      <c r="AH196" s="84" t="s">
        <v>3488</v>
      </c>
    </row>
    <row r="197" spans="1:34" x14ac:dyDescent="0.3">
      <c r="A197" s="80" t="s">
        <v>2483</v>
      </c>
      <c r="B197" s="81">
        <v>15</v>
      </c>
      <c r="C197" s="80" t="s">
        <v>5</v>
      </c>
      <c r="D197" s="80" t="s">
        <v>1106</v>
      </c>
      <c r="E197" s="80" t="s">
        <v>3116</v>
      </c>
      <c r="F197" s="80" t="s">
        <v>3117</v>
      </c>
      <c r="G197" s="80" t="s">
        <v>3117</v>
      </c>
      <c r="H197" s="81">
        <v>1357</v>
      </c>
      <c r="I197" s="80" t="s">
        <v>3118</v>
      </c>
      <c r="J197" s="80" t="s">
        <v>2452</v>
      </c>
      <c r="K197" s="80" t="s">
        <v>75</v>
      </c>
      <c r="L197" s="80" t="s">
        <v>77</v>
      </c>
      <c r="M197" s="80"/>
      <c r="N197" s="82" t="s">
        <v>79</v>
      </c>
      <c r="O197" s="83">
        <v>39395</v>
      </c>
      <c r="P197" s="83">
        <v>40490</v>
      </c>
      <c r="Q197" s="82" t="s">
        <v>76</v>
      </c>
      <c r="R197" s="83">
        <v>40437</v>
      </c>
      <c r="S197" s="83">
        <v>40491</v>
      </c>
      <c r="T197" s="83">
        <v>45838</v>
      </c>
      <c r="U197" s="80" t="s">
        <v>2453</v>
      </c>
      <c r="V197" s="80" t="s">
        <v>81</v>
      </c>
      <c r="W197" s="83"/>
      <c r="X197" s="80"/>
      <c r="Y197" s="80"/>
      <c r="Z197" s="80"/>
      <c r="AA197" s="82" t="s">
        <v>79</v>
      </c>
      <c r="AB197" s="82" t="s">
        <v>79</v>
      </c>
      <c r="AC197" s="87">
        <v>45923.4363773148</v>
      </c>
      <c r="AD197" s="80" t="str">
        <f t="shared" si="12"/>
        <v>ETNA TRASPORTI S.P.A.</v>
      </c>
      <c r="AE197" s="84" t="str">
        <f t="shared" si="13"/>
        <v>SICILIA</v>
      </c>
      <c r="AF197" s="85">
        <f t="shared" si="14"/>
        <v>45838</v>
      </c>
      <c r="AG197" s="86">
        <f t="shared" si="15"/>
        <v>1</v>
      </c>
      <c r="AH197" s="84" t="s">
        <v>3600</v>
      </c>
    </row>
    <row r="198" spans="1:34" x14ac:dyDescent="0.3">
      <c r="A198" s="80" t="s">
        <v>2483</v>
      </c>
      <c r="B198" s="81">
        <v>15</v>
      </c>
      <c r="C198" s="80" t="s">
        <v>5</v>
      </c>
      <c r="D198" s="80" t="s">
        <v>1106</v>
      </c>
      <c r="E198" s="80" t="s">
        <v>3119</v>
      </c>
      <c r="F198" s="80" t="s">
        <v>3120</v>
      </c>
      <c r="G198" s="80" t="s">
        <v>3120</v>
      </c>
      <c r="H198" s="81">
        <v>1358</v>
      </c>
      <c r="I198" s="80" t="s">
        <v>3121</v>
      </c>
      <c r="J198" s="80" t="s">
        <v>2452</v>
      </c>
      <c r="K198" s="80" t="s">
        <v>75</v>
      </c>
      <c r="L198" s="80" t="s">
        <v>77</v>
      </c>
      <c r="M198" s="80"/>
      <c r="N198" s="82" t="s">
        <v>79</v>
      </c>
      <c r="O198" s="83">
        <v>39395</v>
      </c>
      <c r="P198" s="83">
        <v>42369</v>
      </c>
      <c r="Q198" s="82" t="s">
        <v>76</v>
      </c>
      <c r="R198" s="83">
        <v>42368</v>
      </c>
      <c r="S198" s="83">
        <v>42370</v>
      </c>
      <c r="T198" s="83">
        <v>45838</v>
      </c>
      <c r="U198" s="80" t="s">
        <v>2453</v>
      </c>
      <c r="V198" s="80" t="s">
        <v>81</v>
      </c>
      <c r="W198" s="83"/>
      <c r="X198" s="80"/>
      <c r="Y198" s="80"/>
      <c r="Z198" s="80"/>
      <c r="AA198" s="82" t="s">
        <v>79</v>
      </c>
      <c r="AB198" s="82" t="s">
        <v>79</v>
      </c>
      <c r="AC198" s="87">
        <v>45923.436874999999</v>
      </c>
      <c r="AD198" s="80" t="str">
        <f t="shared" si="12"/>
        <v>ATIS AZIENDA TRASPORTI DI PERI CRISPINO E FRANCO SNC</v>
      </c>
      <c r="AE198" s="84" t="str">
        <f t="shared" si="13"/>
        <v>SICILIA</v>
      </c>
      <c r="AF198" s="85">
        <f t="shared" si="14"/>
        <v>45838</v>
      </c>
      <c r="AG198" s="86">
        <f t="shared" si="15"/>
        <v>1</v>
      </c>
      <c r="AH198" s="84" t="s">
        <v>3440</v>
      </c>
    </row>
    <row r="199" spans="1:34" x14ac:dyDescent="0.3">
      <c r="A199" s="80" t="s">
        <v>2483</v>
      </c>
      <c r="B199" s="81">
        <v>15</v>
      </c>
      <c r="C199" s="80" t="s">
        <v>5</v>
      </c>
      <c r="D199" s="80" t="s">
        <v>1106</v>
      </c>
      <c r="E199" s="80" t="s">
        <v>3122</v>
      </c>
      <c r="F199" s="80" t="s">
        <v>3123</v>
      </c>
      <c r="G199" s="80" t="s">
        <v>3123</v>
      </c>
      <c r="H199" s="81">
        <v>1363</v>
      </c>
      <c r="I199" s="80" t="s">
        <v>3124</v>
      </c>
      <c r="J199" s="80" t="s">
        <v>2452</v>
      </c>
      <c r="K199" s="80" t="s">
        <v>75</v>
      </c>
      <c r="L199" s="80" t="s">
        <v>101</v>
      </c>
      <c r="M199" s="80" t="s">
        <v>3125</v>
      </c>
      <c r="N199" s="82" t="s">
        <v>79</v>
      </c>
      <c r="O199" s="83">
        <v>39395</v>
      </c>
      <c r="P199" s="83">
        <v>40491</v>
      </c>
      <c r="Q199" s="82" t="s">
        <v>76</v>
      </c>
      <c r="R199" s="83">
        <v>40073</v>
      </c>
      <c r="S199" s="83">
        <v>40492</v>
      </c>
      <c r="T199" s="83">
        <v>45838</v>
      </c>
      <c r="U199" s="80" t="s">
        <v>2453</v>
      </c>
      <c r="V199" s="80" t="s">
        <v>81</v>
      </c>
      <c r="W199" s="83"/>
      <c r="X199" s="80"/>
      <c r="Y199" s="80"/>
      <c r="Z199" s="80"/>
      <c r="AA199" s="82" t="s">
        <v>79</v>
      </c>
      <c r="AB199" s="82" t="s">
        <v>79</v>
      </c>
      <c r="AC199" s="87">
        <v>45923.437476851897</v>
      </c>
      <c r="AD199" s="80" t="str">
        <f t="shared" si="12"/>
        <v>AUTOSERVIZI GRECO PIETRO &amp; C. SNC</v>
      </c>
      <c r="AE199" s="84" t="str">
        <f t="shared" si="13"/>
        <v>SICILIA</v>
      </c>
      <c r="AF199" s="85">
        <f t="shared" si="14"/>
        <v>45838</v>
      </c>
      <c r="AG199" s="86">
        <f t="shared" si="15"/>
        <v>1</v>
      </c>
      <c r="AH199" s="84" t="s">
        <v>3631</v>
      </c>
    </row>
    <row r="200" spans="1:34" x14ac:dyDescent="0.3">
      <c r="A200" s="80" t="s">
        <v>2483</v>
      </c>
      <c r="B200" s="81">
        <v>15</v>
      </c>
      <c r="C200" s="80" t="s">
        <v>5</v>
      </c>
      <c r="D200" s="80" t="s">
        <v>1106</v>
      </c>
      <c r="E200" s="80" t="s">
        <v>3050</v>
      </c>
      <c r="F200" s="80" t="s">
        <v>3051</v>
      </c>
      <c r="G200" s="80" t="s">
        <v>3051</v>
      </c>
      <c r="H200" s="81">
        <v>1366</v>
      </c>
      <c r="I200" s="80" t="s">
        <v>3126</v>
      </c>
      <c r="J200" s="80" t="s">
        <v>2452</v>
      </c>
      <c r="K200" s="80" t="s">
        <v>75</v>
      </c>
      <c r="L200" s="80" t="s">
        <v>77</v>
      </c>
      <c r="M200" s="80"/>
      <c r="N200" s="82" t="s">
        <v>79</v>
      </c>
      <c r="O200" s="83">
        <v>39395</v>
      </c>
      <c r="P200" s="83">
        <v>40491</v>
      </c>
      <c r="Q200" s="82" t="s">
        <v>76</v>
      </c>
      <c r="R200" s="83">
        <v>40073</v>
      </c>
      <c r="S200" s="83">
        <v>40492</v>
      </c>
      <c r="T200" s="83">
        <v>45838</v>
      </c>
      <c r="U200" s="80" t="s">
        <v>2453</v>
      </c>
      <c r="V200" s="80" t="s">
        <v>81</v>
      </c>
      <c r="W200" s="83"/>
      <c r="X200" s="80"/>
      <c r="Y200" s="80"/>
      <c r="Z200" s="80"/>
      <c r="AA200" s="82" t="s">
        <v>79</v>
      </c>
      <c r="AB200" s="82" t="s">
        <v>79</v>
      </c>
      <c r="AC200" s="87">
        <v>45929.4945717593</v>
      </c>
      <c r="AD200" s="80" t="str">
        <f t="shared" si="12"/>
        <v>IBLA TOUR SOC. COOP.</v>
      </c>
      <c r="AE200" s="84" t="str">
        <f t="shared" si="13"/>
        <v>SICILIA</v>
      </c>
      <c r="AF200" s="85">
        <f t="shared" si="14"/>
        <v>45838</v>
      </c>
      <c r="AG200" s="86">
        <f t="shared" si="15"/>
        <v>1</v>
      </c>
      <c r="AH200" s="84" t="s">
        <v>3441</v>
      </c>
    </row>
    <row r="201" spans="1:34" x14ac:dyDescent="0.3">
      <c r="A201" s="80" t="s">
        <v>2483</v>
      </c>
      <c r="B201" s="81">
        <v>15</v>
      </c>
      <c r="C201" s="80" t="s">
        <v>5</v>
      </c>
      <c r="D201" s="80" t="s">
        <v>1106</v>
      </c>
      <c r="E201" s="80" t="s">
        <v>3025</v>
      </c>
      <c r="F201" s="80" t="s">
        <v>3026</v>
      </c>
      <c r="G201" s="80" t="s">
        <v>3026</v>
      </c>
      <c r="H201" s="81">
        <v>1368</v>
      </c>
      <c r="I201" s="80" t="s">
        <v>3127</v>
      </c>
      <c r="J201" s="80" t="s">
        <v>2452</v>
      </c>
      <c r="K201" s="80" t="s">
        <v>75</v>
      </c>
      <c r="L201" s="80" t="s">
        <v>77</v>
      </c>
      <c r="M201" s="80"/>
      <c r="N201" s="82" t="s">
        <v>79</v>
      </c>
      <c r="O201" s="83">
        <v>39395</v>
      </c>
      <c r="P201" s="83">
        <v>40491</v>
      </c>
      <c r="Q201" s="82" t="s">
        <v>76</v>
      </c>
      <c r="R201" s="83">
        <v>40170</v>
      </c>
      <c r="S201" s="83">
        <v>40492</v>
      </c>
      <c r="T201" s="83">
        <v>45838</v>
      </c>
      <c r="U201" s="80" t="s">
        <v>2453</v>
      </c>
      <c r="V201" s="80" t="s">
        <v>81</v>
      </c>
      <c r="W201" s="83"/>
      <c r="X201" s="80"/>
      <c r="Y201" s="80"/>
      <c r="Z201" s="80"/>
      <c r="AA201" s="82" t="s">
        <v>79</v>
      </c>
      <c r="AB201" s="82" t="s">
        <v>79</v>
      </c>
      <c r="AC201" s="87">
        <v>45923.4386226852</v>
      </c>
      <c r="AD201" s="80" t="str">
        <f t="shared" si="12"/>
        <v>AUTOSERVIZI SALEMI S.R.L.</v>
      </c>
      <c r="AE201" s="84" t="str">
        <f t="shared" si="13"/>
        <v>SICILIA</v>
      </c>
      <c r="AF201" s="85">
        <f t="shared" si="14"/>
        <v>45838</v>
      </c>
      <c r="AG201" s="86">
        <f t="shared" si="15"/>
        <v>1</v>
      </c>
      <c r="AH201" s="84" t="s">
        <v>3641</v>
      </c>
    </row>
    <row r="202" spans="1:34" x14ac:dyDescent="0.3">
      <c r="A202" s="80" t="s">
        <v>2483</v>
      </c>
      <c r="B202" s="81">
        <v>15</v>
      </c>
      <c r="C202" s="80" t="s">
        <v>5</v>
      </c>
      <c r="D202" s="80" t="s">
        <v>1106</v>
      </c>
      <c r="E202" s="80" t="s">
        <v>3128</v>
      </c>
      <c r="F202" s="80" t="s">
        <v>3129</v>
      </c>
      <c r="G202" s="80" t="s">
        <v>3129</v>
      </c>
      <c r="H202" s="81">
        <v>1371</v>
      </c>
      <c r="I202" s="80" t="s">
        <v>3130</v>
      </c>
      <c r="J202" s="80" t="s">
        <v>2452</v>
      </c>
      <c r="K202" s="80" t="s">
        <v>75</v>
      </c>
      <c r="L202" s="80" t="s">
        <v>77</v>
      </c>
      <c r="M202" s="80" t="s">
        <v>3131</v>
      </c>
      <c r="N202" s="82" t="s">
        <v>79</v>
      </c>
      <c r="O202" s="83">
        <v>39353</v>
      </c>
      <c r="P202" s="83">
        <v>40449</v>
      </c>
      <c r="Q202" s="82" t="s">
        <v>76</v>
      </c>
      <c r="R202" s="83">
        <v>40072</v>
      </c>
      <c r="S202" s="83">
        <v>40492</v>
      </c>
      <c r="T202" s="83">
        <v>45838</v>
      </c>
      <c r="U202" s="80" t="s">
        <v>2453</v>
      </c>
      <c r="V202" s="80" t="s">
        <v>81</v>
      </c>
      <c r="W202" s="83"/>
      <c r="X202" s="80"/>
      <c r="Y202" s="80"/>
      <c r="Z202" s="80"/>
      <c r="AA202" s="82" t="s">
        <v>79</v>
      </c>
      <c r="AB202" s="82" t="s">
        <v>79</v>
      </c>
      <c r="AC202" s="87">
        <v>45923.438993055599</v>
      </c>
      <c r="AD202" s="80" t="str">
        <f t="shared" si="12"/>
        <v>PRESTIA E COMANDE' SRL</v>
      </c>
      <c r="AE202" s="84" t="str">
        <f t="shared" si="13"/>
        <v>SICILIA</v>
      </c>
      <c r="AF202" s="85">
        <f t="shared" si="14"/>
        <v>45838</v>
      </c>
      <c r="AG202" s="86">
        <f t="shared" si="15"/>
        <v>1</v>
      </c>
      <c r="AH202" s="84" t="s">
        <v>3502</v>
      </c>
    </row>
    <row r="203" spans="1:34" x14ac:dyDescent="0.3">
      <c r="A203" s="80" t="s">
        <v>2483</v>
      </c>
      <c r="B203" s="81">
        <v>15</v>
      </c>
      <c r="C203" s="80" t="s">
        <v>5</v>
      </c>
      <c r="D203" s="80" t="s">
        <v>1106</v>
      </c>
      <c r="E203" s="80" t="s">
        <v>3017</v>
      </c>
      <c r="F203" s="80" t="s">
        <v>3018</v>
      </c>
      <c r="G203" s="80" t="s">
        <v>3018</v>
      </c>
      <c r="H203" s="81">
        <v>1393</v>
      </c>
      <c r="I203" s="80" t="s">
        <v>3132</v>
      </c>
      <c r="J203" s="80" t="s">
        <v>2452</v>
      </c>
      <c r="K203" s="80" t="s">
        <v>75</v>
      </c>
      <c r="L203" s="80" t="s">
        <v>77</v>
      </c>
      <c r="M203" s="80"/>
      <c r="N203" s="82" t="s">
        <v>79</v>
      </c>
      <c r="O203" s="83">
        <v>39395</v>
      </c>
      <c r="P203" s="83">
        <v>40490</v>
      </c>
      <c r="Q203" s="82" t="s">
        <v>76</v>
      </c>
      <c r="R203" s="83">
        <v>39357</v>
      </c>
      <c r="S203" s="83">
        <v>40491</v>
      </c>
      <c r="T203" s="83">
        <v>45838</v>
      </c>
      <c r="U203" s="80" t="s">
        <v>2453</v>
      </c>
      <c r="V203" s="80" t="s">
        <v>81</v>
      </c>
      <c r="W203" s="83"/>
      <c r="X203" s="80"/>
      <c r="Y203" s="80"/>
      <c r="Z203" s="80"/>
      <c r="AA203" s="82" t="s">
        <v>79</v>
      </c>
      <c r="AB203" s="82" t="s">
        <v>79</v>
      </c>
      <c r="AC203" s="87">
        <v>45923.439421296302</v>
      </c>
      <c r="AD203" s="80" t="str">
        <f t="shared" si="12"/>
        <v>ZAPPALA' E TORRISI</v>
      </c>
      <c r="AE203" s="84" t="str">
        <f t="shared" si="13"/>
        <v>SICILIA</v>
      </c>
      <c r="AF203" s="85">
        <f t="shared" si="14"/>
        <v>45838</v>
      </c>
      <c r="AG203" s="86">
        <f t="shared" si="15"/>
        <v>1</v>
      </c>
      <c r="AH203" s="84" t="s">
        <v>3585</v>
      </c>
    </row>
    <row r="204" spans="1:34" x14ac:dyDescent="0.3">
      <c r="A204" s="80" t="s">
        <v>2483</v>
      </c>
      <c r="B204" s="81">
        <v>15</v>
      </c>
      <c r="C204" s="80" t="s">
        <v>5</v>
      </c>
      <c r="D204" s="80" t="s">
        <v>1106</v>
      </c>
      <c r="E204" s="80" t="s">
        <v>3133</v>
      </c>
      <c r="F204" s="80" t="s">
        <v>3134</v>
      </c>
      <c r="G204" s="80" t="s">
        <v>3134</v>
      </c>
      <c r="H204" s="81">
        <v>1394</v>
      </c>
      <c r="I204" s="80" t="s">
        <v>3135</v>
      </c>
      <c r="J204" s="80" t="s">
        <v>2452</v>
      </c>
      <c r="K204" s="80" t="s">
        <v>75</v>
      </c>
      <c r="L204" s="80" t="s">
        <v>77</v>
      </c>
      <c r="M204" s="80"/>
      <c r="N204" s="82" t="s">
        <v>79</v>
      </c>
      <c r="O204" s="83">
        <v>39395</v>
      </c>
      <c r="P204" s="83">
        <v>40491</v>
      </c>
      <c r="Q204" s="82" t="s">
        <v>76</v>
      </c>
      <c r="R204" s="83">
        <v>40072</v>
      </c>
      <c r="S204" s="83">
        <v>40492</v>
      </c>
      <c r="T204" s="83">
        <v>45838</v>
      </c>
      <c r="U204" s="80" t="s">
        <v>2453</v>
      </c>
      <c r="V204" s="80" t="s">
        <v>81</v>
      </c>
      <c r="W204" s="83"/>
      <c r="X204" s="80"/>
      <c r="Y204" s="80"/>
      <c r="Z204" s="80"/>
      <c r="AA204" s="82" t="s">
        <v>79</v>
      </c>
      <c r="AB204" s="82" t="s">
        <v>79</v>
      </c>
      <c r="AC204" s="87">
        <v>45923.439710648097</v>
      </c>
      <c r="AD204" s="80" t="str">
        <f t="shared" si="12"/>
        <v>AUTOSERVIZI CUFFARO SRL</v>
      </c>
      <c r="AE204" s="84" t="str">
        <f t="shared" si="13"/>
        <v>SICILIA</v>
      </c>
      <c r="AF204" s="85">
        <f t="shared" si="14"/>
        <v>45838</v>
      </c>
      <c r="AG204" s="86">
        <f t="shared" si="15"/>
        <v>1</v>
      </c>
      <c r="AH204" s="84" t="s">
        <v>3477</v>
      </c>
    </row>
    <row r="205" spans="1:34" x14ac:dyDescent="0.3">
      <c r="A205" s="80" t="s">
        <v>2483</v>
      </c>
      <c r="B205" s="81">
        <v>15</v>
      </c>
      <c r="C205" s="80" t="s">
        <v>5</v>
      </c>
      <c r="D205" s="80" t="s">
        <v>1106</v>
      </c>
      <c r="E205" s="80" t="s">
        <v>3023</v>
      </c>
      <c r="F205" s="80" t="s">
        <v>3024</v>
      </c>
      <c r="G205" s="80" t="s">
        <v>3024</v>
      </c>
      <c r="H205" s="81">
        <v>1396</v>
      </c>
      <c r="I205" s="80" t="s">
        <v>3136</v>
      </c>
      <c r="J205" s="80" t="s">
        <v>2452</v>
      </c>
      <c r="K205" s="80" t="s">
        <v>75</v>
      </c>
      <c r="L205" s="80" t="s">
        <v>96</v>
      </c>
      <c r="M205" s="80"/>
      <c r="N205" s="82" t="s">
        <v>79</v>
      </c>
      <c r="O205" s="83">
        <v>39395</v>
      </c>
      <c r="P205" s="83">
        <v>40491</v>
      </c>
      <c r="Q205" s="82" t="s">
        <v>76</v>
      </c>
      <c r="R205" s="83">
        <v>40074</v>
      </c>
      <c r="S205" s="83">
        <v>40492</v>
      </c>
      <c r="T205" s="83">
        <v>45838</v>
      </c>
      <c r="U205" s="80" t="s">
        <v>2453</v>
      </c>
      <c r="V205" s="80" t="s">
        <v>81</v>
      </c>
      <c r="W205" s="83"/>
      <c r="X205" s="80"/>
      <c r="Y205" s="80"/>
      <c r="Z205" s="80"/>
      <c r="AA205" s="82" t="s">
        <v>79</v>
      </c>
      <c r="AB205" s="82" t="s">
        <v>79</v>
      </c>
      <c r="AC205" s="87">
        <v>45923.440092592602</v>
      </c>
      <c r="AD205" s="80" t="str">
        <f t="shared" si="12"/>
        <v>AUTOSERVIZI RUSSO SRL</v>
      </c>
      <c r="AE205" s="84" t="str">
        <f t="shared" si="13"/>
        <v>SICILIA</v>
      </c>
      <c r="AF205" s="85">
        <f t="shared" si="14"/>
        <v>45838</v>
      </c>
      <c r="AG205" s="86">
        <f t="shared" si="15"/>
        <v>1</v>
      </c>
      <c r="AH205" s="84" t="s">
        <v>3432</v>
      </c>
    </row>
    <row r="206" spans="1:34" x14ac:dyDescent="0.3">
      <c r="A206" s="80" t="s">
        <v>2483</v>
      </c>
      <c r="B206" s="81">
        <v>15</v>
      </c>
      <c r="C206" s="80" t="s">
        <v>5</v>
      </c>
      <c r="D206" s="80" t="s">
        <v>1106</v>
      </c>
      <c r="E206" s="80" t="s">
        <v>3137</v>
      </c>
      <c r="F206" s="80" t="s">
        <v>3138</v>
      </c>
      <c r="G206" s="80" t="s">
        <v>3138</v>
      </c>
      <c r="H206" s="81">
        <v>1397</v>
      </c>
      <c r="I206" s="80" t="s">
        <v>3139</v>
      </c>
      <c r="J206" s="80" t="s">
        <v>2452</v>
      </c>
      <c r="K206" s="80" t="s">
        <v>75</v>
      </c>
      <c r="L206" s="80" t="s">
        <v>77</v>
      </c>
      <c r="M206" s="80"/>
      <c r="N206" s="82" t="s">
        <v>79</v>
      </c>
      <c r="O206" s="83">
        <v>39394</v>
      </c>
      <c r="P206" s="83">
        <v>42316</v>
      </c>
      <c r="Q206" s="82" t="s">
        <v>76</v>
      </c>
      <c r="R206" s="83">
        <v>42341</v>
      </c>
      <c r="S206" s="83">
        <v>42370</v>
      </c>
      <c r="T206" s="83">
        <v>45838</v>
      </c>
      <c r="U206" s="80" t="s">
        <v>2453</v>
      </c>
      <c r="V206" s="80" t="s">
        <v>81</v>
      </c>
      <c r="W206" s="83"/>
      <c r="X206" s="80"/>
      <c r="Y206" s="80"/>
      <c r="Z206" s="80"/>
      <c r="AA206" s="82" t="s">
        <v>79</v>
      </c>
      <c r="AB206" s="82" t="s">
        <v>79</v>
      </c>
      <c r="AC206" s="87">
        <v>45930.4442361111</v>
      </c>
      <c r="AD206" s="80" t="str">
        <f t="shared" si="12"/>
        <v>AUTOLINEE F.LLI LATTUCA S.R.L.</v>
      </c>
      <c r="AE206" s="84" t="str">
        <f t="shared" si="13"/>
        <v>SICILIA</v>
      </c>
      <c r="AF206" s="85">
        <f t="shared" si="14"/>
        <v>45838</v>
      </c>
      <c r="AG206" s="86">
        <f t="shared" si="15"/>
        <v>1</v>
      </c>
      <c r="AH206" s="84" t="s">
        <v>3406</v>
      </c>
    </row>
    <row r="207" spans="1:34" x14ac:dyDescent="0.3">
      <c r="A207" s="80" t="s">
        <v>2483</v>
      </c>
      <c r="B207" s="81">
        <v>15</v>
      </c>
      <c r="C207" s="80" t="s">
        <v>5</v>
      </c>
      <c r="D207" s="80" t="s">
        <v>1106</v>
      </c>
      <c r="E207" s="80" t="s">
        <v>3140</v>
      </c>
      <c r="F207" s="80" t="s">
        <v>3141</v>
      </c>
      <c r="G207" s="80" t="s">
        <v>3141</v>
      </c>
      <c r="H207" s="81">
        <v>1412</v>
      </c>
      <c r="I207" s="80" t="s">
        <v>3142</v>
      </c>
      <c r="J207" s="80" t="s">
        <v>2452</v>
      </c>
      <c r="K207" s="80" t="s">
        <v>75</v>
      </c>
      <c r="L207" s="80" t="s">
        <v>77</v>
      </c>
      <c r="M207" s="80" t="s">
        <v>3143</v>
      </c>
      <c r="N207" s="82" t="s">
        <v>79</v>
      </c>
      <c r="O207" s="83">
        <v>39395</v>
      </c>
      <c r="P207" s="83">
        <v>40491</v>
      </c>
      <c r="Q207" s="82" t="s">
        <v>76</v>
      </c>
      <c r="R207" s="83">
        <v>40072</v>
      </c>
      <c r="S207" s="83">
        <v>40492</v>
      </c>
      <c r="T207" s="83">
        <v>45838</v>
      </c>
      <c r="U207" s="80" t="s">
        <v>2453</v>
      </c>
      <c r="V207" s="80" t="s">
        <v>81</v>
      </c>
      <c r="W207" s="83"/>
      <c r="X207" s="80"/>
      <c r="Y207" s="80"/>
      <c r="Z207" s="80"/>
      <c r="AA207" s="82" t="s">
        <v>79</v>
      </c>
      <c r="AB207" s="82" t="s">
        <v>79</v>
      </c>
      <c r="AC207" s="87">
        <v>45923.441145833298</v>
      </c>
      <c r="AD207" s="80" t="str">
        <f t="shared" si="12"/>
        <v>AUTOSERVIZI NICOLO' FEDERICO</v>
      </c>
      <c r="AE207" s="84" t="str">
        <f t="shared" si="13"/>
        <v>SICILIA</v>
      </c>
      <c r="AF207" s="85">
        <f t="shared" si="14"/>
        <v>45838</v>
      </c>
      <c r="AG207" s="86">
        <f t="shared" si="15"/>
        <v>1</v>
      </c>
      <c r="AH207" s="84" t="s">
        <v>3720</v>
      </c>
    </row>
    <row r="208" spans="1:34" x14ac:dyDescent="0.3">
      <c r="A208" s="80" t="s">
        <v>2483</v>
      </c>
      <c r="B208" s="81">
        <v>15</v>
      </c>
      <c r="C208" s="80" t="s">
        <v>5</v>
      </c>
      <c r="D208" s="80" t="s">
        <v>1106</v>
      </c>
      <c r="E208" s="80" t="s">
        <v>3144</v>
      </c>
      <c r="F208" s="80" t="s">
        <v>3145</v>
      </c>
      <c r="G208" s="80" t="s">
        <v>3145</v>
      </c>
      <c r="H208" s="81">
        <v>1413</v>
      </c>
      <c r="I208" s="80" t="s">
        <v>3146</v>
      </c>
      <c r="J208" s="80" t="s">
        <v>2452</v>
      </c>
      <c r="K208" s="80" t="s">
        <v>75</v>
      </c>
      <c r="L208" s="80" t="s">
        <v>77</v>
      </c>
      <c r="M208" s="80"/>
      <c r="N208" s="82" t="s">
        <v>79</v>
      </c>
      <c r="O208" s="83">
        <v>39395</v>
      </c>
      <c r="P208" s="83">
        <v>42317</v>
      </c>
      <c r="Q208" s="82" t="s">
        <v>76</v>
      </c>
      <c r="R208" s="83">
        <v>42318</v>
      </c>
      <c r="S208" s="83">
        <v>42318</v>
      </c>
      <c r="T208" s="83">
        <v>45838</v>
      </c>
      <c r="U208" s="80" t="s">
        <v>2453</v>
      </c>
      <c r="V208" s="80" t="s">
        <v>81</v>
      </c>
      <c r="W208" s="83"/>
      <c r="X208" s="80"/>
      <c r="Y208" s="80"/>
      <c r="Z208" s="80"/>
      <c r="AA208" s="82" t="s">
        <v>79</v>
      </c>
      <c r="AB208" s="82" t="s">
        <v>79</v>
      </c>
      <c r="AC208" s="87">
        <v>45923.441562499997</v>
      </c>
      <c r="AD208" s="80" t="str">
        <f t="shared" si="12"/>
        <v>SALVATORE LUMIA SRL</v>
      </c>
      <c r="AE208" s="84" t="str">
        <f t="shared" si="13"/>
        <v>SICILIA</v>
      </c>
      <c r="AF208" s="85">
        <f t="shared" si="14"/>
        <v>45838</v>
      </c>
      <c r="AG208" s="86">
        <f t="shared" si="15"/>
        <v>1</v>
      </c>
      <c r="AH208" s="84" t="s">
        <v>3484</v>
      </c>
    </row>
    <row r="209" spans="1:34" x14ac:dyDescent="0.3">
      <c r="A209" s="80" t="s">
        <v>2483</v>
      </c>
      <c r="B209" s="81">
        <v>15</v>
      </c>
      <c r="C209" s="80" t="s">
        <v>5</v>
      </c>
      <c r="D209" s="80" t="s">
        <v>1106</v>
      </c>
      <c r="E209" s="80" t="s">
        <v>3147</v>
      </c>
      <c r="F209" s="80" t="s">
        <v>3148</v>
      </c>
      <c r="G209" s="80" t="s">
        <v>3148</v>
      </c>
      <c r="H209" s="81">
        <v>1420</v>
      </c>
      <c r="I209" s="80" t="s">
        <v>3149</v>
      </c>
      <c r="J209" s="80" t="s">
        <v>2452</v>
      </c>
      <c r="K209" s="80" t="s">
        <v>75</v>
      </c>
      <c r="L209" s="80" t="s">
        <v>77</v>
      </c>
      <c r="M209" s="80"/>
      <c r="N209" s="82" t="s">
        <v>79</v>
      </c>
      <c r="O209" s="83">
        <v>39395</v>
      </c>
      <c r="P209" s="83">
        <v>40490</v>
      </c>
      <c r="Q209" s="82" t="s">
        <v>76</v>
      </c>
      <c r="R209" s="83">
        <v>40072</v>
      </c>
      <c r="S209" s="83">
        <v>40491</v>
      </c>
      <c r="T209" s="83">
        <v>45838</v>
      </c>
      <c r="U209" s="80" t="s">
        <v>2453</v>
      </c>
      <c r="V209" s="80" t="s">
        <v>81</v>
      </c>
      <c r="W209" s="83"/>
      <c r="X209" s="80"/>
      <c r="Y209" s="80"/>
      <c r="Z209" s="80"/>
      <c r="AA209" s="82" t="s">
        <v>79</v>
      </c>
      <c r="AB209" s="82" t="s">
        <v>79</v>
      </c>
      <c r="AC209" s="87">
        <v>45923.441956018498</v>
      </c>
      <c r="AD209" s="80" t="str">
        <f t="shared" si="12"/>
        <v>SICILBUS S.P.A.</v>
      </c>
      <c r="AE209" s="84" t="str">
        <f t="shared" si="13"/>
        <v>SICILIA</v>
      </c>
      <c r="AF209" s="85">
        <f t="shared" si="14"/>
        <v>45838</v>
      </c>
      <c r="AG209" s="86">
        <f t="shared" si="15"/>
        <v>1</v>
      </c>
      <c r="AH209" s="84" t="s">
        <v>3457</v>
      </c>
    </row>
    <row r="210" spans="1:34" x14ac:dyDescent="0.3">
      <c r="A210" s="80" t="s">
        <v>2483</v>
      </c>
      <c r="B210" s="81">
        <v>15</v>
      </c>
      <c r="C210" s="80" t="s">
        <v>5</v>
      </c>
      <c r="D210" s="80" t="s">
        <v>1106</v>
      </c>
      <c r="E210" s="80" t="s">
        <v>3150</v>
      </c>
      <c r="F210" s="80" t="s">
        <v>3151</v>
      </c>
      <c r="G210" s="80" t="s">
        <v>3151</v>
      </c>
      <c r="H210" s="81">
        <v>1422</v>
      </c>
      <c r="I210" s="80" t="s">
        <v>3152</v>
      </c>
      <c r="J210" s="80" t="s">
        <v>2452</v>
      </c>
      <c r="K210" s="80" t="s">
        <v>75</v>
      </c>
      <c r="L210" s="80" t="s">
        <v>77</v>
      </c>
      <c r="M210" s="80"/>
      <c r="N210" s="82" t="s">
        <v>79</v>
      </c>
      <c r="O210" s="83">
        <v>39395</v>
      </c>
      <c r="P210" s="83">
        <v>40491</v>
      </c>
      <c r="Q210" s="82" t="s">
        <v>76</v>
      </c>
      <c r="R210" s="83">
        <v>40072</v>
      </c>
      <c r="S210" s="83">
        <v>40492</v>
      </c>
      <c r="T210" s="83">
        <v>45838</v>
      </c>
      <c r="U210" s="80" t="s">
        <v>2453</v>
      </c>
      <c r="V210" s="80" t="s">
        <v>81</v>
      </c>
      <c r="W210" s="83"/>
      <c r="X210" s="80"/>
      <c r="Y210" s="80"/>
      <c r="Z210" s="80"/>
      <c r="AA210" s="82" t="s">
        <v>79</v>
      </c>
      <c r="AB210" s="82" t="s">
        <v>79</v>
      </c>
      <c r="AC210" s="87">
        <v>45923.442395833299</v>
      </c>
      <c r="AD210" s="80" t="str">
        <f t="shared" si="12"/>
        <v>SEGESTA AUTOLINEE SPA</v>
      </c>
      <c r="AE210" s="84" t="str">
        <f t="shared" si="13"/>
        <v>SICILIA</v>
      </c>
      <c r="AF210" s="85">
        <f t="shared" si="14"/>
        <v>45838</v>
      </c>
      <c r="AG210" s="86">
        <f t="shared" si="15"/>
        <v>1</v>
      </c>
      <c r="AH210" s="84" t="s">
        <v>3633</v>
      </c>
    </row>
    <row r="211" spans="1:34" x14ac:dyDescent="0.3">
      <c r="A211" s="80" t="s">
        <v>2483</v>
      </c>
      <c r="B211" s="81">
        <v>15</v>
      </c>
      <c r="C211" s="80" t="s">
        <v>5</v>
      </c>
      <c r="D211" s="80" t="s">
        <v>1106</v>
      </c>
      <c r="E211" s="80" t="s">
        <v>3073</v>
      </c>
      <c r="F211" s="80" t="s">
        <v>3074</v>
      </c>
      <c r="G211" s="80" t="s">
        <v>3074</v>
      </c>
      <c r="H211" s="81">
        <v>1423</v>
      </c>
      <c r="I211" s="80" t="s">
        <v>3153</v>
      </c>
      <c r="J211" s="80" t="s">
        <v>2452</v>
      </c>
      <c r="K211" s="80" t="s">
        <v>75</v>
      </c>
      <c r="L211" s="80" t="s">
        <v>101</v>
      </c>
      <c r="M211" s="80" t="s">
        <v>3154</v>
      </c>
      <c r="N211" s="82" t="s">
        <v>79</v>
      </c>
      <c r="O211" s="83">
        <v>39395</v>
      </c>
      <c r="P211" s="83">
        <v>40491</v>
      </c>
      <c r="Q211" s="82" t="s">
        <v>76</v>
      </c>
      <c r="R211" s="83">
        <v>40072</v>
      </c>
      <c r="S211" s="83">
        <v>40492</v>
      </c>
      <c r="T211" s="83">
        <v>45838</v>
      </c>
      <c r="U211" s="80" t="s">
        <v>2453</v>
      </c>
      <c r="V211" s="80" t="s">
        <v>81</v>
      </c>
      <c r="W211" s="83"/>
      <c r="X211" s="80"/>
      <c r="Y211" s="80"/>
      <c r="Z211" s="80"/>
      <c r="AA211" s="82" t="s">
        <v>79</v>
      </c>
      <c r="AB211" s="82" t="s">
        <v>79</v>
      </c>
      <c r="AC211" s="87">
        <v>45923.442939814799</v>
      </c>
      <c r="AD211" s="80" t="str">
        <f t="shared" si="12"/>
        <v>BEVACQUA E VITANZA SNC DI BEVACQUA SALVATORE VITANZA ANTONINO &amp; C</v>
      </c>
      <c r="AE211" s="84" t="str">
        <f t="shared" si="13"/>
        <v>SICILIA</v>
      </c>
      <c r="AF211" s="85">
        <f t="shared" si="14"/>
        <v>45838</v>
      </c>
      <c r="AG211" s="86">
        <f t="shared" si="15"/>
        <v>1</v>
      </c>
      <c r="AH211" s="84">
        <v>0</v>
      </c>
    </row>
    <row r="212" spans="1:34" x14ac:dyDescent="0.3">
      <c r="A212" s="80" t="s">
        <v>2465</v>
      </c>
      <c r="B212" s="81">
        <v>68</v>
      </c>
      <c r="C212" s="80" t="s">
        <v>2462</v>
      </c>
      <c r="D212" s="80" t="s">
        <v>215</v>
      </c>
      <c r="E212" s="80" t="s">
        <v>269</v>
      </c>
      <c r="F212" s="80" t="s">
        <v>270</v>
      </c>
      <c r="G212" s="80" t="s">
        <v>270</v>
      </c>
      <c r="H212" s="81">
        <v>1429</v>
      </c>
      <c r="I212" s="80" t="s">
        <v>1180</v>
      </c>
      <c r="J212" s="80" t="s">
        <v>2454</v>
      </c>
      <c r="K212" s="80" t="s">
        <v>75</v>
      </c>
      <c r="L212" s="80" t="s">
        <v>77</v>
      </c>
      <c r="M212" s="80" t="s">
        <v>1181</v>
      </c>
      <c r="N212" s="82" t="s">
        <v>79</v>
      </c>
      <c r="O212" s="83">
        <v>40634</v>
      </c>
      <c r="P212" s="83">
        <v>42369</v>
      </c>
      <c r="Q212" s="82" t="s">
        <v>76</v>
      </c>
      <c r="R212" s="83">
        <v>42370</v>
      </c>
      <c r="S212" s="83">
        <v>42370</v>
      </c>
      <c r="T212" s="83">
        <v>46022</v>
      </c>
      <c r="U212" s="80" t="s">
        <v>2455</v>
      </c>
      <c r="V212" s="80" t="s">
        <v>81</v>
      </c>
      <c r="W212" s="83"/>
      <c r="X212" s="80"/>
      <c r="Y212" s="80"/>
      <c r="Z212" s="80"/>
      <c r="AA212" s="82" t="s">
        <v>79</v>
      </c>
      <c r="AB212" s="82" t="s">
        <v>79</v>
      </c>
      <c r="AC212" s="87">
        <v>45930.632615740702</v>
      </c>
      <c r="AD212" s="80" t="str">
        <f t="shared" si="12"/>
        <v>MORRIELLO GREGORIO &amp; C. SNC</v>
      </c>
      <c r="AE212" s="84" t="str">
        <f t="shared" si="13"/>
        <v>CAMPANIA</v>
      </c>
      <c r="AF212" s="85">
        <f t="shared" si="14"/>
        <v>46022</v>
      </c>
      <c r="AG212" s="86">
        <f t="shared" si="15"/>
        <v>1</v>
      </c>
      <c r="AH212" s="84" t="s">
        <v>3478</v>
      </c>
    </row>
    <row r="213" spans="1:34" x14ac:dyDescent="0.3">
      <c r="A213" s="80" t="s">
        <v>2483</v>
      </c>
      <c r="B213" s="81">
        <v>15</v>
      </c>
      <c r="C213" s="80" t="s">
        <v>5</v>
      </c>
      <c r="D213" s="80" t="s">
        <v>1106</v>
      </c>
      <c r="E213" s="80" t="s">
        <v>3155</v>
      </c>
      <c r="F213" s="80" t="s">
        <v>3156</v>
      </c>
      <c r="G213" s="80" t="s">
        <v>3156</v>
      </c>
      <c r="H213" s="81">
        <v>1431</v>
      </c>
      <c r="I213" s="80" t="s">
        <v>3157</v>
      </c>
      <c r="J213" s="80" t="s">
        <v>2452</v>
      </c>
      <c r="K213" s="80" t="s">
        <v>75</v>
      </c>
      <c r="L213" s="80" t="s">
        <v>77</v>
      </c>
      <c r="M213" s="80"/>
      <c r="N213" s="82" t="s">
        <v>79</v>
      </c>
      <c r="O213" s="83">
        <v>39360</v>
      </c>
      <c r="P213" s="83">
        <v>40456</v>
      </c>
      <c r="Q213" s="82" t="s">
        <v>76</v>
      </c>
      <c r="R213" s="83">
        <v>42002</v>
      </c>
      <c r="S213" s="83">
        <v>42005</v>
      </c>
      <c r="T213" s="83">
        <v>45838</v>
      </c>
      <c r="U213" s="80" t="s">
        <v>2453</v>
      </c>
      <c r="V213" s="80" t="s">
        <v>81</v>
      </c>
      <c r="W213" s="83"/>
      <c r="X213" s="80"/>
      <c r="Y213" s="80"/>
      <c r="Z213" s="80"/>
      <c r="AA213" s="82" t="s">
        <v>79</v>
      </c>
      <c r="AB213" s="82" t="s">
        <v>79</v>
      </c>
      <c r="AC213" s="87">
        <v>45923.447349536997</v>
      </c>
      <c r="AD213" s="80" t="str">
        <f t="shared" si="12"/>
        <v>PINTAUDI EMANUELE ANDREA</v>
      </c>
      <c r="AE213" s="84" t="str">
        <f t="shared" si="13"/>
        <v>SICILIA</v>
      </c>
      <c r="AF213" s="85">
        <f t="shared" si="14"/>
        <v>45838</v>
      </c>
      <c r="AG213" s="86">
        <f t="shared" si="15"/>
        <v>1</v>
      </c>
      <c r="AH213" s="84" t="s">
        <v>3503</v>
      </c>
    </row>
    <row r="214" spans="1:34" x14ac:dyDescent="0.3">
      <c r="A214" s="80" t="s">
        <v>2487</v>
      </c>
      <c r="B214" s="81">
        <v>169</v>
      </c>
      <c r="C214" s="80" t="s">
        <v>2451</v>
      </c>
      <c r="D214" s="80" t="s">
        <v>1182</v>
      </c>
      <c r="E214" s="80" t="s">
        <v>1183</v>
      </c>
      <c r="F214" s="80" t="s">
        <v>1184</v>
      </c>
      <c r="G214" s="80" t="s">
        <v>1184</v>
      </c>
      <c r="H214" s="81">
        <v>1433</v>
      </c>
      <c r="I214" s="80" t="s">
        <v>1185</v>
      </c>
      <c r="J214" s="80" t="s">
        <v>2452</v>
      </c>
      <c r="K214" s="80" t="s">
        <v>75</v>
      </c>
      <c r="L214" s="80" t="s">
        <v>77</v>
      </c>
      <c r="M214" s="80"/>
      <c r="N214" s="82" t="s">
        <v>79</v>
      </c>
      <c r="O214" s="83">
        <v>40909</v>
      </c>
      <c r="P214" s="83">
        <v>41274</v>
      </c>
      <c r="Q214" s="82" t="s">
        <v>76</v>
      </c>
      <c r="R214" s="83">
        <v>41275</v>
      </c>
      <c r="S214" s="83">
        <v>41275</v>
      </c>
      <c r="T214" s="83">
        <v>46022</v>
      </c>
      <c r="U214" s="80" t="s">
        <v>2460</v>
      </c>
      <c r="V214" s="80" t="s">
        <v>81</v>
      </c>
      <c r="W214" s="83"/>
      <c r="X214" s="80"/>
      <c r="Y214" s="80"/>
      <c r="Z214" s="80"/>
      <c r="AA214" s="82" t="s">
        <v>79</v>
      </c>
      <c r="AB214" s="82" t="s">
        <v>79</v>
      </c>
      <c r="AC214" s="87">
        <v>45954.399756944404</v>
      </c>
      <c r="AD214" s="80" t="str">
        <f t="shared" si="12"/>
        <v>C.A.V.S. SOCIETA COOPERATIVA</v>
      </c>
      <c r="AE214" s="84" t="str">
        <f t="shared" si="13"/>
        <v>UMBRIA</v>
      </c>
      <c r="AF214" s="85">
        <f t="shared" si="14"/>
        <v>46022</v>
      </c>
      <c r="AG214" s="86">
        <f t="shared" si="15"/>
        <v>1</v>
      </c>
      <c r="AH214" s="84" t="s">
        <v>3896</v>
      </c>
    </row>
    <row r="215" spans="1:34" x14ac:dyDescent="0.3">
      <c r="A215" s="80" t="s">
        <v>2483</v>
      </c>
      <c r="B215" s="81">
        <v>15</v>
      </c>
      <c r="C215" s="80" t="s">
        <v>5</v>
      </c>
      <c r="D215" s="80" t="s">
        <v>1106</v>
      </c>
      <c r="E215" s="80" t="s">
        <v>3158</v>
      </c>
      <c r="F215" s="80" t="s">
        <v>3159</v>
      </c>
      <c r="G215" s="80" t="s">
        <v>3159</v>
      </c>
      <c r="H215" s="81">
        <v>1436</v>
      </c>
      <c r="I215" s="80" t="s">
        <v>3160</v>
      </c>
      <c r="J215" s="80" t="s">
        <v>2452</v>
      </c>
      <c r="K215" s="80" t="s">
        <v>75</v>
      </c>
      <c r="L215" s="80" t="s">
        <v>77</v>
      </c>
      <c r="M215" s="80" t="s">
        <v>3161</v>
      </c>
      <c r="N215" s="82" t="s">
        <v>79</v>
      </c>
      <c r="O215" s="83">
        <v>39395</v>
      </c>
      <c r="P215" s="83">
        <v>40491</v>
      </c>
      <c r="Q215" s="82" t="s">
        <v>76</v>
      </c>
      <c r="R215" s="83">
        <v>40072</v>
      </c>
      <c r="S215" s="83">
        <v>40492</v>
      </c>
      <c r="T215" s="83">
        <v>45838</v>
      </c>
      <c r="U215" s="80" t="s">
        <v>2453</v>
      </c>
      <c r="V215" s="80" t="s">
        <v>81</v>
      </c>
      <c r="W215" s="83"/>
      <c r="X215" s="80"/>
      <c r="Y215" s="80"/>
      <c r="Z215" s="80"/>
      <c r="AA215" s="82" t="s">
        <v>79</v>
      </c>
      <c r="AB215" s="82" t="s">
        <v>79</v>
      </c>
      <c r="AC215" s="87">
        <v>45923.447916666701</v>
      </c>
      <c r="AD215" s="80" t="str">
        <f t="shared" si="12"/>
        <v>CANCELLIERI VINCENZINA ANTONIA &amp; C. S.A.S.</v>
      </c>
      <c r="AE215" s="84" t="str">
        <f t="shared" si="13"/>
        <v>SICILIA</v>
      </c>
      <c r="AF215" s="85">
        <f t="shared" si="14"/>
        <v>45838</v>
      </c>
      <c r="AG215" s="86">
        <f t="shared" si="15"/>
        <v>1</v>
      </c>
      <c r="AH215" s="84" t="s">
        <v>3426</v>
      </c>
    </row>
    <row r="216" spans="1:34" x14ac:dyDescent="0.3">
      <c r="A216" s="80" t="s">
        <v>2483</v>
      </c>
      <c r="B216" s="81">
        <v>15</v>
      </c>
      <c r="C216" s="80" t="s">
        <v>5</v>
      </c>
      <c r="D216" s="80" t="s">
        <v>1106</v>
      </c>
      <c r="E216" s="80" t="s">
        <v>1107</v>
      </c>
      <c r="F216" s="80" t="s">
        <v>1108</v>
      </c>
      <c r="G216" s="80" t="s">
        <v>1108</v>
      </c>
      <c r="H216" s="81">
        <v>1438</v>
      </c>
      <c r="I216" s="80" t="s">
        <v>3162</v>
      </c>
      <c r="J216" s="80" t="s">
        <v>2452</v>
      </c>
      <c r="K216" s="80" t="s">
        <v>75</v>
      </c>
      <c r="L216" s="80" t="s">
        <v>77</v>
      </c>
      <c r="M216" s="80"/>
      <c r="N216" s="82" t="s">
        <v>79</v>
      </c>
      <c r="O216" s="83">
        <v>39365</v>
      </c>
      <c r="P216" s="83">
        <v>40460</v>
      </c>
      <c r="Q216" s="82" t="s">
        <v>76</v>
      </c>
      <c r="R216" s="83">
        <v>40450</v>
      </c>
      <c r="S216" s="83">
        <v>40492</v>
      </c>
      <c r="T216" s="83">
        <v>45838</v>
      </c>
      <c r="U216" s="80" t="s">
        <v>2461</v>
      </c>
      <c r="V216" s="80" t="s">
        <v>81</v>
      </c>
      <c r="W216" s="83"/>
      <c r="X216" s="80"/>
      <c r="Y216" s="80"/>
      <c r="Z216" s="80"/>
      <c r="AA216" s="82" t="s">
        <v>79</v>
      </c>
      <c r="AB216" s="82" t="s">
        <v>79</v>
      </c>
      <c r="AC216" s="87">
        <v>45923.448391203703</v>
      </c>
      <c r="AD216" s="80" t="str">
        <f t="shared" si="12"/>
        <v>AST - AZIENDA SICILIANA TRASPORTI S.P.A.</v>
      </c>
      <c r="AE216" s="84" t="str">
        <f t="shared" si="13"/>
        <v>SICILIA</v>
      </c>
      <c r="AF216" s="85">
        <f t="shared" si="14"/>
        <v>45838</v>
      </c>
      <c r="AG216" s="86">
        <f t="shared" si="15"/>
        <v>1</v>
      </c>
      <c r="AH216" s="84" t="s">
        <v>3446</v>
      </c>
    </row>
    <row r="217" spans="1:34" x14ac:dyDescent="0.3">
      <c r="A217" s="80" t="s">
        <v>2483</v>
      </c>
      <c r="B217" s="81">
        <v>15</v>
      </c>
      <c r="C217" s="80" t="s">
        <v>5</v>
      </c>
      <c r="D217" s="80" t="s">
        <v>1106</v>
      </c>
      <c r="E217" s="80" t="s">
        <v>3164</v>
      </c>
      <c r="F217" s="80" t="s">
        <v>3165</v>
      </c>
      <c r="G217" s="80" t="s">
        <v>3165</v>
      </c>
      <c r="H217" s="81">
        <v>1443</v>
      </c>
      <c r="I217" s="80" t="s">
        <v>3166</v>
      </c>
      <c r="J217" s="80" t="s">
        <v>2452</v>
      </c>
      <c r="K217" s="80" t="s">
        <v>75</v>
      </c>
      <c r="L217" s="80" t="s">
        <v>77</v>
      </c>
      <c r="M217" s="80"/>
      <c r="N217" s="82" t="s">
        <v>79</v>
      </c>
      <c r="O217" s="83">
        <v>39356</v>
      </c>
      <c r="P217" s="83">
        <v>40451</v>
      </c>
      <c r="Q217" s="82" t="s">
        <v>76</v>
      </c>
      <c r="R217" s="83">
        <v>40073</v>
      </c>
      <c r="S217" s="83">
        <v>40492</v>
      </c>
      <c r="T217" s="83">
        <v>45838</v>
      </c>
      <c r="U217" s="80" t="s">
        <v>2453</v>
      </c>
      <c r="V217" s="80" t="s">
        <v>81</v>
      </c>
      <c r="W217" s="83"/>
      <c r="X217" s="80"/>
      <c r="Y217" s="80"/>
      <c r="Z217" s="80"/>
      <c r="AA217" s="82" t="s">
        <v>79</v>
      </c>
      <c r="AB217" s="82" t="s">
        <v>79</v>
      </c>
      <c r="AC217" s="87">
        <v>45931.524270833303</v>
      </c>
      <c r="AD217" s="80" t="str">
        <f t="shared" si="12"/>
        <v>GIUNTABUS S.R.L.</v>
      </c>
      <c r="AE217" s="84" t="str">
        <f t="shared" si="13"/>
        <v>SICILIA</v>
      </c>
      <c r="AF217" s="85">
        <f t="shared" si="14"/>
        <v>45838</v>
      </c>
      <c r="AG217" s="86">
        <f t="shared" si="15"/>
        <v>1</v>
      </c>
      <c r="AH217" s="84" t="s">
        <v>3566</v>
      </c>
    </row>
    <row r="218" spans="1:34" x14ac:dyDescent="0.3">
      <c r="A218" s="80" t="s">
        <v>2483</v>
      </c>
      <c r="B218" s="81">
        <v>15</v>
      </c>
      <c r="C218" s="80" t="s">
        <v>5</v>
      </c>
      <c r="D218" s="80" t="s">
        <v>1106</v>
      </c>
      <c r="E218" s="80" t="s">
        <v>3027</v>
      </c>
      <c r="F218" s="80" t="s">
        <v>3028</v>
      </c>
      <c r="G218" s="80" t="s">
        <v>3028</v>
      </c>
      <c r="H218" s="81">
        <v>1467</v>
      </c>
      <c r="I218" s="80" t="s">
        <v>3167</v>
      </c>
      <c r="J218" s="80" t="s">
        <v>2452</v>
      </c>
      <c r="K218" s="80" t="s">
        <v>75</v>
      </c>
      <c r="L218" s="80" t="s">
        <v>77</v>
      </c>
      <c r="M218" s="80"/>
      <c r="N218" s="82" t="s">
        <v>79</v>
      </c>
      <c r="O218" s="83">
        <v>39395</v>
      </c>
      <c r="P218" s="83">
        <v>40491</v>
      </c>
      <c r="Q218" s="82" t="s">
        <v>76</v>
      </c>
      <c r="R218" s="83">
        <v>40453</v>
      </c>
      <c r="S218" s="83">
        <v>40491</v>
      </c>
      <c r="T218" s="83">
        <v>45838</v>
      </c>
      <c r="U218" s="80" t="s">
        <v>2453</v>
      </c>
      <c r="V218" s="80" t="s">
        <v>81</v>
      </c>
      <c r="W218" s="83"/>
      <c r="X218" s="80"/>
      <c r="Y218" s="80"/>
      <c r="Z218" s="80"/>
      <c r="AA218" s="82" t="s">
        <v>79</v>
      </c>
      <c r="AB218" s="82" t="s">
        <v>79</v>
      </c>
      <c r="AC218" s="87">
        <v>45923.450104166703</v>
      </c>
      <c r="AD218" s="80" t="str">
        <f t="shared" si="12"/>
        <v>SOMMATINESE VIAGGI DI VILARDO SEBASTIANO &amp; C SAS</v>
      </c>
      <c r="AE218" s="84" t="str">
        <f t="shared" si="13"/>
        <v>SICILIA</v>
      </c>
      <c r="AF218" s="85">
        <f t="shared" si="14"/>
        <v>45838</v>
      </c>
      <c r="AG218" s="86">
        <f t="shared" si="15"/>
        <v>1</v>
      </c>
      <c r="AH218" s="84" t="s">
        <v>3466</v>
      </c>
    </row>
    <row r="219" spans="1:34" x14ac:dyDescent="0.3">
      <c r="A219" s="80" t="s">
        <v>2483</v>
      </c>
      <c r="B219" s="81">
        <v>15</v>
      </c>
      <c r="C219" s="80" t="s">
        <v>5</v>
      </c>
      <c r="D219" s="80" t="s">
        <v>1106</v>
      </c>
      <c r="E219" s="80" t="s">
        <v>3168</v>
      </c>
      <c r="F219" s="80" t="s">
        <v>3169</v>
      </c>
      <c r="G219" s="80" t="s">
        <v>3169</v>
      </c>
      <c r="H219" s="81">
        <v>1470</v>
      </c>
      <c r="I219" s="80" t="s">
        <v>3170</v>
      </c>
      <c r="J219" s="80" t="s">
        <v>2452</v>
      </c>
      <c r="K219" s="80" t="s">
        <v>75</v>
      </c>
      <c r="L219" s="80" t="s">
        <v>77</v>
      </c>
      <c r="M219" s="80"/>
      <c r="N219" s="82" t="s">
        <v>79</v>
      </c>
      <c r="O219" s="83">
        <v>39395</v>
      </c>
      <c r="P219" s="83">
        <v>40491</v>
      </c>
      <c r="Q219" s="82" t="s">
        <v>76</v>
      </c>
      <c r="R219" s="83">
        <v>40072</v>
      </c>
      <c r="S219" s="83">
        <v>40492</v>
      </c>
      <c r="T219" s="83">
        <v>45838</v>
      </c>
      <c r="U219" s="80" t="s">
        <v>2453</v>
      </c>
      <c r="V219" s="80" t="s">
        <v>81</v>
      </c>
      <c r="W219" s="83"/>
      <c r="X219" s="80"/>
      <c r="Y219" s="80"/>
      <c r="Z219" s="80"/>
      <c r="AA219" s="82" t="s">
        <v>79</v>
      </c>
      <c r="AB219" s="82" t="s">
        <v>79</v>
      </c>
      <c r="AC219" s="87">
        <v>45923.450532407398</v>
      </c>
      <c r="AD219" s="80" t="str">
        <f t="shared" si="12"/>
        <v>ANGELO E RAFFAELE CUFFARO &amp; C. SRL</v>
      </c>
      <c r="AE219" s="84" t="str">
        <f t="shared" si="13"/>
        <v>SICILIA</v>
      </c>
      <c r="AF219" s="85">
        <f t="shared" si="14"/>
        <v>45838</v>
      </c>
      <c r="AG219" s="86">
        <f t="shared" si="15"/>
        <v>1</v>
      </c>
      <c r="AH219" s="84" t="s">
        <v>3516</v>
      </c>
    </row>
    <row r="220" spans="1:34" x14ac:dyDescent="0.3">
      <c r="A220" s="80" t="s">
        <v>2483</v>
      </c>
      <c r="B220" s="81">
        <v>15</v>
      </c>
      <c r="C220" s="80" t="s">
        <v>5</v>
      </c>
      <c r="D220" s="80" t="s">
        <v>1106</v>
      </c>
      <c r="E220" s="80" t="s">
        <v>3171</v>
      </c>
      <c r="F220" s="80" t="s">
        <v>3172</v>
      </c>
      <c r="G220" s="80" t="s">
        <v>3172</v>
      </c>
      <c r="H220" s="81">
        <v>1471</v>
      </c>
      <c r="I220" s="80" t="s">
        <v>3173</v>
      </c>
      <c r="J220" s="80" t="s">
        <v>2452</v>
      </c>
      <c r="K220" s="80" t="s">
        <v>75</v>
      </c>
      <c r="L220" s="80" t="s">
        <v>77</v>
      </c>
      <c r="M220" s="80"/>
      <c r="N220" s="82" t="s">
        <v>79</v>
      </c>
      <c r="O220" s="83">
        <v>39395</v>
      </c>
      <c r="P220" s="83">
        <v>40491</v>
      </c>
      <c r="Q220" s="82" t="s">
        <v>76</v>
      </c>
      <c r="R220" s="83">
        <v>40072</v>
      </c>
      <c r="S220" s="83">
        <v>40492</v>
      </c>
      <c r="T220" s="83">
        <v>45838</v>
      </c>
      <c r="U220" s="80" t="s">
        <v>2453</v>
      </c>
      <c r="V220" s="80" t="s">
        <v>81</v>
      </c>
      <c r="W220" s="83"/>
      <c r="X220" s="80"/>
      <c r="Y220" s="80"/>
      <c r="Z220" s="80"/>
      <c r="AA220" s="82" t="s">
        <v>79</v>
      </c>
      <c r="AB220" s="82" t="s">
        <v>79</v>
      </c>
      <c r="AC220" s="87">
        <v>45923.450902777797</v>
      </c>
      <c r="AD220" s="80" t="str">
        <f t="shared" si="12"/>
        <v>AUTOLINEE RUSSO SNC DI RUSSO FRANCESCO &amp; C.</v>
      </c>
      <c r="AE220" s="84" t="str">
        <f t="shared" si="13"/>
        <v>SICILIA</v>
      </c>
      <c r="AF220" s="85">
        <f t="shared" si="14"/>
        <v>45838</v>
      </c>
      <c r="AG220" s="86">
        <f t="shared" si="15"/>
        <v>1</v>
      </c>
      <c r="AH220" s="84" t="s">
        <v>3523</v>
      </c>
    </row>
    <row r="221" spans="1:34" x14ac:dyDescent="0.3">
      <c r="A221" s="80" t="s">
        <v>2483</v>
      </c>
      <c r="B221" s="81">
        <v>15</v>
      </c>
      <c r="C221" s="80" t="s">
        <v>5</v>
      </c>
      <c r="D221" s="80" t="s">
        <v>1106</v>
      </c>
      <c r="E221" s="80" t="s">
        <v>3174</v>
      </c>
      <c r="F221" s="80" t="s">
        <v>3175</v>
      </c>
      <c r="G221" s="80" t="s">
        <v>3175</v>
      </c>
      <c r="H221" s="81">
        <v>1474</v>
      </c>
      <c r="I221" s="80" t="s">
        <v>3176</v>
      </c>
      <c r="J221" s="80" t="s">
        <v>2452</v>
      </c>
      <c r="K221" s="80" t="s">
        <v>75</v>
      </c>
      <c r="L221" s="80" t="s">
        <v>77</v>
      </c>
      <c r="M221" s="80"/>
      <c r="N221" s="82" t="s">
        <v>79</v>
      </c>
      <c r="O221" s="83">
        <v>39395</v>
      </c>
      <c r="P221" s="83">
        <v>40491</v>
      </c>
      <c r="Q221" s="82" t="s">
        <v>76</v>
      </c>
      <c r="R221" s="83">
        <v>40072</v>
      </c>
      <c r="S221" s="83">
        <v>40492</v>
      </c>
      <c r="T221" s="83">
        <v>45838</v>
      </c>
      <c r="U221" s="80" t="s">
        <v>2453</v>
      </c>
      <c r="V221" s="80" t="s">
        <v>81</v>
      </c>
      <c r="W221" s="83"/>
      <c r="X221" s="80"/>
      <c r="Y221" s="80"/>
      <c r="Z221" s="80"/>
      <c r="AA221" s="82" t="s">
        <v>79</v>
      </c>
      <c r="AB221" s="82" t="s">
        <v>79</v>
      </c>
      <c r="AC221" s="87">
        <v>45926.499618055597</v>
      </c>
      <c r="AD221" s="80" t="str">
        <f t="shared" si="12"/>
        <v>F.LLI CAMILLERI ARGENTO &amp; LATTUCA</v>
      </c>
      <c r="AE221" s="84" t="str">
        <f t="shared" si="13"/>
        <v>SICILIA</v>
      </c>
      <c r="AF221" s="85">
        <f t="shared" si="14"/>
        <v>45838</v>
      </c>
      <c r="AG221" s="86">
        <f t="shared" si="15"/>
        <v>1</v>
      </c>
      <c r="AH221" s="84" t="s">
        <v>3407</v>
      </c>
    </row>
    <row r="222" spans="1:34" x14ac:dyDescent="0.3">
      <c r="A222" s="80" t="s">
        <v>2483</v>
      </c>
      <c r="B222" s="81">
        <v>15</v>
      </c>
      <c r="C222" s="80" t="s">
        <v>5</v>
      </c>
      <c r="D222" s="80" t="s">
        <v>1106</v>
      </c>
      <c r="E222" s="80" t="s">
        <v>3064</v>
      </c>
      <c r="F222" s="80" t="s">
        <v>3065</v>
      </c>
      <c r="G222" s="80" t="s">
        <v>3065</v>
      </c>
      <c r="H222" s="81">
        <v>1477</v>
      </c>
      <c r="I222" s="80" t="s">
        <v>3177</v>
      </c>
      <c r="J222" s="80" t="s">
        <v>2452</v>
      </c>
      <c r="K222" s="80" t="s">
        <v>75</v>
      </c>
      <c r="L222" s="80" t="s">
        <v>77</v>
      </c>
      <c r="M222" s="80"/>
      <c r="N222" s="82" t="s">
        <v>79</v>
      </c>
      <c r="O222" s="83">
        <v>39398</v>
      </c>
      <c r="P222" s="83">
        <v>40491</v>
      </c>
      <c r="Q222" s="82" t="s">
        <v>76</v>
      </c>
      <c r="R222" s="83">
        <v>40074</v>
      </c>
      <c r="S222" s="83">
        <v>40492</v>
      </c>
      <c r="T222" s="83">
        <v>45838</v>
      </c>
      <c r="U222" s="80" t="s">
        <v>2453</v>
      </c>
      <c r="V222" s="80" t="s">
        <v>81</v>
      </c>
      <c r="W222" s="83"/>
      <c r="X222" s="80"/>
      <c r="Y222" s="80"/>
      <c r="Z222" s="80"/>
      <c r="AA222" s="82" t="s">
        <v>79</v>
      </c>
      <c r="AB222" s="82" t="s">
        <v>79</v>
      </c>
      <c r="AC222" s="87">
        <v>45923.451782407399</v>
      </c>
      <c r="AD222" s="80" t="str">
        <f t="shared" si="12"/>
        <v>AUTOTRASPORTI ADRANONE SOC. COOP. ARL</v>
      </c>
      <c r="AE222" s="84" t="str">
        <f t="shared" si="13"/>
        <v>SICILIA</v>
      </c>
      <c r="AF222" s="85">
        <f t="shared" si="14"/>
        <v>45838</v>
      </c>
      <c r="AG222" s="86">
        <f t="shared" si="15"/>
        <v>1</v>
      </c>
      <c r="AH222" s="84" t="s">
        <v>3520</v>
      </c>
    </row>
    <row r="223" spans="1:34" x14ac:dyDescent="0.3">
      <c r="A223" s="80" t="s">
        <v>2483</v>
      </c>
      <c r="B223" s="81">
        <v>15</v>
      </c>
      <c r="C223" s="80" t="s">
        <v>5</v>
      </c>
      <c r="D223" s="80" t="s">
        <v>1106</v>
      </c>
      <c r="E223" s="80" t="s">
        <v>1188</v>
      </c>
      <c r="F223" s="80" t="s">
        <v>1189</v>
      </c>
      <c r="G223" s="80" t="s">
        <v>1189</v>
      </c>
      <c r="H223" s="81">
        <v>1482</v>
      </c>
      <c r="I223" s="80" t="s">
        <v>3178</v>
      </c>
      <c r="J223" s="80" t="s">
        <v>2454</v>
      </c>
      <c r="K223" s="80" t="s">
        <v>75</v>
      </c>
      <c r="L223" s="80" t="s">
        <v>77</v>
      </c>
      <c r="M223" s="80"/>
      <c r="N223" s="82" t="s">
        <v>79</v>
      </c>
      <c r="O223" s="83">
        <v>39357</v>
      </c>
      <c r="P223" s="83">
        <v>42369</v>
      </c>
      <c r="Q223" s="82" t="s">
        <v>76</v>
      </c>
      <c r="R223" s="83">
        <v>42424</v>
      </c>
      <c r="S223" s="83">
        <v>42424</v>
      </c>
      <c r="T223" s="83">
        <v>45838</v>
      </c>
      <c r="U223" s="80" t="s">
        <v>2453</v>
      </c>
      <c r="V223" s="80" t="s">
        <v>81</v>
      </c>
      <c r="W223" s="83"/>
      <c r="X223" s="80"/>
      <c r="Y223" s="80"/>
      <c r="Z223" s="80"/>
      <c r="AA223" s="82" t="s">
        <v>79</v>
      </c>
      <c r="AB223" s="82" t="s">
        <v>79</v>
      </c>
      <c r="AC223" s="87">
        <v>45923.452210648102</v>
      </c>
      <c r="AD223" s="80" t="str">
        <f t="shared" si="12"/>
        <v>AUTOLINEE REGIONALI S.R.L.</v>
      </c>
      <c r="AE223" s="84" t="str">
        <f t="shared" si="13"/>
        <v>SICILIA</v>
      </c>
      <c r="AF223" s="85">
        <f t="shared" si="14"/>
        <v>45838</v>
      </c>
      <c r="AG223" s="86">
        <f t="shared" si="15"/>
        <v>1</v>
      </c>
      <c r="AH223" s="84" t="s">
        <v>3689</v>
      </c>
    </row>
    <row r="224" spans="1:34" x14ac:dyDescent="0.3">
      <c r="A224" s="80" t="s">
        <v>2472</v>
      </c>
      <c r="B224" s="81">
        <v>557</v>
      </c>
      <c r="C224" s="80" t="s">
        <v>2451</v>
      </c>
      <c r="D224" s="80" t="s">
        <v>4230</v>
      </c>
      <c r="E224" s="80" t="s">
        <v>2740</v>
      </c>
      <c r="F224" s="80" t="s">
        <v>2741</v>
      </c>
      <c r="G224" s="80" t="s">
        <v>2741</v>
      </c>
      <c r="H224" s="81">
        <v>1491</v>
      </c>
      <c r="I224" s="80" t="s">
        <v>4231</v>
      </c>
      <c r="J224" s="80" t="s">
        <v>2452</v>
      </c>
      <c r="K224" s="80" t="s">
        <v>75</v>
      </c>
      <c r="L224" s="80" t="s">
        <v>77</v>
      </c>
      <c r="M224" s="80" t="s">
        <v>4232</v>
      </c>
      <c r="N224" s="82" t="s">
        <v>79</v>
      </c>
      <c r="O224" s="83">
        <v>36161</v>
      </c>
      <c r="P224" s="83">
        <v>37256</v>
      </c>
      <c r="Q224" s="82" t="s">
        <v>76</v>
      </c>
      <c r="R224" s="83">
        <v>37257</v>
      </c>
      <c r="S224" s="83">
        <v>37257</v>
      </c>
      <c r="T224" s="83">
        <v>46022</v>
      </c>
      <c r="U224" s="80" t="s">
        <v>2453</v>
      </c>
      <c r="V224" s="80" t="s">
        <v>81</v>
      </c>
      <c r="W224" s="83"/>
      <c r="X224" s="80"/>
      <c r="Y224" s="80"/>
      <c r="Z224" s="80"/>
      <c r="AA224" s="82" t="s">
        <v>79</v>
      </c>
      <c r="AB224" s="82" t="s">
        <v>79</v>
      </c>
      <c r="AC224" s="87">
        <v>45957.643692129597</v>
      </c>
      <c r="AD224" s="80" t="str">
        <f t="shared" si="12"/>
        <v>TURISMO FRATARCANGELI COCCO DI COCCO FRATARCANGELI VINCENZINA &amp; C.SAS</v>
      </c>
      <c r="AE224" s="84" t="str">
        <f t="shared" si="13"/>
        <v>LAZIO</v>
      </c>
      <c r="AF224" s="85">
        <f t="shared" si="14"/>
        <v>46022</v>
      </c>
      <c r="AG224" s="86">
        <f t="shared" si="15"/>
        <v>1</v>
      </c>
      <c r="AH224" s="84" t="s">
        <v>3518</v>
      </c>
    </row>
    <row r="225" spans="1:34" x14ac:dyDescent="0.3">
      <c r="A225" s="80" t="s">
        <v>2483</v>
      </c>
      <c r="B225" s="81">
        <v>15</v>
      </c>
      <c r="C225" s="80" t="s">
        <v>5</v>
      </c>
      <c r="D225" s="80" t="s">
        <v>1106</v>
      </c>
      <c r="E225" s="80" t="s">
        <v>3182</v>
      </c>
      <c r="F225" s="80" t="s">
        <v>3183</v>
      </c>
      <c r="G225" s="80" t="s">
        <v>3183</v>
      </c>
      <c r="H225" s="81">
        <v>1498</v>
      </c>
      <c r="I225" s="80" t="s">
        <v>3184</v>
      </c>
      <c r="J225" s="80" t="s">
        <v>2452</v>
      </c>
      <c r="K225" s="80" t="s">
        <v>75</v>
      </c>
      <c r="L225" s="80" t="s">
        <v>77</v>
      </c>
      <c r="M225" s="80"/>
      <c r="N225" s="82" t="s">
        <v>79</v>
      </c>
      <c r="O225" s="83">
        <v>39395</v>
      </c>
      <c r="P225" s="83">
        <v>40491</v>
      </c>
      <c r="Q225" s="82" t="s">
        <v>76</v>
      </c>
      <c r="R225" s="83">
        <v>40073</v>
      </c>
      <c r="S225" s="83">
        <v>40492</v>
      </c>
      <c r="T225" s="83">
        <v>45838</v>
      </c>
      <c r="U225" s="80" t="s">
        <v>2453</v>
      </c>
      <c r="V225" s="80" t="s">
        <v>81</v>
      </c>
      <c r="W225" s="83"/>
      <c r="X225" s="80"/>
      <c r="Y225" s="80"/>
      <c r="Z225" s="80"/>
      <c r="AA225" s="82" t="s">
        <v>79</v>
      </c>
      <c r="AB225" s="82" t="s">
        <v>79</v>
      </c>
      <c r="AC225" s="87">
        <v>45923.452847222201</v>
      </c>
      <c r="AD225" s="80" t="str">
        <f t="shared" si="12"/>
        <v>F.LLI CAMILLERI &amp; ARGENTO S.R.L.</v>
      </c>
      <c r="AE225" s="84" t="str">
        <f t="shared" si="13"/>
        <v>SICILIA</v>
      </c>
      <c r="AF225" s="85">
        <f t="shared" si="14"/>
        <v>45838</v>
      </c>
      <c r="AG225" s="86">
        <f t="shared" si="15"/>
        <v>1</v>
      </c>
      <c r="AH225" s="84" t="s">
        <v>3532</v>
      </c>
    </row>
    <row r="226" spans="1:34" x14ac:dyDescent="0.3">
      <c r="A226" s="80" t="s">
        <v>2483</v>
      </c>
      <c r="B226" s="81">
        <v>15</v>
      </c>
      <c r="C226" s="80" t="s">
        <v>5</v>
      </c>
      <c r="D226" s="80" t="s">
        <v>1106</v>
      </c>
      <c r="E226" s="80" t="s">
        <v>3185</v>
      </c>
      <c r="F226" s="80" t="s">
        <v>3186</v>
      </c>
      <c r="G226" s="80" t="s">
        <v>3186</v>
      </c>
      <c r="H226" s="81">
        <v>1499</v>
      </c>
      <c r="I226" s="80" t="s">
        <v>3187</v>
      </c>
      <c r="J226" s="80" t="s">
        <v>2452</v>
      </c>
      <c r="K226" s="80" t="s">
        <v>75</v>
      </c>
      <c r="L226" s="80" t="s">
        <v>77</v>
      </c>
      <c r="M226" s="80"/>
      <c r="N226" s="82" t="s">
        <v>79</v>
      </c>
      <c r="O226" s="83">
        <v>39395</v>
      </c>
      <c r="P226" s="83">
        <v>40491</v>
      </c>
      <c r="Q226" s="82" t="s">
        <v>76</v>
      </c>
      <c r="R226" s="83">
        <v>40073</v>
      </c>
      <c r="S226" s="83">
        <v>40492</v>
      </c>
      <c r="T226" s="83">
        <v>45838</v>
      </c>
      <c r="U226" s="80" t="s">
        <v>2453</v>
      </c>
      <c r="V226" s="80" t="s">
        <v>81</v>
      </c>
      <c r="W226" s="83"/>
      <c r="X226" s="80"/>
      <c r="Y226" s="80"/>
      <c r="Z226" s="80"/>
      <c r="AA226" s="82" t="s">
        <v>79</v>
      </c>
      <c r="AB226" s="82" t="s">
        <v>79</v>
      </c>
      <c r="AC226" s="87">
        <v>45923.453206018501</v>
      </c>
      <c r="AD226" s="80" t="str">
        <f t="shared" si="12"/>
        <v>DITTA CAMPAGNA &amp; CICCOLO S.R.L.</v>
      </c>
      <c r="AE226" s="84" t="str">
        <f t="shared" si="13"/>
        <v>SICILIA</v>
      </c>
      <c r="AF226" s="85">
        <f t="shared" si="14"/>
        <v>45838</v>
      </c>
      <c r="AG226" s="86">
        <f t="shared" si="15"/>
        <v>1</v>
      </c>
      <c r="AH226" s="84" t="s">
        <v>3533</v>
      </c>
    </row>
    <row r="227" spans="1:34" x14ac:dyDescent="0.3">
      <c r="A227" s="80" t="s">
        <v>2459</v>
      </c>
      <c r="B227" s="81">
        <v>681</v>
      </c>
      <c r="C227" s="80" t="s">
        <v>2451</v>
      </c>
      <c r="D227" s="80" t="s">
        <v>4013</v>
      </c>
      <c r="E227" s="80" t="s">
        <v>4014</v>
      </c>
      <c r="F227" s="80" t="s">
        <v>4015</v>
      </c>
      <c r="G227" s="80" t="s">
        <v>4015</v>
      </c>
      <c r="H227" s="81">
        <v>1538</v>
      </c>
      <c r="I227" s="80" t="s">
        <v>4016</v>
      </c>
      <c r="J227" s="80" t="s">
        <v>2454</v>
      </c>
      <c r="K227" s="80" t="s">
        <v>75</v>
      </c>
      <c r="L227" s="80" t="s">
        <v>77</v>
      </c>
      <c r="M227" s="80"/>
      <c r="N227" s="82" t="s">
        <v>79</v>
      </c>
      <c r="O227" s="83">
        <v>37778</v>
      </c>
      <c r="P227" s="83">
        <v>42369</v>
      </c>
      <c r="Q227" s="82" t="s">
        <v>76</v>
      </c>
      <c r="R227" s="83">
        <v>42424</v>
      </c>
      <c r="S227" s="83">
        <v>42424</v>
      </c>
      <c r="T227" s="83">
        <v>46203</v>
      </c>
      <c r="U227" s="80" t="s">
        <v>2455</v>
      </c>
      <c r="V227" s="80" t="s">
        <v>81</v>
      </c>
      <c r="W227" s="83"/>
      <c r="X227" s="80"/>
      <c r="Y227" s="80"/>
      <c r="Z227" s="80"/>
      <c r="AA227" s="82" t="s">
        <v>79</v>
      </c>
      <c r="AB227" s="82" t="s">
        <v>79</v>
      </c>
      <c r="AC227" s="87">
        <v>45957.643692129597</v>
      </c>
      <c r="AD227" s="80" t="str">
        <f t="shared" si="12"/>
        <v>OLIVA MARIO</v>
      </c>
      <c r="AE227" s="84" t="str">
        <f t="shared" si="13"/>
        <v>BASILICATA</v>
      </c>
      <c r="AF227" s="85">
        <f t="shared" si="14"/>
        <v>46203</v>
      </c>
      <c r="AG227" s="86">
        <f t="shared" si="15"/>
        <v>1</v>
      </c>
      <c r="AH227" s="84" t="s">
        <v>7821</v>
      </c>
    </row>
    <row r="228" spans="1:34" x14ac:dyDescent="0.3">
      <c r="A228" s="80" t="s">
        <v>2472</v>
      </c>
      <c r="B228" s="81">
        <v>510</v>
      </c>
      <c r="C228" s="80" t="s">
        <v>2451</v>
      </c>
      <c r="D228" s="80" t="s">
        <v>4243</v>
      </c>
      <c r="E228" s="80" t="s">
        <v>1202</v>
      </c>
      <c r="F228" s="80" t="s">
        <v>1203</v>
      </c>
      <c r="G228" s="80" t="s">
        <v>1203</v>
      </c>
      <c r="H228" s="81">
        <v>1654</v>
      </c>
      <c r="I228" s="80" t="s">
        <v>4244</v>
      </c>
      <c r="J228" s="80" t="s">
        <v>2452</v>
      </c>
      <c r="K228" s="80" t="s">
        <v>75</v>
      </c>
      <c r="L228" s="80" t="s">
        <v>77</v>
      </c>
      <c r="M228" s="80" t="s">
        <v>4245</v>
      </c>
      <c r="N228" s="82" t="s">
        <v>79</v>
      </c>
      <c r="O228" s="83">
        <v>40544</v>
      </c>
      <c r="P228" s="83">
        <v>41274</v>
      </c>
      <c r="Q228" s="82" t="s">
        <v>76</v>
      </c>
      <c r="R228" s="83">
        <v>45741</v>
      </c>
      <c r="S228" s="83">
        <v>45658</v>
      </c>
      <c r="T228" s="83">
        <v>45838</v>
      </c>
      <c r="U228" s="80" t="s">
        <v>2453</v>
      </c>
      <c r="V228" s="80" t="s">
        <v>81</v>
      </c>
      <c r="W228" s="83"/>
      <c r="X228" s="80"/>
      <c r="Y228" s="80"/>
      <c r="Z228" s="80"/>
      <c r="AA228" s="82" t="s">
        <v>79</v>
      </c>
      <c r="AB228" s="82" t="s">
        <v>79</v>
      </c>
      <c r="AC228" s="80"/>
      <c r="AD228" s="80" t="str">
        <f t="shared" si="12"/>
        <v>CILIA ITALIA S.R.L.</v>
      </c>
      <c r="AE228" s="84" t="str">
        <f t="shared" si="13"/>
        <v>LAZIO</v>
      </c>
      <c r="AF228" s="85">
        <f t="shared" si="14"/>
        <v>45838</v>
      </c>
      <c r="AG228" s="86">
        <f t="shared" si="15"/>
        <v>1</v>
      </c>
      <c r="AH228" s="84" t="s">
        <v>3685</v>
      </c>
    </row>
    <row r="229" spans="1:34" x14ac:dyDescent="0.3">
      <c r="A229" s="80" t="s">
        <v>2478</v>
      </c>
      <c r="B229" s="81">
        <v>702</v>
      </c>
      <c r="C229" s="80" t="s">
        <v>2479</v>
      </c>
      <c r="D229" s="80" t="s">
        <v>2887</v>
      </c>
      <c r="E229" s="80" t="s">
        <v>2888</v>
      </c>
      <c r="F229" s="80" t="s">
        <v>2889</v>
      </c>
      <c r="G229" s="80" t="s">
        <v>2889</v>
      </c>
      <c r="H229" s="81">
        <v>1728</v>
      </c>
      <c r="I229" s="80" t="s">
        <v>2890</v>
      </c>
      <c r="J229" s="80" t="s">
        <v>2452</v>
      </c>
      <c r="K229" s="80" t="s">
        <v>75</v>
      </c>
      <c r="L229" s="80" t="s">
        <v>77</v>
      </c>
      <c r="M229" s="80" t="s">
        <v>2891</v>
      </c>
      <c r="N229" s="82" t="s">
        <v>79</v>
      </c>
      <c r="O229" s="83">
        <v>42005</v>
      </c>
      <c r="P229" s="83">
        <v>42369</v>
      </c>
      <c r="Q229" s="82" t="s">
        <v>76</v>
      </c>
      <c r="R229" s="83">
        <v>42734</v>
      </c>
      <c r="S229" s="83">
        <v>43466</v>
      </c>
      <c r="T229" s="83">
        <v>46022</v>
      </c>
      <c r="U229" s="80" t="s">
        <v>2461</v>
      </c>
      <c r="V229" s="80" t="s">
        <v>81</v>
      </c>
      <c r="W229" s="83"/>
      <c r="X229" s="80"/>
      <c r="Y229" s="80"/>
      <c r="Z229" s="80"/>
      <c r="AA229" s="82" t="s">
        <v>79</v>
      </c>
      <c r="AB229" s="82" t="s">
        <v>79</v>
      </c>
      <c r="AC229" s="87">
        <v>45931.508923611102</v>
      </c>
      <c r="AD229" s="80" t="str">
        <f t="shared" si="12"/>
        <v>AUTONOLEGGIO NEGRO DI NEGRO ROBERTO &amp; C.</v>
      </c>
      <c r="AE229" s="84" t="str">
        <f t="shared" si="13"/>
        <v>PIEMONTE</v>
      </c>
      <c r="AF229" s="85">
        <f t="shared" si="14"/>
        <v>46022</v>
      </c>
      <c r="AG229" s="86">
        <f t="shared" si="15"/>
        <v>1</v>
      </c>
      <c r="AH229" s="84" t="s">
        <v>3548</v>
      </c>
    </row>
    <row r="230" spans="1:34" x14ac:dyDescent="0.3">
      <c r="A230" s="80" t="s">
        <v>2478</v>
      </c>
      <c r="B230" s="81">
        <v>702</v>
      </c>
      <c r="C230" s="80" t="s">
        <v>2479</v>
      </c>
      <c r="D230" s="80" t="s">
        <v>2887</v>
      </c>
      <c r="E230" s="80" t="s">
        <v>2893</v>
      </c>
      <c r="F230" s="80" t="s">
        <v>2894</v>
      </c>
      <c r="G230" s="80" t="s">
        <v>2894</v>
      </c>
      <c r="H230" s="81">
        <v>1737</v>
      </c>
      <c r="I230" s="80" t="s">
        <v>2890</v>
      </c>
      <c r="J230" s="80" t="s">
        <v>2452</v>
      </c>
      <c r="K230" s="80" t="s">
        <v>75</v>
      </c>
      <c r="L230" s="80" t="s">
        <v>77</v>
      </c>
      <c r="M230" s="80" t="s">
        <v>2895</v>
      </c>
      <c r="N230" s="82" t="s">
        <v>79</v>
      </c>
      <c r="O230" s="83">
        <v>42005</v>
      </c>
      <c r="P230" s="83">
        <v>42369</v>
      </c>
      <c r="Q230" s="82" t="s">
        <v>76</v>
      </c>
      <c r="R230" s="83">
        <v>42734</v>
      </c>
      <c r="S230" s="83">
        <v>43466</v>
      </c>
      <c r="T230" s="83">
        <v>46022</v>
      </c>
      <c r="U230" s="80" t="s">
        <v>2461</v>
      </c>
      <c r="V230" s="80" t="s">
        <v>81</v>
      </c>
      <c r="W230" s="83"/>
      <c r="X230" s="80"/>
      <c r="Y230" s="80"/>
      <c r="Z230" s="80"/>
      <c r="AA230" s="82" t="s">
        <v>79</v>
      </c>
      <c r="AB230" s="82" t="s">
        <v>79</v>
      </c>
      <c r="AC230" s="87">
        <v>45925.790914351899</v>
      </c>
      <c r="AD230" s="80" t="str">
        <f t="shared" si="12"/>
        <v>AUTONOLEGGIO BROCCARDO GIOVANNI B. &amp; C. SNC</v>
      </c>
      <c r="AE230" s="84" t="str">
        <f t="shared" si="13"/>
        <v>PIEMONTE</v>
      </c>
      <c r="AF230" s="85">
        <f t="shared" si="14"/>
        <v>46022</v>
      </c>
      <c r="AG230" s="86">
        <f t="shared" si="15"/>
        <v>1</v>
      </c>
      <c r="AH230" s="84" t="s">
        <v>3546</v>
      </c>
    </row>
    <row r="231" spans="1:34" x14ac:dyDescent="0.3">
      <c r="A231" s="80" t="s">
        <v>2475</v>
      </c>
      <c r="B231" s="81">
        <v>703</v>
      </c>
      <c r="C231" s="80" t="s">
        <v>2451</v>
      </c>
      <c r="D231" s="80" t="s">
        <v>1223</v>
      </c>
      <c r="E231" s="80" t="s">
        <v>1224</v>
      </c>
      <c r="F231" s="80" t="s">
        <v>1225</v>
      </c>
      <c r="G231" s="80" t="s">
        <v>1225</v>
      </c>
      <c r="H231" s="81">
        <v>1739</v>
      </c>
      <c r="I231" s="80" t="s">
        <v>1226</v>
      </c>
      <c r="J231" s="80" t="s">
        <v>2452</v>
      </c>
      <c r="K231" s="80" t="s">
        <v>75</v>
      </c>
      <c r="L231" s="80" t="s">
        <v>101</v>
      </c>
      <c r="M231" s="80" t="s">
        <v>1227</v>
      </c>
      <c r="N231" s="82" t="s">
        <v>76</v>
      </c>
      <c r="O231" s="83">
        <v>41091</v>
      </c>
      <c r="P231" s="83">
        <v>45473</v>
      </c>
      <c r="Q231" s="82" t="s">
        <v>76</v>
      </c>
      <c r="R231" s="83">
        <v>45469</v>
      </c>
      <c r="S231" s="83">
        <v>45474</v>
      </c>
      <c r="T231" s="83">
        <v>45838</v>
      </c>
      <c r="U231" s="80" t="s">
        <v>2456</v>
      </c>
      <c r="V231" s="80" t="s">
        <v>81</v>
      </c>
      <c r="W231" s="83"/>
      <c r="X231" s="80"/>
      <c r="Y231" s="80"/>
      <c r="Z231" s="80"/>
      <c r="AA231" s="82" t="s">
        <v>76</v>
      </c>
      <c r="AB231" s="82" t="s">
        <v>79</v>
      </c>
      <c r="AC231" s="87">
        <v>45933.799837963001</v>
      </c>
      <c r="AD231" s="80" t="str">
        <f t="shared" si="12"/>
        <v>AUTOSERVIZI SILVESTRI</v>
      </c>
      <c r="AE231" s="84" t="str">
        <f t="shared" si="13"/>
        <v>LOMBARDIA</v>
      </c>
      <c r="AF231" s="85">
        <f t="shared" si="14"/>
        <v>45838</v>
      </c>
      <c r="AG231" s="86">
        <f t="shared" si="15"/>
        <v>1</v>
      </c>
      <c r="AH231" s="84" t="s">
        <v>3543</v>
      </c>
    </row>
    <row r="232" spans="1:34" x14ac:dyDescent="0.3">
      <c r="A232" s="80" t="s">
        <v>2489</v>
      </c>
      <c r="B232" s="81">
        <v>79</v>
      </c>
      <c r="C232" s="80" t="s">
        <v>2462</v>
      </c>
      <c r="D232" s="80" t="s">
        <v>82</v>
      </c>
      <c r="E232" s="80" t="s">
        <v>457</v>
      </c>
      <c r="F232" s="80" t="s">
        <v>458</v>
      </c>
      <c r="G232" s="80" t="s">
        <v>458</v>
      </c>
      <c r="H232" s="81">
        <v>1809</v>
      </c>
      <c r="I232" s="80" t="s">
        <v>1238</v>
      </c>
      <c r="J232" s="80" t="s">
        <v>2452</v>
      </c>
      <c r="K232" s="80" t="s">
        <v>75</v>
      </c>
      <c r="L232" s="80" t="s">
        <v>77</v>
      </c>
      <c r="M232" s="80" t="s">
        <v>1239</v>
      </c>
      <c r="N232" s="82" t="s">
        <v>79</v>
      </c>
      <c r="O232" s="83">
        <v>42005</v>
      </c>
      <c r="P232" s="83">
        <v>43802</v>
      </c>
      <c r="Q232" s="82" t="s">
        <v>76</v>
      </c>
      <c r="R232" s="83">
        <v>45743</v>
      </c>
      <c r="S232" s="83">
        <v>45748</v>
      </c>
      <c r="T232" s="83">
        <v>46022</v>
      </c>
      <c r="U232" s="80" t="s">
        <v>2456</v>
      </c>
      <c r="V232" s="80" t="s">
        <v>81</v>
      </c>
      <c r="W232" s="83"/>
      <c r="X232" s="80"/>
      <c r="Y232" s="80"/>
      <c r="Z232" s="80"/>
      <c r="AA232" s="82" t="s">
        <v>79</v>
      </c>
      <c r="AB232" s="82" t="s">
        <v>79</v>
      </c>
      <c r="AC232" s="87">
        <v>45916.409872685203</v>
      </c>
      <c r="AD232" s="80" t="str">
        <f t="shared" si="12"/>
        <v>BRUSUTTI</v>
      </c>
      <c r="AE232" s="84" t="str">
        <f t="shared" si="13"/>
        <v>VENETO</v>
      </c>
      <c r="AF232" s="85">
        <f t="shared" si="14"/>
        <v>46022</v>
      </c>
      <c r="AG232" s="86">
        <f t="shared" si="15"/>
        <v>1</v>
      </c>
      <c r="AH232" s="84" t="s">
        <v>3495</v>
      </c>
    </row>
    <row r="233" spans="1:34" x14ac:dyDescent="0.3">
      <c r="A233" s="80" t="s">
        <v>2477</v>
      </c>
      <c r="B233" s="81">
        <v>11</v>
      </c>
      <c r="C233" s="80" t="s">
        <v>5</v>
      </c>
      <c r="D233" s="80" t="s">
        <v>135</v>
      </c>
      <c r="E233" s="80" t="s">
        <v>969</v>
      </c>
      <c r="F233" s="80" t="s">
        <v>1258</v>
      </c>
      <c r="G233" s="80" t="s">
        <v>1258</v>
      </c>
      <c r="H233" s="81">
        <v>1883</v>
      </c>
      <c r="I233" s="80" t="s">
        <v>138</v>
      </c>
      <c r="J233" s="80" t="s">
        <v>2452</v>
      </c>
      <c r="K233" s="80" t="s">
        <v>75</v>
      </c>
      <c r="L233" s="80" t="s">
        <v>77</v>
      </c>
      <c r="M233" s="80"/>
      <c r="N233" s="82" t="s">
        <v>79</v>
      </c>
      <c r="O233" s="83">
        <v>40634</v>
      </c>
      <c r="P233" s="83">
        <v>42369</v>
      </c>
      <c r="Q233" s="82" t="s">
        <v>76</v>
      </c>
      <c r="R233" s="83">
        <v>45455</v>
      </c>
      <c r="S233" s="83">
        <v>45428</v>
      </c>
      <c r="T233" s="83">
        <v>46158</v>
      </c>
      <c r="U233" s="80" t="s">
        <v>2455</v>
      </c>
      <c r="V233" s="80" t="s">
        <v>81</v>
      </c>
      <c r="W233" s="83"/>
      <c r="X233" s="80"/>
      <c r="Y233" s="80"/>
      <c r="Z233" s="80"/>
      <c r="AA233" s="82" t="s">
        <v>79</v>
      </c>
      <c r="AB233" s="82" t="s">
        <v>79</v>
      </c>
      <c r="AC233" s="87">
        <v>45950.750578703701</v>
      </c>
      <c r="AD233" s="80" t="str">
        <f t="shared" si="12"/>
        <v>MICONE BUS S.R.L.</v>
      </c>
      <c r="AE233" s="84" t="str">
        <f t="shared" si="13"/>
        <v>MOLISE</v>
      </c>
      <c r="AF233" s="85">
        <f t="shared" si="14"/>
        <v>46158</v>
      </c>
      <c r="AG233" s="86">
        <f t="shared" si="15"/>
        <v>1</v>
      </c>
      <c r="AH233" s="84" t="s">
        <v>3804</v>
      </c>
    </row>
    <row r="234" spans="1:34" x14ac:dyDescent="0.3">
      <c r="A234" s="80" t="s">
        <v>2481</v>
      </c>
      <c r="B234" s="81">
        <v>750</v>
      </c>
      <c r="C234" s="80" t="s">
        <v>2451</v>
      </c>
      <c r="D234" s="80" t="s">
        <v>1259</v>
      </c>
      <c r="E234" s="80" t="s">
        <v>586</v>
      </c>
      <c r="F234" s="80"/>
      <c r="G234" s="80" t="s">
        <v>1260</v>
      </c>
      <c r="H234" s="81">
        <v>1884</v>
      </c>
      <c r="I234" s="80" t="s">
        <v>1261</v>
      </c>
      <c r="J234" s="80" t="s">
        <v>2457</v>
      </c>
      <c r="K234" s="80" t="s">
        <v>75</v>
      </c>
      <c r="L234" s="80" t="s">
        <v>101</v>
      </c>
      <c r="M234" s="80" t="s">
        <v>1262</v>
      </c>
      <c r="N234" s="82" t="s">
        <v>79</v>
      </c>
      <c r="O234" s="83">
        <v>42415</v>
      </c>
      <c r="P234" s="83">
        <v>45703</v>
      </c>
      <c r="Q234" s="82" t="s">
        <v>79</v>
      </c>
      <c r="R234" s="83"/>
      <c r="S234" s="83"/>
      <c r="T234" s="83"/>
      <c r="U234" s="80"/>
      <c r="V234" s="80" t="s">
        <v>81</v>
      </c>
      <c r="W234" s="83"/>
      <c r="X234" s="80"/>
      <c r="Y234" s="80"/>
      <c r="Z234" s="80"/>
      <c r="AA234" s="82" t="s">
        <v>79</v>
      </c>
      <c r="AB234" s="82" t="s">
        <v>79</v>
      </c>
      <c r="AC234" s="87">
        <v>45957.643692129597</v>
      </c>
      <c r="AD234" s="80" t="str">
        <f t="shared" si="12"/>
        <v>METAUROBUS S.R.L.</v>
      </c>
      <c r="AE234" s="84" t="str">
        <f t="shared" si="13"/>
        <v>PUGLIA</v>
      </c>
      <c r="AF234" s="85">
        <f t="shared" si="14"/>
        <v>45703</v>
      </c>
      <c r="AG234" s="86">
        <f t="shared" si="15"/>
        <v>1</v>
      </c>
      <c r="AH234" s="84" t="s">
        <v>3415</v>
      </c>
    </row>
    <row r="235" spans="1:34" x14ac:dyDescent="0.3">
      <c r="A235" s="80" t="s">
        <v>2472</v>
      </c>
      <c r="B235" s="81">
        <v>265</v>
      </c>
      <c r="C235" s="80" t="s">
        <v>2451</v>
      </c>
      <c r="D235" s="80" t="s">
        <v>4234</v>
      </c>
      <c r="E235" s="80" t="s">
        <v>2740</v>
      </c>
      <c r="F235" s="80" t="s">
        <v>2741</v>
      </c>
      <c r="G235" s="80" t="s">
        <v>2741</v>
      </c>
      <c r="H235" s="81">
        <v>1927</v>
      </c>
      <c r="I235" s="80" t="s">
        <v>4252</v>
      </c>
      <c r="J235" s="80" t="s">
        <v>2452</v>
      </c>
      <c r="K235" s="80" t="s">
        <v>75</v>
      </c>
      <c r="L235" s="80" t="s">
        <v>77</v>
      </c>
      <c r="M235" s="80"/>
      <c r="N235" s="82" t="s">
        <v>79</v>
      </c>
      <c r="O235" s="83">
        <v>41587</v>
      </c>
      <c r="P235" s="83">
        <v>42735</v>
      </c>
      <c r="Q235" s="82" t="s">
        <v>76</v>
      </c>
      <c r="R235" s="83">
        <v>42736</v>
      </c>
      <c r="S235" s="83">
        <v>42736</v>
      </c>
      <c r="T235" s="83">
        <v>46022</v>
      </c>
      <c r="U235" s="80" t="s">
        <v>2453</v>
      </c>
      <c r="V235" s="80" t="s">
        <v>81</v>
      </c>
      <c r="W235" s="83"/>
      <c r="X235" s="80"/>
      <c r="Y235" s="80"/>
      <c r="Z235" s="80"/>
      <c r="AA235" s="82" t="s">
        <v>79</v>
      </c>
      <c r="AB235" s="82" t="s">
        <v>79</v>
      </c>
      <c r="AC235" s="80"/>
      <c r="AD235" s="80" t="str">
        <f t="shared" si="12"/>
        <v>TURISMO FRATARCANGELI COCCO DI COCCO FRATARCANGELI VINCENZINA &amp; C.SAS</v>
      </c>
      <c r="AE235" s="84" t="str">
        <f t="shared" si="13"/>
        <v>LAZIO</v>
      </c>
      <c r="AF235" s="85">
        <f t="shared" si="14"/>
        <v>46022</v>
      </c>
      <c r="AG235" s="86">
        <f t="shared" si="15"/>
        <v>1</v>
      </c>
      <c r="AH235" s="84" t="s">
        <v>3518</v>
      </c>
    </row>
    <row r="236" spans="1:34" x14ac:dyDescent="0.3">
      <c r="A236" s="80" t="s">
        <v>2484</v>
      </c>
      <c r="B236" s="81">
        <v>768</v>
      </c>
      <c r="C236" s="80" t="s">
        <v>2473</v>
      </c>
      <c r="D236" s="80" t="s">
        <v>1265</v>
      </c>
      <c r="E236" s="80" t="s">
        <v>1266</v>
      </c>
      <c r="F236" s="80" t="s">
        <v>1265</v>
      </c>
      <c r="G236" s="80" t="s">
        <v>1265</v>
      </c>
      <c r="H236" s="81">
        <v>1976</v>
      </c>
      <c r="I236" s="80" t="s">
        <v>1267</v>
      </c>
      <c r="J236" s="80" t="s">
        <v>2454</v>
      </c>
      <c r="K236" s="80" t="s">
        <v>75</v>
      </c>
      <c r="L236" s="80" t="s">
        <v>96</v>
      </c>
      <c r="M236" s="80"/>
      <c r="N236" s="82" t="s">
        <v>79</v>
      </c>
      <c r="O236" s="83">
        <v>42005</v>
      </c>
      <c r="P236" s="83">
        <v>45657</v>
      </c>
      <c r="Q236" s="82" t="s">
        <v>76</v>
      </c>
      <c r="R236" s="83">
        <v>45656</v>
      </c>
      <c r="S236" s="83">
        <v>45658</v>
      </c>
      <c r="T236" s="83">
        <v>46022</v>
      </c>
      <c r="U236" s="80" t="s">
        <v>2455</v>
      </c>
      <c r="V236" s="80" t="s">
        <v>81</v>
      </c>
      <c r="W236" s="83"/>
      <c r="X236" s="80"/>
      <c r="Y236" s="80"/>
      <c r="Z236" s="80"/>
      <c r="AA236" s="82" t="s">
        <v>79</v>
      </c>
      <c r="AB236" s="82" t="s">
        <v>79</v>
      </c>
      <c r="AC236" s="87">
        <v>45959.501655092601</v>
      </c>
      <c r="AD236" s="80" t="str">
        <f t="shared" si="12"/>
        <v>UNIONE DI COMUNI VALDARNO E VALDISIEVE</v>
      </c>
      <c r="AE236" s="84" t="str">
        <f t="shared" si="13"/>
        <v>TOSCANA</v>
      </c>
      <c r="AF236" s="85">
        <f t="shared" si="14"/>
        <v>46022</v>
      </c>
      <c r="AG236" s="86">
        <f t="shared" si="15"/>
        <v>1</v>
      </c>
      <c r="AH236" s="84" t="s">
        <v>3638</v>
      </c>
    </row>
    <row r="237" spans="1:34" x14ac:dyDescent="0.3">
      <c r="A237" s="80" t="s">
        <v>2489</v>
      </c>
      <c r="B237" s="81">
        <v>67</v>
      </c>
      <c r="C237" s="80" t="s">
        <v>2462</v>
      </c>
      <c r="D237" s="80" t="s">
        <v>448</v>
      </c>
      <c r="E237" s="80" t="s">
        <v>1263</v>
      </c>
      <c r="F237" s="80" t="s">
        <v>1264</v>
      </c>
      <c r="G237" s="80" t="s">
        <v>1264</v>
      </c>
      <c r="H237" s="81">
        <v>1989</v>
      </c>
      <c r="I237" s="80" t="s">
        <v>132</v>
      </c>
      <c r="J237" s="80" t="s">
        <v>2452</v>
      </c>
      <c r="K237" s="80" t="s">
        <v>75</v>
      </c>
      <c r="L237" s="80" t="s">
        <v>77</v>
      </c>
      <c r="M237" s="80" t="s">
        <v>1275</v>
      </c>
      <c r="N237" s="82" t="s">
        <v>79</v>
      </c>
      <c r="O237" s="83">
        <v>36948</v>
      </c>
      <c r="P237" s="83">
        <v>40999</v>
      </c>
      <c r="Q237" s="82" t="s">
        <v>76</v>
      </c>
      <c r="R237" s="83">
        <v>45649</v>
      </c>
      <c r="S237" s="83">
        <v>45658</v>
      </c>
      <c r="T237" s="83">
        <v>46022</v>
      </c>
      <c r="U237" s="80" t="s">
        <v>2456</v>
      </c>
      <c r="V237" s="80" t="s">
        <v>81</v>
      </c>
      <c r="W237" s="83"/>
      <c r="X237" s="80"/>
      <c r="Y237" s="80"/>
      <c r="Z237" s="80"/>
      <c r="AA237" s="82" t="s">
        <v>79</v>
      </c>
      <c r="AB237" s="82" t="s">
        <v>79</v>
      </c>
      <c r="AC237" s="87">
        <v>45916.355405092603</v>
      </c>
      <c r="AD237" s="80" t="str">
        <f t="shared" si="12"/>
        <v>BUSITALIA VENETO SPA</v>
      </c>
      <c r="AE237" s="84" t="str">
        <f t="shared" si="13"/>
        <v>VENETO</v>
      </c>
      <c r="AF237" s="85">
        <f t="shared" si="14"/>
        <v>46022</v>
      </c>
      <c r="AG237" s="86">
        <f t="shared" si="15"/>
        <v>1</v>
      </c>
      <c r="AH237" s="84" t="s">
        <v>3627</v>
      </c>
    </row>
    <row r="238" spans="1:34" x14ac:dyDescent="0.3">
      <c r="A238" s="80" t="s">
        <v>2465</v>
      </c>
      <c r="B238" s="81">
        <v>4</v>
      </c>
      <c r="C238" s="80" t="s">
        <v>5</v>
      </c>
      <c r="D238" s="80" t="s">
        <v>92</v>
      </c>
      <c r="E238" s="80" t="s">
        <v>1276</v>
      </c>
      <c r="F238" s="80" t="s">
        <v>1277</v>
      </c>
      <c r="G238" s="80" t="s">
        <v>1277</v>
      </c>
      <c r="H238" s="81">
        <v>2002</v>
      </c>
      <c r="I238" s="80" t="s">
        <v>1278</v>
      </c>
      <c r="J238" s="80" t="s">
        <v>2452</v>
      </c>
      <c r="K238" s="80" t="s">
        <v>75</v>
      </c>
      <c r="L238" s="80" t="s">
        <v>77</v>
      </c>
      <c r="M238" s="80" t="s">
        <v>1279</v>
      </c>
      <c r="N238" s="82" t="s">
        <v>79</v>
      </c>
      <c r="O238" s="83">
        <v>40633</v>
      </c>
      <c r="P238" s="83">
        <v>41274</v>
      </c>
      <c r="Q238" s="82" t="s">
        <v>76</v>
      </c>
      <c r="R238" s="83">
        <v>41996</v>
      </c>
      <c r="S238" s="83">
        <v>42005</v>
      </c>
      <c r="T238" s="83">
        <v>46022</v>
      </c>
      <c r="U238" s="80" t="s">
        <v>2453</v>
      </c>
      <c r="V238" s="80" t="s">
        <v>81</v>
      </c>
      <c r="W238" s="83"/>
      <c r="X238" s="80"/>
      <c r="Y238" s="80"/>
      <c r="Z238" s="80"/>
      <c r="AA238" s="82" t="s">
        <v>79</v>
      </c>
      <c r="AB238" s="82" t="s">
        <v>79</v>
      </c>
      <c r="AC238" s="87">
        <v>45909.4295949074</v>
      </c>
      <c r="AD238" s="80" t="str">
        <f t="shared" si="12"/>
        <v>AUTOSERVIZI ACIERNO SRL</v>
      </c>
      <c r="AE238" s="84" t="str">
        <f t="shared" si="13"/>
        <v>CAMPANIA</v>
      </c>
      <c r="AF238" s="85">
        <f t="shared" si="14"/>
        <v>46022</v>
      </c>
      <c r="AG238" s="86">
        <f t="shared" si="15"/>
        <v>1</v>
      </c>
      <c r="AH238" s="84" t="s">
        <v>3686</v>
      </c>
    </row>
    <row r="239" spans="1:34" x14ac:dyDescent="0.3">
      <c r="A239" s="80" t="s">
        <v>2465</v>
      </c>
      <c r="B239" s="81">
        <v>57</v>
      </c>
      <c r="C239" s="80" t="s">
        <v>2462</v>
      </c>
      <c r="D239" s="80" t="s">
        <v>2568</v>
      </c>
      <c r="E239" s="80" t="s">
        <v>2643</v>
      </c>
      <c r="F239" s="80" t="s">
        <v>2644</v>
      </c>
      <c r="G239" s="80" t="s">
        <v>2644</v>
      </c>
      <c r="H239" s="81">
        <v>2016</v>
      </c>
      <c r="I239" s="80" t="s">
        <v>2652</v>
      </c>
      <c r="J239" s="80" t="s">
        <v>2452</v>
      </c>
      <c r="K239" s="80" t="s">
        <v>75</v>
      </c>
      <c r="L239" s="80" t="s">
        <v>77</v>
      </c>
      <c r="M239" s="80"/>
      <c r="N239" s="82" t="s">
        <v>79</v>
      </c>
      <c r="O239" s="83">
        <v>37622</v>
      </c>
      <c r="P239" s="83">
        <v>42004</v>
      </c>
      <c r="Q239" s="82" t="s">
        <v>76</v>
      </c>
      <c r="R239" s="83">
        <v>42037</v>
      </c>
      <c r="S239" s="83">
        <v>42005</v>
      </c>
      <c r="T239" s="83">
        <v>46022</v>
      </c>
      <c r="U239" s="80" t="s">
        <v>2461</v>
      </c>
      <c r="V239" s="80" t="s">
        <v>81</v>
      </c>
      <c r="W239" s="83"/>
      <c r="X239" s="80"/>
      <c r="Y239" s="80"/>
      <c r="Z239" s="80"/>
      <c r="AA239" s="82" t="s">
        <v>79</v>
      </c>
      <c r="AB239" s="82" t="s">
        <v>79</v>
      </c>
      <c r="AC239" s="87">
        <v>45933.639178240701</v>
      </c>
      <c r="AD239" s="80" t="str">
        <f t="shared" si="12"/>
        <v>TORQUATO TASSO SCARL</v>
      </c>
      <c r="AE239" s="84" t="str">
        <f t="shared" si="13"/>
        <v>CAMPANIA</v>
      </c>
      <c r="AF239" s="85">
        <f t="shared" si="14"/>
        <v>46022</v>
      </c>
      <c r="AG239" s="86">
        <f t="shared" si="15"/>
        <v>1</v>
      </c>
      <c r="AH239" s="84" t="s">
        <v>3698</v>
      </c>
    </row>
    <row r="240" spans="1:34" x14ac:dyDescent="0.3">
      <c r="A240" s="80" t="s">
        <v>2467</v>
      </c>
      <c r="B240" s="81">
        <v>801</v>
      </c>
      <c r="C240" s="80" t="s">
        <v>2468</v>
      </c>
      <c r="D240" s="80" t="s">
        <v>1280</v>
      </c>
      <c r="E240" s="80" t="s">
        <v>350</v>
      </c>
      <c r="F240" s="80" t="s">
        <v>351</v>
      </c>
      <c r="G240" s="80" t="s">
        <v>351</v>
      </c>
      <c r="H240" s="81">
        <v>2113</v>
      </c>
      <c r="I240" s="80" t="s">
        <v>1281</v>
      </c>
      <c r="J240" s="80" t="s">
        <v>2452</v>
      </c>
      <c r="K240" s="80" t="s">
        <v>75</v>
      </c>
      <c r="L240" s="80" t="s">
        <v>101</v>
      </c>
      <c r="M240" s="80" t="s">
        <v>1282</v>
      </c>
      <c r="N240" s="82" t="s">
        <v>76</v>
      </c>
      <c r="O240" s="83">
        <v>42370</v>
      </c>
      <c r="P240" s="83">
        <v>43465</v>
      </c>
      <c r="Q240" s="82" t="s">
        <v>76</v>
      </c>
      <c r="R240" s="83">
        <v>43517</v>
      </c>
      <c r="S240" s="83">
        <v>43466</v>
      </c>
      <c r="T240" s="83">
        <v>46387</v>
      </c>
      <c r="U240" s="80" t="s">
        <v>2456</v>
      </c>
      <c r="V240" s="80" t="s">
        <v>81</v>
      </c>
      <c r="W240" s="83"/>
      <c r="X240" s="80"/>
      <c r="Y240" s="80"/>
      <c r="Z240" s="81">
        <v>249</v>
      </c>
      <c r="AA240" s="82" t="s">
        <v>79</v>
      </c>
      <c r="AB240" s="82" t="s">
        <v>79</v>
      </c>
      <c r="AC240" s="87">
        <v>45705.487743055601</v>
      </c>
      <c r="AD240" s="80" t="str">
        <f t="shared" si="12"/>
        <v>AUTOSERVIZI GUALTIERI EMILIO &amp; C SNC</v>
      </c>
      <c r="AE240" s="84" t="str">
        <f t="shared" si="13"/>
        <v>EMILIA-ROMAGNA</v>
      </c>
      <c r="AF240" s="85">
        <f t="shared" si="14"/>
        <v>46387</v>
      </c>
      <c r="AG240" s="86">
        <f t="shared" si="15"/>
        <v>1</v>
      </c>
      <c r="AH240" s="84" t="s">
        <v>3636</v>
      </c>
    </row>
    <row r="241" spans="1:34" x14ac:dyDescent="0.3">
      <c r="A241" s="80" t="s">
        <v>2467</v>
      </c>
      <c r="B241" s="81">
        <v>801</v>
      </c>
      <c r="C241" s="80" t="s">
        <v>2468</v>
      </c>
      <c r="D241" s="80" t="s">
        <v>1280</v>
      </c>
      <c r="E241" s="80" t="s">
        <v>994</v>
      </c>
      <c r="F241" s="80" t="s">
        <v>2694</v>
      </c>
      <c r="G241" s="80" t="s">
        <v>995</v>
      </c>
      <c r="H241" s="81">
        <v>2114</v>
      </c>
      <c r="I241" s="80" t="s">
        <v>1283</v>
      </c>
      <c r="J241" s="80" t="s">
        <v>2452</v>
      </c>
      <c r="K241" s="80" t="s">
        <v>75</v>
      </c>
      <c r="L241" s="80" t="s">
        <v>101</v>
      </c>
      <c r="M241" s="80" t="s">
        <v>1284</v>
      </c>
      <c r="N241" s="82" t="s">
        <v>79</v>
      </c>
      <c r="O241" s="83">
        <v>42370</v>
      </c>
      <c r="P241" s="83">
        <v>43465</v>
      </c>
      <c r="Q241" s="82" t="s">
        <v>76</v>
      </c>
      <c r="R241" s="83">
        <v>43515</v>
      </c>
      <c r="S241" s="83">
        <v>43466</v>
      </c>
      <c r="T241" s="83">
        <v>46387</v>
      </c>
      <c r="U241" s="80" t="s">
        <v>2456</v>
      </c>
      <c r="V241" s="80" t="s">
        <v>81</v>
      </c>
      <c r="W241" s="83"/>
      <c r="X241" s="80"/>
      <c r="Y241" s="80"/>
      <c r="Z241" s="80"/>
      <c r="AA241" s="82" t="s">
        <v>79</v>
      </c>
      <c r="AB241" s="82" t="s">
        <v>79</v>
      </c>
      <c r="AC241" s="87">
        <v>45891.392442129603</v>
      </c>
      <c r="AD241" s="80" t="str">
        <f t="shared" si="12"/>
        <v>A.T.G.</v>
      </c>
      <c r="AE241" s="84" t="str">
        <f t="shared" si="13"/>
        <v>EMILIA-ROMAGNA</v>
      </c>
      <c r="AF241" s="85">
        <f t="shared" si="14"/>
        <v>46387</v>
      </c>
      <c r="AG241" s="86">
        <f t="shared" si="15"/>
        <v>1</v>
      </c>
      <c r="AH241" s="84" t="s">
        <v>3327</v>
      </c>
    </row>
    <row r="242" spans="1:34" x14ac:dyDescent="0.3">
      <c r="A242" s="80" t="s">
        <v>2467</v>
      </c>
      <c r="B242" s="81">
        <v>801</v>
      </c>
      <c r="C242" s="80" t="s">
        <v>2468</v>
      </c>
      <c r="D242" s="80" t="s">
        <v>1280</v>
      </c>
      <c r="E242" s="80" t="s">
        <v>1091</v>
      </c>
      <c r="F242" s="80" t="s">
        <v>1092</v>
      </c>
      <c r="G242" s="80" t="s">
        <v>1092</v>
      </c>
      <c r="H242" s="81">
        <v>2115</v>
      </c>
      <c r="I242" s="80" t="s">
        <v>1285</v>
      </c>
      <c r="J242" s="80" t="s">
        <v>2452</v>
      </c>
      <c r="K242" s="80" t="s">
        <v>75</v>
      </c>
      <c r="L242" s="80" t="s">
        <v>101</v>
      </c>
      <c r="M242" s="80" t="s">
        <v>1286</v>
      </c>
      <c r="N242" s="82" t="s">
        <v>79</v>
      </c>
      <c r="O242" s="83">
        <v>42370</v>
      </c>
      <c r="P242" s="83">
        <v>43465</v>
      </c>
      <c r="Q242" s="82" t="s">
        <v>76</v>
      </c>
      <c r="R242" s="83">
        <v>43517</v>
      </c>
      <c r="S242" s="83">
        <v>43466</v>
      </c>
      <c r="T242" s="83">
        <v>46387</v>
      </c>
      <c r="U242" s="80" t="s">
        <v>2453</v>
      </c>
      <c r="V242" s="80" t="s">
        <v>81</v>
      </c>
      <c r="W242" s="83"/>
      <c r="X242" s="80"/>
      <c r="Y242" s="80"/>
      <c r="Z242" s="81">
        <v>1009</v>
      </c>
      <c r="AA242" s="82" t="s">
        <v>79</v>
      </c>
      <c r="AB242" s="82" t="s">
        <v>79</v>
      </c>
      <c r="AC242" s="87">
        <v>45684.489270833299</v>
      </c>
      <c r="AD242" s="80" t="str">
        <f t="shared" si="12"/>
        <v>VALMABUS CONSORZIO AUTOSERVIZI</v>
      </c>
      <c r="AE242" s="84" t="str">
        <f t="shared" si="13"/>
        <v>EMILIA-ROMAGNA</v>
      </c>
      <c r="AF242" s="85">
        <f t="shared" si="14"/>
        <v>46387</v>
      </c>
      <c r="AG242" s="86">
        <f t="shared" si="15"/>
        <v>1</v>
      </c>
      <c r="AH242" s="84" t="s">
        <v>3595</v>
      </c>
    </row>
    <row r="243" spans="1:34" x14ac:dyDescent="0.3">
      <c r="A243" s="80" t="s">
        <v>2467</v>
      </c>
      <c r="B243" s="81">
        <v>801</v>
      </c>
      <c r="C243" s="80" t="s">
        <v>2468</v>
      </c>
      <c r="D243" s="80" t="s">
        <v>1280</v>
      </c>
      <c r="E243" s="80" t="s">
        <v>994</v>
      </c>
      <c r="F243" s="80" t="s">
        <v>2694</v>
      </c>
      <c r="G243" s="80" t="s">
        <v>995</v>
      </c>
      <c r="H243" s="81">
        <v>2117</v>
      </c>
      <c r="I243" s="80" t="s">
        <v>1287</v>
      </c>
      <c r="J243" s="80" t="s">
        <v>2452</v>
      </c>
      <c r="K243" s="80" t="s">
        <v>75</v>
      </c>
      <c r="L243" s="80" t="s">
        <v>101</v>
      </c>
      <c r="M243" s="80" t="s">
        <v>1288</v>
      </c>
      <c r="N243" s="82" t="s">
        <v>79</v>
      </c>
      <c r="O243" s="83">
        <v>42370</v>
      </c>
      <c r="P243" s="83">
        <v>43830</v>
      </c>
      <c r="Q243" s="82" t="s">
        <v>76</v>
      </c>
      <c r="R243" s="83">
        <v>43923</v>
      </c>
      <c r="S243" s="83">
        <v>43831</v>
      </c>
      <c r="T243" s="83">
        <v>46387</v>
      </c>
      <c r="U243" s="80" t="s">
        <v>2453</v>
      </c>
      <c r="V243" s="80" t="s">
        <v>81</v>
      </c>
      <c r="W243" s="83"/>
      <c r="X243" s="80"/>
      <c r="Y243" s="80"/>
      <c r="Z243" s="80"/>
      <c r="AA243" s="82" t="s">
        <v>79</v>
      </c>
      <c r="AB243" s="82" t="s">
        <v>79</v>
      </c>
      <c r="AC243" s="87">
        <v>45880.739513888897</v>
      </c>
      <c r="AD243" s="80" t="str">
        <f t="shared" si="12"/>
        <v>A.T.G.</v>
      </c>
      <c r="AE243" s="84" t="str">
        <f t="shared" si="13"/>
        <v>EMILIA-ROMAGNA</v>
      </c>
      <c r="AF243" s="85">
        <f t="shared" si="14"/>
        <v>46387</v>
      </c>
      <c r="AG243" s="86">
        <f t="shared" si="15"/>
        <v>1</v>
      </c>
      <c r="AH243" s="84" t="s">
        <v>3327</v>
      </c>
    </row>
    <row r="244" spans="1:34" x14ac:dyDescent="0.3">
      <c r="A244" s="80" t="s">
        <v>2467</v>
      </c>
      <c r="B244" s="81">
        <v>801</v>
      </c>
      <c r="C244" s="80" t="s">
        <v>2468</v>
      </c>
      <c r="D244" s="80" t="s">
        <v>1280</v>
      </c>
      <c r="E244" s="80" t="s">
        <v>829</v>
      </c>
      <c r="F244" s="80" t="s">
        <v>830</v>
      </c>
      <c r="G244" s="80" t="s">
        <v>830</v>
      </c>
      <c r="H244" s="81">
        <v>2118</v>
      </c>
      <c r="I244" s="80" t="s">
        <v>1289</v>
      </c>
      <c r="J244" s="80" t="s">
        <v>2452</v>
      </c>
      <c r="K244" s="80" t="s">
        <v>75</v>
      </c>
      <c r="L244" s="80" t="s">
        <v>101</v>
      </c>
      <c r="M244" s="80" t="s">
        <v>831</v>
      </c>
      <c r="N244" s="82" t="s">
        <v>79</v>
      </c>
      <c r="O244" s="83">
        <v>38353</v>
      </c>
      <c r="P244" s="83">
        <v>41639</v>
      </c>
      <c r="Q244" s="82" t="s">
        <v>76</v>
      </c>
      <c r="R244" s="83">
        <v>41639</v>
      </c>
      <c r="S244" s="83">
        <v>41640</v>
      </c>
      <c r="T244" s="83">
        <v>46387</v>
      </c>
      <c r="U244" s="80" t="s">
        <v>2461</v>
      </c>
      <c r="V244" s="80" t="s">
        <v>81</v>
      </c>
      <c r="W244" s="83"/>
      <c r="X244" s="80"/>
      <c r="Y244" s="80"/>
      <c r="Z244" s="81">
        <v>716</v>
      </c>
      <c r="AA244" s="82" t="s">
        <v>79</v>
      </c>
      <c r="AB244" s="82" t="s">
        <v>79</v>
      </c>
      <c r="AC244" s="87">
        <v>45881.469849537003</v>
      </c>
      <c r="AD244" s="80" t="str">
        <f t="shared" si="12"/>
        <v>METE</v>
      </c>
      <c r="AE244" s="84" t="str">
        <f t="shared" si="13"/>
        <v>EMILIA-ROMAGNA</v>
      </c>
      <c r="AF244" s="85">
        <f t="shared" si="14"/>
        <v>46387</v>
      </c>
      <c r="AG244" s="86">
        <f t="shared" si="15"/>
        <v>1</v>
      </c>
      <c r="AH244" s="84" t="s">
        <v>3341</v>
      </c>
    </row>
    <row r="245" spans="1:34" x14ac:dyDescent="0.3">
      <c r="A245" s="80" t="s">
        <v>2467</v>
      </c>
      <c r="B245" s="81">
        <v>801</v>
      </c>
      <c r="C245" s="80" t="s">
        <v>2468</v>
      </c>
      <c r="D245" s="80" t="s">
        <v>1280</v>
      </c>
      <c r="E245" s="80" t="s">
        <v>829</v>
      </c>
      <c r="F245" s="80" t="s">
        <v>830</v>
      </c>
      <c r="G245" s="80" t="s">
        <v>830</v>
      </c>
      <c r="H245" s="81">
        <v>2119</v>
      </c>
      <c r="I245" s="80" t="s">
        <v>1290</v>
      </c>
      <c r="J245" s="80" t="s">
        <v>2452</v>
      </c>
      <c r="K245" s="80" t="s">
        <v>151</v>
      </c>
      <c r="L245" s="80" t="s">
        <v>101</v>
      </c>
      <c r="M245" s="80" t="s">
        <v>831</v>
      </c>
      <c r="N245" s="82" t="s">
        <v>79</v>
      </c>
      <c r="O245" s="83">
        <v>38353</v>
      </c>
      <c r="P245" s="83">
        <v>41639</v>
      </c>
      <c r="Q245" s="82" t="s">
        <v>76</v>
      </c>
      <c r="R245" s="83">
        <v>41639</v>
      </c>
      <c r="S245" s="83">
        <v>41640</v>
      </c>
      <c r="T245" s="83">
        <v>46387</v>
      </c>
      <c r="U245" s="80" t="s">
        <v>2461</v>
      </c>
      <c r="V245" s="80" t="s">
        <v>81</v>
      </c>
      <c r="W245" s="83"/>
      <c r="X245" s="80"/>
      <c r="Y245" s="80"/>
      <c r="Z245" s="81">
        <v>1987</v>
      </c>
      <c r="AA245" s="82" t="s">
        <v>79</v>
      </c>
      <c r="AB245" s="82" t="s">
        <v>79</v>
      </c>
      <c r="AC245" s="87">
        <v>45881.465474536999</v>
      </c>
      <c r="AD245" s="80" t="str">
        <f t="shared" si="12"/>
        <v>METE</v>
      </c>
      <c r="AE245" s="84" t="str">
        <f t="shared" si="13"/>
        <v>EMILIA-ROMAGNA</v>
      </c>
      <c r="AF245" s="85">
        <f t="shared" si="14"/>
        <v>46387</v>
      </c>
      <c r="AG245" s="86">
        <f t="shared" si="15"/>
        <v>1</v>
      </c>
      <c r="AH245" s="84" t="s">
        <v>3341</v>
      </c>
    </row>
    <row r="246" spans="1:34" x14ac:dyDescent="0.3">
      <c r="A246" s="80" t="s">
        <v>2467</v>
      </c>
      <c r="B246" s="81">
        <v>706</v>
      </c>
      <c r="C246" s="80" t="s">
        <v>2468</v>
      </c>
      <c r="D246" s="80" t="s">
        <v>1291</v>
      </c>
      <c r="E246" s="80" t="s">
        <v>975</v>
      </c>
      <c r="F246" s="80" t="s">
        <v>976</v>
      </c>
      <c r="G246" s="80" t="s">
        <v>976</v>
      </c>
      <c r="H246" s="81">
        <v>2120</v>
      </c>
      <c r="I246" s="80" t="s">
        <v>1292</v>
      </c>
      <c r="J246" s="80" t="s">
        <v>2452</v>
      </c>
      <c r="K246" s="80" t="s">
        <v>75</v>
      </c>
      <c r="L246" s="80" t="s">
        <v>101</v>
      </c>
      <c r="M246" s="80" t="s">
        <v>1293</v>
      </c>
      <c r="N246" s="82" t="s">
        <v>79</v>
      </c>
      <c r="O246" s="83">
        <v>40909</v>
      </c>
      <c r="P246" s="83">
        <v>42004</v>
      </c>
      <c r="Q246" s="82" t="s">
        <v>76</v>
      </c>
      <c r="R246" s="83">
        <v>42002</v>
      </c>
      <c r="S246" s="83">
        <v>42005</v>
      </c>
      <c r="T246" s="83">
        <v>46387</v>
      </c>
      <c r="U246" s="80" t="s">
        <v>2453</v>
      </c>
      <c r="V246" s="80" t="s">
        <v>81</v>
      </c>
      <c r="W246" s="83"/>
      <c r="X246" s="80"/>
      <c r="Y246" s="80"/>
      <c r="Z246" s="81">
        <v>892</v>
      </c>
      <c r="AA246" s="82" t="s">
        <v>79</v>
      </c>
      <c r="AB246" s="82" t="s">
        <v>79</v>
      </c>
      <c r="AC246" s="87">
        <v>45902.721192129597</v>
      </c>
      <c r="AD246" s="80" t="str">
        <f t="shared" si="12"/>
        <v>SETA SPA</v>
      </c>
      <c r="AE246" s="84" t="str">
        <f t="shared" si="13"/>
        <v>EMILIA-ROMAGNA</v>
      </c>
      <c r="AF246" s="85">
        <f t="shared" si="14"/>
        <v>46387</v>
      </c>
      <c r="AG246" s="86">
        <f t="shared" si="15"/>
        <v>1</v>
      </c>
      <c r="AH246" s="84" t="s">
        <v>3656</v>
      </c>
    </row>
    <row r="247" spans="1:34" x14ac:dyDescent="0.3">
      <c r="A247" s="80" t="s">
        <v>2478</v>
      </c>
      <c r="B247" s="81">
        <v>669</v>
      </c>
      <c r="C247" s="80" t="s">
        <v>2464</v>
      </c>
      <c r="D247" s="80" t="s">
        <v>1294</v>
      </c>
      <c r="E247" s="80" t="s">
        <v>545</v>
      </c>
      <c r="F247" s="80" t="s">
        <v>769</v>
      </c>
      <c r="G247" s="80" t="s">
        <v>769</v>
      </c>
      <c r="H247" s="81">
        <v>2125</v>
      </c>
      <c r="I247" s="80" t="s">
        <v>1295</v>
      </c>
      <c r="J247" s="80" t="s">
        <v>2452</v>
      </c>
      <c r="K247" s="80" t="s">
        <v>75</v>
      </c>
      <c r="L247" s="80" t="s">
        <v>101</v>
      </c>
      <c r="M247" s="80" t="s">
        <v>771</v>
      </c>
      <c r="N247" s="82" t="s">
        <v>79</v>
      </c>
      <c r="O247" s="83">
        <v>42370</v>
      </c>
      <c r="P247" s="83">
        <v>46568</v>
      </c>
      <c r="Q247" s="82" t="s">
        <v>79</v>
      </c>
      <c r="R247" s="83"/>
      <c r="S247" s="83"/>
      <c r="T247" s="83"/>
      <c r="U247" s="80"/>
      <c r="V247" s="80" t="s">
        <v>81</v>
      </c>
      <c r="W247" s="83"/>
      <c r="X247" s="80"/>
      <c r="Y247" s="80"/>
      <c r="Z247" s="81">
        <v>650</v>
      </c>
      <c r="AA247" s="82" t="s">
        <v>79</v>
      </c>
      <c r="AB247" s="82" t="s">
        <v>79</v>
      </c>
      <c r="AC247" s="87">
        <v>45902.426469907397</v>
      </c>
      <c r="AD247" s="80" t="str">
        <f t="shared" si="12"/>
        <v>GRUPPO TORINESE TRASPORTI SPA</v>
      </c>
      <c r="AE247" s="84" t="str">
        <f t="shared" si="13"/>
        <v>PIEMONTE</v>
      </c>
      <c r="AF247" s="85">
        <f t="shared" si="14"/>
        <v>46568</v>
      </c>
      <c r="AG247" s="86">
        <f t="shared" si="15"/>
        <v>1</v>
      </c>
      <c r="AH247" s="84" t="s">
        <v>3741</v>
      </c>
    </row>
    <row r="248" spans="1:34" x14ac:dyDescent="0.3">
      <c r="A248" s="80" t="s">
        <v>2459</v>
      </c>
      <c r="B248" s="81">
        <v>502</v>
      </c>
      <c r="C248" s="80" t="s">
        <v>2451</v>
      </c>
      <c r="D248" s="80" t="s">
        <v>2541</v>
      </c>
      <c r="E248" s="80" t="s">
        <v>277</v>
      </c>
      <c r="F248" s="80" t="s">
        <v>3983</v>
      </c>
      <c r="G248" s="80" t="s">
        <v>3983</v>
      </c>
      <c r="H248" s="81">
        <v>2134</v>
      </c>
      <c r="I248" s="80" t="s">
        <v>2556</v>
      </c>
      <c r="J248" s="80" t="s">
        <v>2452</v>
      </c>
      <c r="K248" s="80" t="s">
        <v>75</v>
      </c>
      <c r="L248" s="80" t="s">
        <v>101</v>
      </c>
      <c r="M248" s="80" t="s">
        <v>2557</v>
      </c>
      <c r="N248" s="82" t="s">
        <v>79</v>
      </c>
      <c r="O248" s="83">
        <v>42644</v>
      </c>
      <c r="P248" s="83">
        <v>43374</v>
      </c>
      <c r="Q248" s="82" t="s">
        <v>76</v>
      </c>
      <c r="R248" s="83">
        <v>43374</v>
      </c>
      <c r="S248" s="83">
        <v>43374</v>
      </c>
      <c r="T248" s="83">
        <v>46022</v>
      </c>
      <c r="U248" s="80" t="s">
        <v>2460</v>
      </c>
      <c r="V248" s="80" t="s">
        <v>81</v>
      </c>
      <c r="W248" s="83"/>
      <c r="X248" s="80"/>
      <c r="Y248" s="80"/>
      <c r="Z248" s="81">
        <v>187</v>
      </c>
      <c r="AA248" s="82" t="s">
        <v>79</v>
      </c>
      <c r="AB248" s="82" t="s">
        <v>79</v>
      </c>
      <c r="AC248" s="87">
        <v>45940.535405092603</v>
      </c>
      <c r="AD248" s="80" t="str">
        <f t="shared" si="12"/>
        <v>AUTOLINEE NOLE' S.R.L.</v>
      </c>
      <c r="AE248" s="84" t="str">
        <f t="shared" si="13"/>
        <v>BASILICATA</v>
      </c>
      <c r="AF248" s="85">
        <f t="shared" si="14"/>
        <v>46022</v>
      </c>
      <c r="AG248" s="86">
        <f t="shared" si="15"/>
        <v>1</v>
      </c>
      <c r="AH248" s="84" t="s">
        <v>3711</v>
      </c>
    </row>
    <row r="249" spans="1:34" x14ac:dyDescent="0.3">
      <c r="A249" s="80" t="s">
        <v>2485</v>
      </c>
      <c r="B249" s="81">
        <v>657</v>
      </c>
      <c r="C249" s="80" t="s">
        <v>2486</v>
      </c>
      <c r="D249" s="80" t="s">
        <v>201</v>
      </c>
      <c r="E249" s="80" t="s">
        <v>603</v>
      </c>
      <c r="F249" s="80" t="s">
        <v>1072</v>
      </c>
      <c r="G249" s="80" t="s">
        <v>1072</v>
      </c>
      <c r="H249" s="81">
        <v>2139</v>
      </c>
      <c r="I249" s="80" t="s">
        <v>1298</v>
      </c>
      <c r="J249" s="80" t="s">
        <v>2452</v>
      </c>
      <c r="K249" s="80" t="s">
        <v>106</v>
      </c>
      <c r="L249" s="80" t="s">
        <v>77</v>
      </c>
      <c r="M249" s="80" t="s">
        <v>1299</v>
      </c>
      <c r="N249" s="82" t="s">
        <v>76</v>
      </c>
      <c r="O249" s="83">
        <v>42370</v>
      </c>
      <c r="P249" s="83">
        <v>45657</v>
      </c>
      <c r="Q249" s="82" t="s">
        <v>76</v>
      </c>
      <c r="R249" s="83">
        <v>45622</v>
      </c>
      <c r="S249" s="83">
        <v>45658</v>
      </c>
      <c r="T249" s="83">
        <v>46186</v>
      </c>
      <c r="U249" s="80" t="s">
        <v>2455</v>
      </c>
      <c r="V249" s="80" t="s">
        <v>81</v>
      </c>
      <c r="W249" s="83"/>
      <c r="X249" s="80"/>
      <c r="Y249" s="80"/>
      <c r="Z249" s="80"/>
      <c r="AA249" s="82" t="s">
        <v>79</v>
      </c>
      <c r="AB249" s="82" t="s">
        <v>79</v>
      </c>
      <c r="AC249" s="87">
        <v>45903.661423611098</v>
      </c>
      <c r="AD249" s="80" t="str">
        <f t="shared" si="12"/>
        <v>TRENITALIA S.P.A.</v>
      </c>
      <c r="AE249" s="84" t="str">
        <f t="shared" si="13"/>
        <v>BOLZANO</v>
      </c>
      <c r="AF249" s="85">
        <f t="shared" si="14"/>
        <v>46186</v>
      </c>
      <c r="AG249" s="86">
        <f t="shared" si="15"/>
        <v>1</v>
      </c>
      <c r="AH249" s="84" t="s">
        <v>3356</v>
      </c>
    </row>
    <row r="250" spans="1:34" x14ac:dyDescent="0.3">
      <c r="A250" s="80" t="s">
        <v>2478</v>
      </c>
      <c r="B250" s="81">
        <v>669</v>
      </c>
      <c r="C250" s="80" t="s">
        <v>2464</v>
      </c>
      <c r="D250" s="80" t="s">
        <v>1294</v>
      </c>
      <c r="E250" s="80" t="s">
        <v>1030</v>
      </c>
      <c r="F250" s="80" t="s">
        <v>1031</v>
      </c>
      <c r="G250" s="80" t="s">
        <v>1031</v>
      </c>
      <c r="H250" s="81">
        <v>2140</v>
      </c>
      <c r="I250" s="80" t="s">
        <v>2899</v>
      </c>
      <c r="J250" s="80" t="s">
        <v>2452</v>
      </c>
      <c r="K250" s="80" t="s">
        <v>75</v>
      </c>
      <c r="L250" s="80" t="s">
        <v>101</v>
      </c>
      <c r="M250" s="80" t="s">
        <v>2900</v>
      </c>
      <c r="N250" s="82" t="s">
        <v>79</v>
      </c>
      <c r="O250" s="83">
        <v>42370</v>
      </c>
      <c r="P250" s="83">
        <v>42551</v>
      </c>
      <c r="Q250" s="82" t="s">
        <v>76</v>
      </c>
      <c r="R250" s="83">
        <v>42556</v>
      </c>
      <c r="S250" s="83">
        <v>42552</v>
      </c>
      <c r="T250" s="83">
        <v>46387</v>
      </c>
      <c r="U250" s="80" t="s">
        <v>2453</v>
      </c>
      <c r="V250" s="80" t="s">
        <v>81</v>
      </c>
      <c r="W250" s="83"/>
      <c r="X250" s="80"/>
      <c r="Y250" s="80"/>
      <c r="Z250" s="80"/>
      <c r="AA250" s="82" t="s">
        <v>79</v>
      </c>
      <c r="AB250" s="82" t="s">
        <v>79</v>
      </c>
      <c r="AC250" s="87">
        <v>45929.495381944398</v>
      </c>
      <c r="AD250" s="80" t="str">
        <f t="shared" si="12"/>
        <v>SOCIETA' TRASPORTI NOVARESI - S.T.N.</v>
      </c>
      <c r="AE250" s="84" t="str">
        <f t="shared" si="13"/>
        <v>PIEMONTE</v>
      </c>
      <c r="AF250" s="85">
        <f t="shared" si="14"/>
        <v>46387</v>
      </c>
      <c r="AG250" s="86">
        <f t="shared" si="15"/>
        <v>1</v>
      </c>
      <c r="AH250" s="84" t="s">
        <v>3531</v>
      </c>
    </row>
    <row r="251" spans="1:34" x14ac:dyDescent="0.3">
      <c r="A251" s="80" t="s">
        <v>2465</v>
      </c>
      <c r="B251" s="81">
        <v>4</v>
      </c>
      <c r="C251" s="80" t="s">
        <v>5</v>
      </c>
      <c r="D251" s="80" t="s">
        <v>92</v>
      </c>
      <c r="E251" s="80" t="s">
        <v>218</v>
      </c>
      <c r="F251" s="80" t="s">
        <v>219</v>
      </c>
      <c r="G251" s="80" t="s">
        <v>219</v>
      </c>
      <c r="H251" s="81">
        <v>2143</v>
      </c>
      <c r="I251" s="80" t="s">
        <v>1300</v>
      </c>
      <c r="J251" s="80" t="s">
        <v>2452</v>
      </c>
      <c r="K251" s="80" t="s">
        <v>75</v>
      </c>
      <c r="L251" s="80" t="s">
        <v>77</v>
      </c>
      <c r="M251" s="80" t="s">
        <v>1301</v>
      </c>
      <c r="N251" s="82" t="s">
        <v>79</v>
      </c>
      <c r="O251" s="83">
        <v>40909</v>
      </c>
      <c r="P251" s="83">
        <v>41274</v>
      </c>
      <c r="Q251" s="82" t="s">
        <v>76</v>
      </c>
      <c r="R251" s="83">
        <v>41519</v>
      </c>
      <c r="S251" s="83">
        <v>41275</v>
      </c>
      <c r="T251" s="83">
        <v>46022</v>
      </c>
      <c r="U251" s="80" t="s">
        <v>2453</v>
      </c>
      <c r="V251" s="80" t="s">
        <v>81</v>
      </c>
      <c r="W251" s="83"/>
      <c r="X251" s="80"/>
      <c r="Y251" s="80"/>
      <c r="Z251" s="81">
        <v>156</v>
      </c>
      <c r="AA251" s="82" t="s">
        <v>79</v>
      </c>
      <c r="AB251" s="82" t="s">
        <v>79</v>
      </c>
      <c r="AC251" s="87">
        <v>45807.775601851798</v>
      </c>
      <c r="AD251" s="80" t="str">
        <f t="shared" si="12"/>
        <v>AUTOLINEE D'AGOSTINO DI FLORINDO LAUDATO S.N.C.</v>
      </c>
      <c r="AE251" s="84" t="str">
        <f t="shared" si="13"/>
        <v>CAMPANIA</v>
      </c>
      <c r="AF251" s="85">
        <f t="shared" si="14"/>
        <v>46022</v>
      </c>
      <c r="AG251" s="86">
        <f t="shared" si="15"/>
        <v>1</v>
      </c>
      <c r="AH251" s="84" t="s">
        <v>3625</v>
      </c>
    </row>
    <row r="252" spans="1:34" x14ac:dyDescent="0.3">
      <c r="A252" s="80" t="s">
        <v>2465</v>
      </c>
      <c r="B252" s="81">
        <v>4</v>
      </c>
      <c r="C252" s="80" t="s">
        <v>5</v>
      </c>
      <c r="D252" s="80" t="s">
        <v>92</v>
      </c>
      <c r="E252" s="80" t="s">
        <v>799</v>
      </c>
      <c r="F252" s="80" t="s">
        <v>800</v>
      </c>
      <c r="G252" s="80" t="s">
        <v>800</v>
      </c>
      <c r="H252" s="81">
        <v>2145</v>
      </c>
      <c r="I252" s="80" t="s">
        <v>1302</v>
      </c>
      <c r="J252" s="80" t="s">
        <v>2452</v>
      </c>
      <c r="K252" s="80" t="s">
        <v>75</v>
      </c>
      <c r="L252" s="80" t="s">
        <v>77</v>
      </c>
      <c r="M252" s="80" t="s">
        <v>1303</v>
      </c>
      <c r="N252" s="82" t="s">
        <v>79</v>
      </c>
      <c r="O252" s="83">
        <v>40909</v>
      </c>
      <c r="P252" s="83">
        <v>41274</v>
      </c>
      <c r="Q252" s="82" t="s">
        <v>76</v>
      </c>
      <c r="R252" s="83">
        <v>42014</v>
      </c>
      <c r="S252" s="83">
        <v>42005</v>
      </c>
      <c r="T252" s="83">
        <v>46022</v>
      </c>
      <c r="U252" s="80" t="s">
        <v>2453</v>
      </c>
      <c r="V252" s="80" t="s">
        <v>81</v>
      </c>
      <c r="W252" s="83"/>
      <c r="X252" s="80"/>
      <c r="Y252" s="80"/>
      <c r="Z252" s="81">
        <v>681</v>
      </c>
      <c r="AA252" s="82" t="s">
        <v>79</v>
      </c>
      <c r="AB252" s="82" t="s">
        <v>79</v>
      </c>
      <c r="AC252" s="87">
        <v>45807.829398148097</v>
      </c>
      <c r="AD252" s="80" t="str">
        <f t="shared" si="12"/>
        <v>LAUDATO FIORE S.R.L</v>
      </c>
      <c r="AE252" s="84" t="str">
        <f t="shared" si="13"/>
        <v>CAMPANIA</v>
      </c>
      <c r="AF252" s="85">
        <f t="shared" si="14"/>
        <v>46022</v>
      </c>
      <c r="AG252" s="86">
        <f t="shared" si="15"/>
        <v>1</v>
      </c>
      <c r="AH252" s="84" t="s">
        <v>3922</v>
      </c>
    </row>
    <row r="253" spans="1:34" x14ac:dyDescent="0.3">
      <c r="A253" s="80" t="s">
        <v>2475</v>
      </c>
      <c r="B253" s="81">
        <v>809</v>
      </c>
      <c r="C253" s="80" t="s">
        <v>2468</v>
      </c>
      <c r="D253" s="80" t="s">
        <v>1305</v>
      </c>
      <c r="E253" s="80" t="s">
        <v>121</v>
      </c>
      <c r="F253" s="80" t="s">
        <v>122</v>
      </c>
      <c r="G253" s="80" t="s">
        <v>122</v>
      </c>
      <c r="H253" s="81">
        <v>2156</v>
      </c>
      <c r="I253" s="80" t="s">
        <v>1306</v>
      </c>
      <c r="J253" s="80" t="s">
        <v>2452</v>
      </c>
      <c r="K253" s="80" t="s">
        <v>75</v>
      </c>
      <c r="L253" s="80" t="s">
        <v>101</v>
      </c>
      <c r="M253" s="80" t="s">
        <v>123</v>
      </c>
      <c r="N253" s="82" t="s">
        <v>79</v>
      </c>
      <c r="O253" s="83">
        <v>38353</v>
      </c>
      <c r="P253" s="83">
        <v>41729</v>
      </c>
      <c r="Q253" s="82" t="s">
        <v>76</v>
      </c>
      <c r="R253" s="83">
        <v>44545</v>
      </c>
      <c r="S253" s="83">
        <v>44562</v>
      </c>
      <c r="T253" s="83">
        <v>46022</v>
      </c>
      <c r="U253" s="80" t="s">
        <v>2453</v>
      </c>
      <c r="V253" s="80" t="s">
        <v>81</v>
      </c>
      <c r="W253" s="83"/>
      <c r="X253" s="80"/>
      <c r="Y253" s="80"/>
      <c r="Z253" s="81">
        <v>32</v>
      </c>
      <c r="AA253" s="82" t="s">
        <v>79</v>
      </c>
      <c r="AB253" s="82" t="s">
        <v>79</v>
      </c>
      <c r="AC253" s="87">
        <v>45789.561076388898</v>
      </c>
      <c r="AD253" s="80" t="str">
        <f t="shared" si="12"/>
        <v>ATB CONSORZIO S.C.R.L.</v>
      </c>
      <c r="AE253" s="84" t="str">
        <f t="shared" si="13"/>
        <v>LOMBARDIA</v>
      </c>
      <c r="AF253" s="85">
        <f t="shared" si="14"/>
        <v>46022</v>
      </c>
      <c r="AG253" s="86">
        <f t="shared" si="15"/>
        <v>1</v>
      </c>
      <c r="AH253" s="84" t="s">
        <v>3430</v>
      </c>
    </row>
    <row r="254" spans="1:34" x14ac:dyDescent="0.3">
      <c r="A254" s="80" t="s">
        <v>2475</v>
      </c>
      <c r="B254" s="81">
        <v>809</v>
      </c>
      <c r="C254" s="80" t="s">
        <v>2468</v>
      </c>
      <c r="D254" s="80" t="s">
        <v>1305</v>
      </c>
      <c r="E254" s="80" t="s">
        <v>1039</v>
      </c>
      <c r="F254" s="80" t="s">
        <v>1040</v>
      </c>
      <c r="G254" s="80" t="s">
        <v>1040</v>
      </c>
      <c r="H254" s="81">
        <v>2157</v>
      </c>
      <c r="I254" s="80" t="s">
        <v>1307</v>
      </c>
      <c r="J254" s="80" t="s">
        <v>2454</v>
      </c>
      <c r="K254" s="80" t="s">
        <v>75</v>
      </c>
      <c r="L254" s="80" t="s">
        <v>77</v>
      </c>
      <c r="M254" s="80"/>
      <c r="N254" s="82" t="s">
        <v>79</v>
      </c>
      <c r="O254" s="83">
        <v>42370</v>
      </c>
      <c r="P254" s="83">
        <v>43070</v>
      </c>
      <c r="Q254" s="82" t="s">
        <v>76</v>
      </c>
      <c r="R254" s="83">
        <v>44545</v>
      </c>
      <c r="S254" s="83">
        <v>44562</v>
      </c>
      <c r="T254" s="83">
        <v>46022</v>
      </c>
      <c r="U254" s="80" t="s">
        <v>2455</v>
      </c>
      <c r="V254" s="80" t="s">
        <v>81</v>
      </c>
      <c r="W254" s="83"/>
      <c r="X254" s="80"/>
      <c r="Y254" s="80"/>
      <c r="Z254" s="81">
        <v>948</v>
      </c>
      <c r="AA254" s="82" t="s">
        <v>79</v>
      </c>
      <c r="AB254" s="82" t="s">
        <v>79</v>
      </c>
      <c r="AC254" s="87">
        <v>45897.4058912037</v>
      </c>
      <c r="AD254" s="80" t="str">
        <f t="shared" si="12"/>
        <v>TRAMVIE ELETTRICHE BERGAMASCHE</v>
      </c>
      <c r="AE254" s="84" t="str">
        <f t="shared" si="13"/>
        <v>LOMBARDIA</v>
      </c>
      <c r="AF254" s="85">
        <f t="shared" si="14"/>
        <v>46022</v>
      </c>
      <c r="AG254" s="86">
        <f t="shared" si="15"/>
        <v>1</v>
      </c>
      <c r="AH254" s="84" t="s">
        <v>3418</v>
      </c>
    </row>
    <row r="255" spans="1:34" x14ac:dyDescent="0.3">
      <c r="A255" s="80" t="s">
        <v>2475</v>
      </c>
      <c r="B255" s="81">
        <v>809</v>
      </c>
      <c r="C255" s="80" t="s">
        <v>2468</v>
      </c>
      <c r="D255" s="80" t="s">
        <v>1305</v>
      </c>
      <c r="E255" s="80" t="s">
        <v>426</v>
      </c>
      <c r="F255" s="80" t="s">
        <v>427</v>
      </c>
      <c r="G255" s="80" t="s">
        <v>427</v>
      </c>
      <c r="H255" s="81">
        <v>2158</v>
      </c>
      <c r="I255" s="80" t="s">
        <v>1308</v>
      </c>
      <c r="J255" s="80" t="s">
        <v>2452</v>
      </c>
      <c r="K255" s="80" t="s">
        <v>75</v>
      </c>
      <c r="L255" s="80" t="s">
        <v>101</v>
      </c>
      <c r="M255" s="80" t="s">
        <v>428</v>
      </c>
      <c r="N255" s="82" t="s">
        <v>79</v>
      </c>
      <c r="O255" s="83">
        <v>38353</v>
      </c>
      <c r="P255" s="83">
        <v>41639</v>
      </c>
      <c r="Q255" s="82" t="s">
        <v>76</v>
      </c>
      <c r="R255" s="83">
        <v>44545</v>
      </c>
      <c r="S255" s="83">
        <v>44562</v>
      </c>
      <c r="T255" s="83">
        <v>46022</v>
      </c>
      <c r="U255" s="80" t="s">
        <v>2453</v>
      </c>
      <c r="V255" s="80" t="s">
        <v>81</v>
      </c>
      <c r="W255" s="83"/>
      <c r="X255" s="80"/>
      <c r="Y255" s="80"/>
      <c r="Z255" s="81">
        <v>307</v>
      </c>
      <c r="AA255" s="82" t="s">
        <v>79</v>
      </c>
      <c r="AB255" s="82" t="s">
        <v>79</v>
      </c>
      <c r="AC255" s="87">
        <v>45925.6316898148</v>
      </c>
      <c r="AD255" s="80" t="str">
        <f t="shared" si="12"/>
        <v>BERGAMO TRASPORTI OVEST SCARL</v>
      </c>
      <c r="AE255" s="84" t="str">
        <f t="shared" si="13"/>
        <v>LOMBARDIA</v>
      </c>
      <c r="AF255" s="85">
        <f t="shared" si="14"/>
        <v>46022</v>
      </c>
      <c r="AG255" s="86">
        <f t="shared" si="15"/>
        <v>1</v>
      </c>
      <c r="AH255" s="84" t="s">
        <v>3850</v>
      </c>
    </row>
    <row r="256" spans="1:34" x14ac:dyDescent="0.3">
      <c r="A256" s="80" t="s">
        <v>2475</v>
      </c>
      <c r="B256" s="81">
        <v>809</v>
      </c>
      <c r="C256" s="80" t="s">
        <v>2468</v>
      </c>
      <c r="D256" s="80" t="s">
        <v>1305</v>
      </c>
      <c r="E256" s="80" t="s">
        <v>422</v>
      </c>
      <c r="F256" s="80" t="s">
        <v>423</v>
      </c>
      <c r="G256" s="80" t="s">
        <v>423</v>
      </c>
      <c r="H256" s="81">
        <v>2159</v>
      </c>
      <c r="I256" s="80" t="s">
        <v>1309</v>
      </c>
      <c r="J256" s="80" t="s">
        <v>2452</v>
      </c>
      <c r="K256" s="80" t="s">
        <v>75</v>
      </c>
      <c r="L256" s="80" t="s">
        <v>101</v>
      </c>
      <c r="M256" s="80" t="s">
        <v>424</v>
      </c>
      <c r="N256" s="82" t="s">
        <v>79</v>
      </c>
      <c r="O256" s="83">
        <v>38353</v>
      </c>
      <c r="P256" s="83">
        <v>41639</v>
      </c>
      <c r="Q256" s="82" t="s">
        <v>76</v>
      </c>
      <c r="R256" s="83">
        <v>44545</v>
      </c>
      <c r="S256" s="83">
        <v>44562</v>
      </c>
      <c r="T256" s="83">
        <v>46022</v>
      </c>
      <c r="U256" s="80" t="s">
        <v>2453</v>
      </c>
      <c r="V256" s="80" t="s">
        <v>81</v>
      </c>
      <c r="W256" s="83"/>
      <c r="X256" s="80"/>
      <c r="Y256" s="80"/>
      <c r="Z256" s="81">
        <v>306</v>
      </c>
      <c r="AA256" s="82" t="s">
        <v>79</v>
      </c>
      <c r="AB256" s="82" t="s">
        <v>79</v>
      </c>
      <c r="AC256" s="87">
        <v>45929.394108796303</v>
      </c>
      <c r="AD256" s="80" t="str">
        <f t="shared" si="12"/>
        <v>BERGAMO TRASPORTI EST SCARL</v>
      </c>
      <c r="AE256" s="84" t="str">
        <f t="shared" si="13"/>
        <v>LOMBARDIA</v>
      </c>
      <c r="AF256" s="85">
        <f t="shared" si="14"/>
        <v>46022</v>
      </c>
      <c r="AG256" s="86">
        <f t="shared" si="15"/>
        <v>1</v>
      </c>
      <c r="AH256" s="84" t="s">
        <v>3346</v>
      </c>
    </row>
    <row r="257" spans="1:34" x14ac:dyDescent="0.3">
      <c r="A257" s="80" t="s">
        <v>2475</v>
      </c>
      <c r="B257" s="81">
        <v>809</v>
      </c>
      <c r="C257" s="80" t="s">
        <v>2468</v>
      </c>
      <c r="D257" s="80" t="s">
        <v>1305</v>
      </c>
      <c r="E257" s="80" t="s">
        <v>429</v>
      </c>
      <c r="F257" s="80" t="s">
        <v>430</v>
      </c>
      <c r="G257" s="80" t="s">
        <v>430</v>
      </c>
      <c r="H257" s="81">
        <v>2160</v>
      </c>
      <c r="I257" s="80" t="s">
        <v>1310</v>
      </c>
      <c r="J257" s="80" t="s">
        <v>2452</v>
      </c>
      <c r="K257" s="80" t="s">
        <v>75</v>
      </c>
      <c r="L257" s="80" t="s">
        <v>101</v>
      </c>
      <c r="M257" s="80" t="s">
        <v>431</v>
      </c>
      <c r="N257" s="82" t="s">
        <v>79</v>
      </c>
      <c r="O257" s="83">
        <v>42370</v>
      </c>
      <c r="P257" s="83">
        <v>42703</v>
      </c>
      <c r="Q257" s="82" t="s">
        <v>76</v>
      </c>
      <c r="R257" s="83">
        <v>44545</v>
      </c>
      <c r="S257" s="83">
        <v>44562</v>
      </c>
      <c r="T257" s="83">
        <v>46022</v>
      </c>
      <c r="U257" s="80" t="s">
        <v>2453</v>
      </c>
      <c r="V257" s="80" t="s">
        <v>81</v>
      </c>
      <c r="W257" s="83"/>
      <c r="X257" s="80"/>
      <c r="Y257" s="80"/>
      <c r="Z257" s="81">
        <v>308</v>
      </c>
      <c r="AA257" s="82" t="s">
        <v>79</v>
      </c>
      <c r="AB257" s="82" t="s">
        <v>79</v>
      </c>
      <c r="AC257" s="87">
        <v>45929.436412037001</v>
      </c>
      <c r="AD257" s="80" t="str">
        <f t="shared" si="12"/>
        <v>BERGAMO TRASPORTI SUD SCARL</v>
      </c>
      <c r="AE257" s="84" t="str">
        <f t="shared" si="13"/>
        <v>LOMBARDIA</v>
      </c>
      <c r="AF257" s="85">
        <f t="shared" si="14"/>
        <v>46022</v>
      </c>
      <c r="AG257" s="86">
        <f t="shared" si="15"/>
        <v>1</v>
      </c>
      <c r="AH257" s="84" t="s">
        <v>3849</v>
      </c>
    </row>
    <row r="258" spans="1:34" x14ac:dyDescent="0.3">
      <c r="A258" s="80" t="s">
        <v>2475</v>
      </c>
      <c r="B258" s="81">
        <v>806</v>
      </c>
      <c r="C258" s="80" t="s">
        <v>2468</v>
      </c>
      <c r="D258" s="80" t="s">
        <v>1311</v>
      </c>
      <c r="E258" s="80" t="s">
        <v>449</v>
      </c>
      <c r="F258" s="80" t="s">
        <v>450</v>
      </c>
      <c r="G258" s="80" t="s">
        <v>450</v>
      </c>
      <c r="H258" s="81">
        <v>2161</v>
      </c>
      <c r="I258" s="80" t="s">
        <v>1312</v>
      </c>
      <c r="J258" s="80" t="s">
        <v>2452</v>
      </c>
      <c r="K258" s="80" t="s">
        <v>75</v>
      </c>
      <c r="L258" s="80" t="s">
        <v>96</v>
      </c>
      <c r="M258" s="80"/>
      <c r="N258" s="82" t="s">
        <v>79</v>
      </c>
      <c r="O258" s="83">
        <v>41335</v>
      </c>
      <c r="P258" s="83">
        <v>44196</v>
      </c>
      <c r="Q258" s="82" t="s">
        <v>76</v>
      </c>
      <c r="R258" s="83">
        <v>44196</v>
      </c>
      <c r="S258" s="83">
        <v>44197</v>
      </c>
      <c r="T258" s="83">
        <v>48944</v>
      </c>
      <c r="U258" s="80" t="s">
        <v>2460</v>
      </c>
      <c r="V258" s="80" t="s">
        <v>81</v>
      </c>
      <c r="W258" s="83"/>
      <c r="X258" s="80"/>
      <c r="Y258" s="80"/>
      <c r="Z258" s="81">
        <v>330</v>
      </c>
      <c r="AA258" s="82" t="s">
        <v>79</v>
      </c>
      <c r="AB258" s="82" t="s">
        <v>79</v>
      </c>
      <c r="AC258" s="87">
        <v>45918.413946759298</v>
      </c>
      <c r="AD258" s="80" t="str">
        <f t="shared" ref="AD258:AD321" si="16">IF(G258="", F258, G258)</f>
        <v>BRESCIA MOBILITA' SPA</v>
      </c>
      <c r="AE258" s="84" t="str">
        <f t="shared" ref="AE258:AE321" si="17">IF(A258="FRIULI-VENEZIA-GIULIA", "FRIULI-VENEZIA GIULIA", IF(A258="TRENTINO ALTO-ADIGE", IF(D258="PROVINCIA AUTONOMA DI BOLZANO", "BOLZANO", "TRENTO"), A258))</f>
        <v>LOMBARDIA</v>
      </c>
      <c r="AF258" s="85">
        <f t="shared" ref="AF258:AF321" si="18">IF(W258="", MAX(P258, T258), W258)</f>
        <v>48944</v>
      </c>
      <c r="AG258" s="86">
        <f t="shared" ref="AG258:AG321" si="19">IF(AND(YEAR(O258)&lt;=$AG$1, YEAR(AF258)&gt;=$AG$1), 1, 0)</f>
        <v>1</v>
      </c>
      <c r="AH258" s="84" t="s">
        <v>3754</v>
      </c>
    </row>
    <row r="259" spans="1:34" x14ac:dyDescent="0.3">
      <c r="A259" s="80" t="s">
        <v>2475</v>
      </c>
      <c r="B259" s="81">
        <v>806</v>
      </c>
      <c r="C259" s="80" t="s">
        <v>2468</v>
      </c>
      <c r="D259" s="80" t="s">
        <v>1311</v>
      </c>
      <c r="E259" s="80" t="s">
        <v>674</v>
      </c>
      <c r="F259" s="80" t="s">
        <v>675</v>
      </c>
      <c r="G259" s="80" t="s">
        <v>675</v>
      </c>
      <c r="H259" s="81">
        <v>2164</v>
      </c>
      <c r="I259" s="80" t="s">
        <v>1313</v>
      </c>
      <c r="J259" s="80" t="s">
        <v>2452</v>
      </c>
      <c r="K259" s="80" t="s">
        <v>75</v>
      </c>
      <c r="L259" s="80" t="s">
        <v>101</v>
      </c>
      <c r="M259" s="80" t="s">
        <v>676</v>
      </c>
      <c r="N259" s="82" t="s">
        <v>79</v>
      </c>
      <c r="O259" s="83">
        <v>38473</v>
      </c>
      <c r="P259" s="83">
        <v>41639</v>
      </c>
      <c r="Q259" s="82" t="s">
        <v>76</v>
      </c>
      <c r="R259" s="83">
        <v>41640</v>
      </c>
      <c r="S259" s="83">
        <v>41640</v>
      </c>
      <c r="T259" s="83">
        <v>46387</v>
      </c>
      <c r="U259" s="80" t="s">
        <v>2453</v>
      </c>
      <c r="V259" s="80" t="s">
        <v>81</v>
      </c>
      <c r="W259" s="83"/>
      <c r="X259" s="80"/>
      <c r="Y259" s="80"/>
      <c r="Z259" s="81">
        <v>539</v>
      </c>
      <c r="AA259" s="82" t="s">
        <v>79</v>
      </c>
      <c r="AB259" s="82" t="s">
        <v>79</v>
      </c>
      <c r="AC259" s="87">
        <v>45924.618576388901</v>
      </c>
      <c r="AD259" s="80" t="str">
        <f t="shared" si="16"/>
        <v>EREDI CALDANA DOMENICO SRL</v>
      </c>
      <c r="AE259" s="84" t="str">
        <f t="shared" si="17"/>
        <v>LOMBARDIA</v>
      </c>
      <c r="AF259" s="85">
        <f t="shared" si="18"/>
        <v>46387</v>
      </c>
      <c r="AG259" s="86">
        <f t="shared" si="19"/>
        <v>1</v>
      </c>
      <c r="AH259" s="84" t="s">
        <v>3637</v>
      </c>
    </row>
    <row r="260" spans="1:34" x14ac:dyDescent="0.3">
      <c r="A260" s="80" t="s">
        <v>2465</v>
      </c>
      <c r="B260" s="81">
        <v>4</v>
      </c>
      <c r="C260" s="80" t="s">
        <v>5</v>
      </c>
      <c r="D260" s="80" t="s">
        <v>92</v>
      </c>
      <c r="E260" s="80" t="s">
        <v>296</v>
      </c>
      <c r="F260" s="80" t="s">
        <v>297</v>
      </c>
      <c r="G260" s="80" t="s">
        <v>297</v>
      </c>
      <c r="H260" s="81">
        <v>2165</v>
      </c>
      <c r="I260" s="80" t="s">
        <v>1314</v>
      </c>
      <c r="J260" s="80" t="s">
        <v>2452</v>
      </c>
      <c r="K260" s="80" t="s">
        <v>75</v>
      </c>
      <c r="L260" s="80" t="s">
        <v>101</v>
      </c>
      <c r="M260" s="80" t="s">
        <v>298</v>
      </c>
      <c r="N260" s="82" t="s">
        <v>79</v>
      </c>
      <c r="O260" s="83">
        <v>40909</v>
      </c>
      <c r="P260" s="83">
        <v>41274</v>
      </c>
      <c r="Q260" s="82" t="s">
        <v>76</v>
      </c>
      <c r="R260" s="83">
        <v>42005</v>
      </c>
      <c r="S260" s="83">
        <v>42005</v>
      </c>
      <c r="T260" s="83">
        <v>46022</v>
      </c>
      <c r="U260" s="80" t="s">
        <v>2453</v>
      </c>
      <c r="V260" s="80" t="s">
        <v>81</v>
      </c>
      <c r="W260" s="83"/>
      <c r="X260" s="80"/>
      <c r="Y260" s="80"/>
      <c r="Z260" s="81">
        <v>211</v>
      </c>
      <c r="AA260" s="82" t="s">
        <v>79</v>
      </c>
      <c r="AB260" s="82" t="s">
        <v>79</v>
      </c>
      <c r="AC260" s="87">
        <v>45957.7335185185</v>
      </c>
      <c r="AD260" s="80" t="str">
        <f t="shared" si="16"/>
        <v>AUTOLINEE VINCENZO DAMIANO</v>
      </c>
      <c r="AE260" s="84" t="str">
        <f t="shared" si="17"/>
        <v>CAMPANIA</v>
      </c>
      <c r="AF260" s="85">
        <f t="shared" si="18"/>
        <v>46022</v>
      </c>
      <c r="AG260" s="86">
        <f t="shared" si="19"/>
        <v>1</v>
      </c>
      <c r="AH260" s="84" t="s">
        <v>3499</v>
      </c>
    </row>
    <row r="261" spans="1:34" x14ac:dyDescent="0.3">
      <c r="A261" s="80" t="s">
        <v>2465</v>
      </c>
      <c r="B261" s="81">
        <v>4</v>
      </c>
      <c r="C261" s="80" t="s">
        <v>5</v>
      </c>
      <c r="D261" s="80" t="s">
        <v>92</v>
      </c>
      <c r="E261" s="80" t="s">
        <v>332</v>
      </c>
      <c r="F261" s="80" t="s">
        <v>333</v>
      </c>
      <c r="G261" s="80" t="s">
        <v>333</v>
      </c>
      <c r="H261" s="81">
        <v>2167</v>
      </c>
      <c r="I261" s="80" t="s">
        <v>1315</v>
      </c>
      <c r="J261" s="80" t="s">
        <v>2452</v>
      </c>
      <c r="K261" s="80" t="s">
        <v>75</v>
      </c>
      <c r="L261" s="80" t="s">
        <v>77</v>
      </c>
      <c r="M261" s="80" t="s">
        <v>1316</v>
      </c>
      <c r="N261" s="82" t="s">
        <v>79</v>
      </c>
      <c r="O261" s="83">
        <v>40909</v>
      </c>
      <c r="P261" s="83">
        <v>41274</v>
      </c>
      <c r="Q261" s="82" t="s">
        <v>76</v>
      </c>
      <c r="R261" s="83">
        <v>41996</v>
      </c>
      <c r="S261" s="83">
        <v>42005</v>
      </c>
      <c r="T261" s="83">
        <v>46022</v>
      </c>
      <c r="U261" s="80" t="s">
        <v>2453</v>
      </c>
      <c r="V261" s="80" t="s">
        <v>81</v>
      </c>
      <c r="W261" s="83"/>
      <c r="X261" s="80"/>
      <c r="Y261" s="80"/>
      <c r="Z261" s="81">
        <v>2166</v>
      </c>
      <c r="AA261" s="82" t="s">
        <v>79</v>
      </c>
      <c r="AB261" s="82" t="s">
        <v>79</v>
      </c>
      <c r="AC261" s="87">
        <v>45931.692777777796</v>
      </c>
      <c r="AD261" s="80" t="str">
        <f t="shared" si="16"/>
        <v>AUTOSERVIZI DI CAPRIO DI GIUSEPPE DI CAPRIO &amp; C. S.A.S.</v>
      </c>
      <c r="AE261" s="84" t="str">
        <f t="shared" si="17"/>
        <v>CAMPANIA</v>
      </c>
      <c r="AF261" s="85">
        <f t="shared" si="18"/>
        <v>46022</v>
      </c>
      <c r="AG261" s="86">
        <f t="shared" si="19"/>
        <v>1</v>
      </c>
      <c r="AH261" s="84" t="s">
        <v>3361</v>
      </c>
    </row>
    <row r="262" spans="1:34" x14ac:dyDescent="0.3">
      <c r="A262" s="80" t="s">
        <v>2475</v>
      </c>
      <c r="B262" s="81">
        <v>806</v>
      </c>
      <c r="C262" s="80" t="s">
        <v>2468</v>
      </c>
      <c r="D262" s="80" t="s">
        <v>1311</v>
      </c>
      <c r="E262" s="80" t="s">
        <v>444</v>
      </c>
      <c r="F262" s="80" t="s">
        <v>445</v>
      </c>
      <c r="G262" s="80" t="s">
        <v>445</v>
      </c>
      <c r="H262" s="81">
        <v>2170</v>
      </c>
      <c r="I262" s="80" t="s">
        <v>1317</v>
      </c>
      <c r="J262" s="80" t="s">
        <v>2452</v>
      </c>
      <c r="K262" s="80" t="s">
        <v>75</v>
      </c>
      <c r="L262" s="80" t="s">
        <v>77</v>
      </c>
      <c r="M262" s="80"/>
      <c r="N262" s="82" t="s">
        <v>79</v>
      </c>
      <c r="O262" s="83">
        <v>41640</v>
      </c>
      <c r="P262" s="83">
        <v>43769</v>
      </c>
      <c r="Q262" s="82" t="s">
        <v>76</v>
      </c>
      <c r="R262" s="83">
        <v>43643</v>
      </c>
      <c r="S262" s="83">
        <v>43647</v>
      </c>
      <c r="T262" s="83">
        <v>46022</v>
      </c>
      <c r="U262" s="80" t="s">
        <v>2460</v>
      </c>
      <c r="V262" s="80" t="s">
        <v>81</v>
      </c>
      <c r="W262" s="83"/>
      <c r="X262" s="80"/>
      <c r="Y262" s="80"/>
      <c r="Z262" s="81">
        <v>327</v>
      </c>
      <c r="AA262" s="82" t="s">
        <v>79</v>
      </c>
      <c r="AB262" s="82" t="s">
        <v>79</v>
      </c>
      <c r="AC262" s="87">
        <v>45796.490034722199</v>
      </c>
      <c r="AD262" s="80" t="str">
        <f t="shared" si="16"/>
        <v>BONOMI SRL</v>
      </c>
      <c r="AE262" s="84" t="str">
        <f t="shared" si="17"/>
        <v>LOMBARDIA</v>
      </c>
      <c r="AF262" s="85">
        <f t="shared" si="18"/>
        <v>46022</v>
      </c>
      <c r="AG262" s="86">
        <f t="shared" si="19"/>
        <v>1</v>
      </c>
      <c r="AH262" s="84" t="s">
        <v>3387</v>
      </c>
    </row>
    <row r="263" spans="1:34" x14ac:dyDescent="0.3">
      <c r="A263" s="80" t="s">
        <v>2475</v>
      </c>
      <c r="B263" s="81">
        <v>806</v>
      </c>
      <c r="C263" s="80" t="s">
        <v>2468</v>
      </c>
      <c r="D263" s="80" t="s">
        <v>1311</v>
      </c>
      <c r="E263" s="80" t="s">
        <v>705</v>
      </c>
      <c r="F263" s="80" t="s">
        <v>706</v>
      </c>
      <c r="G263" s="80" t="s">
        <v>706</v>
      </c>
      <c r="H263" s="81">
        <v>2172</v>
      </c>
      <c r="I263" s="80" t="s">
        <v>1318</v>
      </c>
      <c r="J263" s="80" t="s">
        <v>2454</v>
      </c>
      <c r="K263" s="80" t="s">
        <v>75</v>
      </c>
      <c r="L263" s="80" t="s">
        <v>77</v>
      </c>
      <c r="M263" s="80"/>
      <c r="N263" s="82" t="s">
        <v>79</v>
      </c>
      <c r="O263" s="83">
        <v>40909</v>
      </c>
      <c r="P263" s="83">
        <v>43769</v>
      </c>
      <c r="Q263" s="82" t="s">
        <v>76</v>
      </c>
      <c r="R263" s="83">
        <v>43643</v>
      </c>
      <c r="S263" s="83">
        <v>43647</v>
      </c>
      <c r="T263" s="83">
        <v>46022</v>
      </c>
      <c r="U263" s="80" t="s">
        <v>2455</v>
      </c>
      <c r="V263" s="80" t="s">
        <v>81</v>
      </c>
      <c r="W263" s="83"/>
      <c r="X263" s="80"/>
      <c r="Y263" s="80"/>
      <c r="Z263" s="81">
        <v>566</v>
      </c>
      <c r="AA263" s="82" t="s">
        <v>79</v>
      </c>
      <c r="AB263" s="82" t="s">
        <v>79</v>
      </c>
      <c r="AC263" s="87">
        <v>45890.379791666703</v>
      </c>
      <c r="AD263" s="80" t="str">
        <f t="shared" si="16"/>
        <v>FERROVIENORD MILANO AUTOSERVIZI SPA</v>
      </c>
      <c r="AE263" s="84" t="str">
        <f t="shared" si="17"/>
        <v>LOMBARDIA</v>
      </c>
      <c r="AF263" s="85">
        <f t="shared" si="18"/>
        <v>46022</v>
      </c>
      <c r="AG263" s="86">
        <f t="shared" si="19"/>
        <v>1</v>
      </c>
      <c r="AH263" s="84" t="s">
        <v>3662</v>
      </c>
    </row>
    <row r="264" spans="1:34" x14ac:dyDescent="0.3">
      <c r="A264" s="80" t="s">
        <v>2465</v>
      </c>
      <c r="B264" s="81">
        <v>4</v>
      </c>
      <c r="C264" s="80" t="s">
        <v>5</v>
      </c>
      <c r="D264" s="80" t="s">
        <v>92</v>
      </c>
      <c r="E264" s="80" t="s">
        <v>797</v>
      </c>
      <c r="F264" s="80" t="s">
        <v>798</v>
      </c>
      <c r="G264" s="80" t="s">
        <v>798</v>
      </c>
      <c r="H264" s="81">
        <v>2173</v>
      </c>
      <c r="I264" s="80" t="s">
        <v>1319</v>
      </c>
      <c r="J264" s="80" t="s">
        <v>2452</v>
      </c>
      <c r="K264" s="80" t="s">
        <v>75</v>
      </c>
      <c r="L264" s="80" t="s">
        <v>77</v>
      </c>
      <c r="M264" s="80" t="s">
        <v>1320</v>
      </c>
      <c r="N264" s="82" t="s">
        <v>79</v>
      </c>
      <c r="O264" s="83">
        <v>40909</v>
      </c>
      <c r="P264" s="83">
        <v>41274</v>
      </c>
      <c r="Q264" s="82" t="s">
        <v>76</v>
      </c>
      <c r="R264" s="83">
        <v>42005</v>
      </c>
      <c r="S264" s="83">
        <v>42005</v>
      </c>
      <c r="T264" s="83">
        <v>46022</v>
      </c>
      <c r="U264" s="80" t="s">
        <v>2453</v>
      </c>
      <c r="V264" s="80" t="s">
        <v>81</v>
      </c>
      <c r="W264" s="83"/>
      <c r="X264" s="80"/>
      <c r="Y264" s="80"/>
      <c r="Z264" s="81">
        <v>680</v>
      </c>
      <c r="AA264" s="82" t="s">
        <v>79</v>
      </c>
      <c r="AB264" s="82" t="s">
        <v>79</v>
      </c>
      <c r="AC264" s="87">
        <v>45916.470925925903</v>
      </c>
      <c r="AD264" s="80" t="str">
        <f t="shared" si="16"/>
        <v>LAUDATI S.R.L.</v>
      </c>
      <c r="AE264" s="84" t="str">
        <f t="shared" si="17"/>
        <v>CAMPANIA</v>
      </c>
      <c r="AF264" s="85">
        <f t="shared" si="18"/>
        <v>46022</v>
      </c>
      <c r="AG264" s="86">
        <f t="shared" si="19"/>
        <v>1</v>
      </c>
      <c r="AH264" s="84" t="s">
        <v>3692</v>
      </c>
    </row>
    <row r="265" spans="1:34" x14ac:dyDescent="0.3">
      <c r="A265" s="80" t="s">
        <v>2475</v>
      </c>
      <c r="B265" s="81">
        <v>806</v>
      </c>
      <c r="C265" s="80" t="s">
        <v>2468</v>
      </c>
      <c r="D265" s="80" t="s">
        <v>1311</v>
      </c>
      <c r="E265" s="80" t="s">
        <v>425</v>
      </c>
      <c r="F265" s="80" t="s">
        <v>964</v>
      </c>
      <c r="G265" s="80" t="s">
        <v>964</v>
      </c>
      <c r="H265" s="81">
        <v>2177</v>
      </c>
      <c r="I265" s="80" t="s">
        <v>1321</v>
      </c>
      <c r="J265" s="80" t="s">
        <v>2454</v>
      </c>
      <c r="K265" s="80" t="s">
        <v>75</v>
      </c>
      <c r="L265" s="80" t="s">
        <v>77</v>
      </c>
      <c r="M265" s="80"/>
      <c r="N265" s="82" t="s">
        <v>79</v>
      </c>
      <c r="O265" s="83">
        <v>40651</v>
      </c>
      <c r="P265" s="83">
        <v>43769</v>
      </c>
      <c r="Q265" s="82" t="s">
        <v>76</v>
      </c>
      <c r="R265" s="83">
        <v>43643</v>
      </c>
      <c r="S265" s="83">
        <v>43647</v>
      </c>
      <c r="T265" s="83">
        <v>46022</v>
      </c>
      <c r="U265" s="80" t="s">
        <v>2455</v>
      </c>
      <c r="V265" s="80" t="s">
        <v>81</v>
      </c>
      <c r="W265" s="83"/>
      <c r="X265" s="80"/>
      <c r="Y265" s="80"/>
      <c r="Z265" s="81">
        <v>861</v>
      </c>
      <c r="AA265" s="82" t="s">
        <v>79</v>
      </c>
      <c r="AB265" s="82" t="s">
        <v>79</v>
      </c>
      <c r="AC265" s="87">
        <v>45909.711134259298</v>
      </c>
      <c r="AD265" s="80" t="str">
        <f t="shared" si="16"/>
        <v>S.A.V. SOCIETA' AUTOSERVIZI VISINONI SRL</v>
      </c>
      <c r="AE265" s="84" t="str">
        <f t="shared" si="17"/>
        <v>LOMBARDIA</v>
      </c>
      <c r="AF265" s="85">
        <f t="shared" si="18"/>
        <v>46022</v>
      </c>
      <c r="AG265" s="86">
        <f t="shared" si="19"/>
        <v>1</v>
      </c>
      <c r="AH265" s="84" t="s">
        <v>3337</v>
      </c>
    </row>
    <row r="266" spans="1:34" x14ac:dyDescent="0.3">
      <c r="A266" s="80" t="s">
        <v>2475</v>
      </c>
      <c r="B266" s="81">
        <v>806</v>
      </c>
      <c r="C266" s="80" t="s">
        <v>2468</v>
      </c>
      <c r="D266" s="80" t="s">
        <v>1311</v>
      </c>
      <c r="E266" s="80" t="s">
        <v>1064</v>
      </c>
      <c r="F266" s="80" t="s">
        <v>1065</v>
      </c>
      <c r="G266" s="80" t="s">
        <v>1065</v>
      </c>
      <c r="H266" s="81">
        <v>2178</v>
      </c>
      <c r="I266" s="80" t="s">
        <v>1322</v>
      </c>
      <c r="J266" s="80" t="s">
        <v>2452</v>
      </c>
      <c r="K266" s="80" t="s">
        <v>75</v>
      </c>
      <c r="L266" s="80" t="s">
        <v>101</v>
      </c>
      <c r="M266" s="80" t="s">
        <v>1066</v>
      </c>
      <c r="N266" s="82" t="s">
        <v>79</v>
      </c>
      <c r="O266" s="83">
        <v>38353</v>
      </c>
      <c r="P266" s="83">
        <v>43769</v>
      </c>
      <c r="Q266" s="82" t="s">
        <v>76</v>
      </c>
      <c r="R266" s="83">
        <v>45504</v>
      </c>
      <c r="S266" s="83">
        <v>45505</v>
      </c>
      <c r="T266" s="83">
        <v>46234</v>
      </c>
      <c r="U266" s="80" t="s">
        <v>2456</v>
      </c>
      <c r="V266" s="80" t="s">
        <v>81</v>
      </c>
      <c r="W266" s="83"/>
      <c r="X266" s="80"/>
      <c r="Y266" s="80"/>
      <c r="Z266" s="81">
        <v>970</v>
      </c>
      <c r="AA266" s="82" t="s">
        <v>79</v>
      </c>
      <c r="AB266" s="82" t="s">
        <v>79</v>
      </c>
      <c r="AC266" s="87">
        <v>45785.503530092603</v>
      </c>
      <c r="AD266" s="80" t="str">
        <f t="shared" si="16"/>
        <v>TRASPORTI BRESCIA NORD SCARL</v>
      </c>
      <c r="AE266" s="84" t="str">
        <f t="shared" si="17"/>
        <v>LOMBARDIA</v>
      </c>
      <c r="AF266" s="85">
        <f t="shared" si="18"/>
        <v>46234</v>
      </c>
      <c r="AG266" s="86">
        <f t="shared" si="19"/>
        <v>1</v>
      </c>
      <c r="AH266" s="84" t="s">
        <v>3661</v>
      </c>
    </row>
    <row r="267" spans="1:34" x14ac:dyDescent="0.3">
      <c r="A267" s="80" t="s">
        <v>2475</v>
      </c>
      <c r="B267" s="81">
        <v>806</v>
      </c>
      <c r="C267" s="80" t="s">
        <v>2468</v>
      </c>
      <c r="D267" s="80" t="s">
        <v>1311</v>
      </c>
      <c r="E267" s="80" t="s">
        <v>1067</v>
      </c>
      <c r="F267" s="80" t="s">
        <v>1068</v>
      </c>
      <c r="G267" s="80" t="s">
        <v>1068</v>
      </c>
      <c r="H267" s="81">
        <v>2179</v>
      </c>
      <c r="I267" s="80" t="s">
        <v>1323</v>
      </c>
      <c r="J267" s="80" t="s">
        <v>2452</v>
      </c>
      <c r="K267" s="80" t="s">
        <v>75</v>
      </c>
      <c r="L267" s="80" t="s">
        <v>101</v>
      </c>
      <c r="M267" s="80" t="s">
        <v>1069</v>
      </c>
      <c r="N267" s="82" t="s">
        <v>79</v>
      </c>
      <c r="O267" s="83">
        <v>38353</v>
      </c>
      <c r="P267" s="83">
        <v>43769</v>
      </c>
      <c r="Q267" s="82" t="s">
        <v>76</v>
      </c>
      <c r="R267" s="83">
        <v>45504</v>
      </c>
      <c r="S267" s="83">
        <v>45505</v>
      </c>
      <c r="T267" s="83">
        <v>46234</v>
      </c>
      <c r="U267" s="80" t="s">
        <v>2456</v>
      </c>
      <c r="V267" s="80" t="s">
        <v>81</v>
      </c>
      <c r="W267" s="83"/>
      <c r="X267" s="80"/>
      <c r="Y267" s="80"/>
      <c r="Z267" s="81">
        <v>971</v>
      </c>
      <c r="AA267" s="82" t="s">
        <v>79</v>
      </c>
      <c r="AB267" s="82" t="s">
        <v>79</v>
      </c>
      <c r="AC267" s="87">
        <v>45785.512905092597</v>
      </c>
      <c r="AD267" s="80" t="str">
        <f t="shared" si="16"/>
        <v>TRASPORTI BRESCIA SUD SCARL</v>
      </c>
      <c r="AE267" s="84" t="str">
        <f t="shared" si="17"/>
        <v>LOMBARDIA</v>
      </c>
      <c r="AF267" s="85">
        <f t="shared" si="18"/>
        <v>46234</v>
      </c>
      <c r="AG267" s="86">
        <f t="shared" si="19"/>
        <v>1</v>
      </c>
      <c r="AH267" s="84" t="s">
        <v>3347</v>
      </c>
    </row>
    <row r="268" spans="1:34" x14ac:dyDescent="0.3">
      <c r="A268" s="80" t="s">
        <v>2475</v>
      </c>
      <c r="B268" s="81">
        <v>810</v>
      </c>
      <c r="C268" s="80" t="s">
        <v>2468</v>
      </c>
      <c r="D268" s="80" t="s">
        <v>1324</v>
      </c>
      <c r="E268" s="80" t="s">
        <v>1022</v>
      </c>
      <c r="F268" s="80" t="s">
        <v>1023</v>
      </c>
      <c r="G268" s="80" t="s">
        <v>1023</v>
      </c>
      <c r="H268" s="81">
        <v>2180</v>
      </c>
      <c r="I268" s="80" t="s">
        <v>1325</v>
      </c>
      <c r="J268" s="80" t="s">
        <v>2454</v>
      </c>
      <c r="K268" s="80" t="s">
        <v>75</v>
      </c>
      <c r="L268" s="80" t="s">
        <v>77</v>
      </c>
      <c r="M268" s="80" t="s">
        <v>1326</v>
      </c>
      <c r="N268" s="82" t="s">
        <v>79</v>
      </c>
      <c r="O268" s="83">
        <v>42370</v>
      </c>
      <c r="P268" s="83">
        <v>43646</v>
      </c>
      <c r="Q268" s="82" t="s">
        <v>76</v>
      </c>
      <c r="R268" s="83">
        <v>43646</v>
      </c>
      <c r="S268" s="83">
        <v>43646</v>
      </c>
      <c r="T268" s="83">
        <v>46022</v>
      </c>
      <c r="U268" s="80" t="s">
        <v>2455</v>
      </c>
      <c r="V268" s="80" t="s">
        <v>81</v>
      </c>
      <c r="W268" s="83"/>
      <c r="X268" s="80"/>
      <c r="Y268" s="80"/>
      <c r="Z268" s="81">
        <v>940</v>
      </c>
      <c r="AA268" s="82" t="s">
        <v>79</v>
      </c>
      <c r="AB268" s="82" t="s">
        <v>79</v>
      </c>
      <c r="AC268" s="87">
        <v>45677.383645833303</v>
      </c>
      <c r="AD268" s="80" t="str">
        <f t="shared" si="16"/>
        <v>STIE SPA</v>
      </c>
      <c r="AE268" s="84" t="str">
        <f t="shared" si="17"/>
        <v>LOMBARDIA</v>
      </c>
      <c r="AF268" s="85">
        <f t="shared" si="18"/>
        <v>46022</v>
      </c>
      <c r="AG268" s="86">
        <f t="shared" si="19"/>
        <v>1</v>
      </c>
      <c r="AH268" s="84" t="s">
        <v>3322</v>
      </c>
    </row>
    <row r="269" spans="1:34" x14ac:dyDescent="0.3">
      <c r="A269" s="80" t="s">
        <v>2475</v>
      </c>
      <c r="B269" s="81">
        <v>810</v>
      </c>
      <c r="C269" s="80" t="s">
        <v>2468</v>
      </c>
      <c r="D269" s="80" t="s">
        <v>1324</v>
      </c>
      <c r="E269" s="80" t="s">
        <v>389</v>
      </c>
      <c r="F269" s="80" t="s">
        <v>390</v>
      </c>
      <c r="G269" s="80" t="s">
        <v>390</v>
      </c>
      <c r="H269" s="81">
        <v>2182</v>
      </c>
      <c r="I269" s="80" t="s">
        <v>1327</v>
      </c>
      <c r="J269" s="80" t="s">
        <v>2452</v>
      </c>
      <c r="K269" s="80" t="s">
        <v>75</v>
      </c>
      <c r="L269" s="80" t="s">
        <v>77</v>
      </c>
      <c r="M269" s="80"/>
      <c r="N269" s="82" t="s">
        <v>79</v>
      </c>
      <c r="O269" s="83">
        <v>42370</v>
      </c>
      <c r="P269" s="83">
        <v>46022</v>
      </c>
      <c r="Q269" s="82" t="s">
        <v>79</v>
      </c>
      <c r="R269" s="83"/>
      <c r="S269" s="83"/>
      <c r="T269" s="83"/>
      <c r="U269" s="80"/>
      <c r="V269" s="80" t="s">
        <v>81</v>
      </c>
      <c r="W269" s="83"/>
      <c r="X269" s="80"/>
      <c r="Y269" s="80"/>
      <c r="Z269" s="81">
        <v>286</v>
      </c>
      <c r="AA269" s="82" t="s">
        <v>79</v>
      </c>
      <c r="AB269" s="82" t="s">
        <v>79</v>
      </c>
      <c r="AC269" s="87">
        <v>45680.632581018501</v>
      </c>
      <c r="AD269" s="80" t="str">
        <f t="shared" si="16"/>
        <v>AMSC SPA AZIENDA MULTISERVIZI COMUNALI</v>
      </c>
      <c r="AE269" s="84" t="str">
        <f t="shared" si="17"/>
        <v>LOMBARDIA</v>
      </c>
      <c r="AF269" s="85">
        <f t="shared" si="18"/>
        <v>46022</v>
      </c>
      <c r="AG269" s="86">
        <f t="shared" si="19"/>
        <v>1</v>
      </c>
      <c r="AH269" s="84" t="s">
        <v>3650</v>
      </c>
    </row>
    <row r="270" spans="1:34" x14ac:dyDescent="0.3">
      <c r="A270" s="80" t="s">
        <v>2475</v>
      </c>
      <c r="B270" s="81">
        <v>810</v>
      </c>
      <c r="C270" s="80" t="s">
        <v>2468</v>
      </c>
      <c r="D270" s="80" t="s">
        <v>1324</v>
      </c>
      <c r="E270" s="80" t="s">
        <v>464</v>
      </c>
      <c r="F270" s="80" t="s">
        <v>465</v>
      </c>
      <c r="G270" s="80" t="s">
        <v>465</v>
      </c>
      <c r="H270" s="81">
        <v>2184</v>
      </c>
      <c r="I270" s="80" t="s">
        <v>1328</v>
      </c>
      <c r="J270" s="80" t="s">
        <v>2452</v>
      </c>
      <c r="K270" s="80" t="s">
        <v>75</v>
      </c>
      <c r="L270" s="80" t="s">
        <v>101</v>
      </c>
      <c r="M270" s="80" t="s">
        <v>466</v>
      </c>
      <c r="N270" s="82" t="s">
        <v>79</v>
      </c>
      <c r="O270" s="83">
        <v>38626</v>
      </c>
      <c r="P270" s="83">
        <v>41639</v>
      </c>
      <c r="Q270" s="82" t="s">
        <v>76</v>
      </c>
      <c r="R270" s="83">
        <v>41989</v>
      </c>
      <c r="S270" s="83">
        <v>42005</v>
      </c>
      <c r="T270" s="83">
        <v>46022</v>
      </c>
      <c r="U270" s="80" t="s">
        <v>2453</v>
      </c>
      <c r="V270" s="80" t="s">
        <v>81</v>
      </c>
      <c r="W270" s="83">
        <v>45869</v>
      </c>
      <c r="X270" s="80" t="s">
        <v>2530</v>
      </c>
      <c r="Y270" s="80" t="s">
        <v>2863</v>
      </c>
      <c r="Z270" s="81">
        <v>350</v>
      </c>
      <c r="AA270" s="82" t="s">
        <v>79</v>
      </c>
      <c r="AB270" s="82" t="s">
        <v>79</v>
      </c>
      <c r="AC270" s="87">
        <v>45917.502777777801</v>
      </c>
      <c r="AD270" s="80" t="str">
        <f t="shared" si="16"/>
        <v>CONSORZIO TRASPORTI PUBBLICI INSUBRIA SCARL</v>
      </c>
      <c r="AE270" s="84" t="str">
        <f t="shared" si="17"/>
        <v>LOMBARDIA</v>
      </c>
      <c r="AF270" s="85">
        <f t="shared" si="18"/>
        <v>45869</v>
      </c>
      <c r="AG270" s="86">
        <f t="shared" si="19"/>
        <v>1</v>
      </c>
      <c r="AH270" s="84" t="s">
        <v>3570</v>
      </c>
    </row>
    <row r="271" spans="1:34" x14ac:dyDescent="0.3">
      <c r="A271" s="80" t="s">
        <v>2475</v>
      </c>
      <c r="B271" s="81">
        <v>810</v>
      </c>
      <c r="C271" s="80" t="s">
        <v>2468</v>
      </c>
      <c r="D271" s="80" t="s">
        <v>1324</v>
      </c>
      <c r="E271" s="80" t="s">
        <v>801</v>
      </c>
      <c r="F271" s="80" t="s">
        <v>802</v>
      </c>
      <c r="G271" s="80" t="s">
        <v>802</v>
      </c>
      <c r="H271" s="81">
        <v>2186</v>
      </c>
      <c r="I271" s="80" t="s">
        <v>1329</v>
      </c>
      <c r="J271" s="80" t="s">
        <v>2452</v>
      </c>
      <c r="K271" s="80" t="s">
        <v>75</v>
      </c>
      <c r="L271" s="80" t="s">
        <v>101</v>
      </c>
      <c r="M271" s="80" t="s">
        <v>1330</v>
      </c>
      <c r="N271" s="82" t="s">
        <v>79</v>
      </c>
      <c r="O271" s="83">
        <v>38534</v>
      </c>
      <c r="P271" s="83">
        <v>41090</v>
      </c>
      <c r="Q271" s="82" t="s">
        <v>76</v>
      </c>
      <c r="R271" s="83">
        <v>42552</v>
      </c>
      <c r="S271" s="83">
        <v>42552</v>
      </c>
      <c r="T271" s="83">
        <v>46022</v>
      </c>
      <c r="U271" s="80" t="s">
        <v>2453</v>
      </c>
      <c r="V271" s="80" t="s">
        <v>81</v>
      </c>
      <c r="W271" s="83"/>
      <c r="X271" s="80"/>
      <c r="Y271" s="80"/>
      <c r="Z271" s="81">
        <v>684</v>
      </c>
      <c r="AA271" s="82" t="s">
        <v>79</v>
      </c>
      <c r="AB271" s="82" t="s">
        <v>79</v>
      </c>
      <c r="AC271" s="87">
        <v>45925.707245370402</v>
      </c>
      <c r="AD271" s="80" t="str">
        <f t="shared" si="16"/>
        <v>LECCO TRASPORTI SCARL</v>
      </c>
      <c r="AE271" s="84" t="str">
        <f t="shared" si="17"/>
        <v>LOMBARDIA</v>
      </c>
      <c r="AF271" s="85">
        <f t="shared" si="18"/>
        <v>46022</v>
      </c>
      <c r="AG271" s="86">
        <f t="shared" si="19"/>
        <v>1</v>
      </c>
      <c r="AH271" s="84" t="s">
        <v>3893</v>
      </c>
    </row>
    <row r="272" spans="1:34" x14ac:dyDescent="0.3">
      <c r="A272" s="80" t="s">
        <v>2475</v>
      </c>
      <c r="B272" s="81">
        <v>810</v>
      </c>
      <c r="C272" s="80" t="s">
        <v>2468</v>
      </c>
      <c r="D272" s="80" t="s">
        <v>1324</v>
      </c>
      <c r="E272" s="80" t="s">
        <v>705</v>
      </c>
      <c r="F272" s="80" t="s">
        <v>706</v>
      </c>
      <c r="G272" s="80" t="s">
        <v>706</v>
      </c>
      <c r="H272" s="81">
        <v>2187</v>
      </c>
      <c r="I272" s="80" t="s">
        <v>1331</v>
      </c>
      <c r="J272" s="80" t="s">
        <v>2454</v>
      </c>
      <c r="K272" s="80" t="s">
        <v>75</v>
      </c>
      <c r="L272" s="80" t="s">
        <v>77</v>
      </c>
      <c r="M272" s="80"/>
      <c r="N272" s="82" t="s">
        <v>79</v>
      </c>
      <c r="O272" s="83">
        <v>36097</v>
      </c>
      <c r="P272" s="83">
        <v>42825</v>
      </c>
      <c r="Q272" s="82" t="s">
        <v>76</v>
      </c>
      <c r="R272" s="83">
        <v>42824</v>
      </c>
      <c r="S272" s="83">
        <v>42826</v>
      </c>
      <c r="T272" s="83">
        <v>46022</v>
      </c>
      <c r="U272" s="80" t="s">
        <v>2455</v>
      </c>
      <c r="V272" s="80" t="s">
        <v>81</v>
      </c>
      <c r="W272" s="83"/>
      <c r="X272" s="80"/>
      <c r="Y272" s="80"/>
      <c r="Z272" s="81">
        <v>567</v>
      </c>
      <c r="AA272" s="82" t="s">
        <v>79</v>
      </c>
      <c r="AB272" s="82" t="s">
        <v>79</v>
      </c>
      <c r="AC272" s="87">
        <v>45890.380289351902</v>
      </c>
      <c r="AD272" s="80" t="str">
        <f t="shared" si="16"/>
        <v>FERROVIENORD MILANO AUTOSERVIZI SPA</v>
      </c>
      <c r="AE272" s="84" t="str">
        <f t="shared" si="17"/>
        <v>LOMBARDIA</v>
      </c>
      <c r="AF272" s="85">
        <f t="shared" si="18"/>
        <v>46022</v>
      </c>
      <c r="AG272" s="86">
        <f t="shared" si="19"/>
        <v>1</v>
      </c>
      <c r="AH272" s="84" t="s">
        <v>3662</v>
      </c>
    </row>
    <row r="273" spans="1:34" x14ac:dyDescent="0.3">
      <c r="A273" s="80" t="s">
        <v>2475</v>
      </c>
      <c r="B273" s="81">
        <v>810</v>
      </c>
      <c r="C273" s="80" t="s">
        <v>2468</v>
      </c>
      <c r="D273" s="80" t="s">
        <v>1324</v>
      </c>
      <c r="E273" s="80" t="s">
        <v>1022</v>
      </c>
      <c r="F273" s="80" t="s">
        <v>1023</v>
      </c>
      <c r="G273" s="80" t="s">
        <v>1023</v>
      </c>
      <c r="H273" s="81">
        <v>2188</v>
      </c>
      <c r="I273" s="80" t="s">
        <v>1332</v>
      </c>
      <c r="J273" s="80" t="s">
        <v>2454</v>
      </c>
      <c r="K273" s="80" t="s">
        <v>75</v>
      </c>
      <c r="L273" s="80" t="s">
        <v>77</v>
      </c>
      <c r="M273" s="80"/>
      <c r="N273" s="82" t="s">
        <v>79</v>
      </c>
      <c r="O273" s="83">
        <v>42370</v>
      </c>
      <c r="P273" s="83">
        <v>42825</v>
      </c>
      <c r="Q273" s="82" t="s">
        <v>76</v>
      </c>
      <c r="R273" s="83">
        <v>42824</v>
      </c>
      <c r="S273" s="83">
        <v>42825</v>
      </c>
      <c r="T273" s="83">
        <v>46022</v>
      </c>
      <c r="U273" s="80" t="s">
        <v>2455</v>
      </c>
      <c r="V273" s="80" t="s">
        <v>81</v>
      </c>
      <c r="W273" s="83"/>
      <c r="X273" s="80"/>
      <c r="Y273" s="80"/>
      <c r="Z273" s="81">
        <v>939</v>
      </c>
      <c r="AA273" s="82" t="s">
        <v>79</v>
      </c>
      <c r="AB273" s="82" t="s">
        <v>79</v>
      </c>
      <c r="AC273" s="87">
        <v>45677.385439814803</v>
      </c>
      <c r="AD273" s="80" t="str">
        <f t="shared" si="16"/>
        <v>STIE SPA</v>
      </c>
      <c r="AE273" s="84" t="str">
        <f t="shared" si="17"/>
        <v>LOMBARDIA</v>
      </c>
      <c r="AF273" s="85">
        <f t="shared" si="18"/>
        <v>46022</v>
      </c>
      <c r="AG273" s="86">
        <f t="shared" si="19"/>
        <v>1</v>
      </c>
      <c r="AH273" s="84" t="s">
        <v>3322</v>
      </c>
    </row>
    <row r="274" spans="1:34" x14ac:dyDescent="0.3">
      <c r="A274" s="80" t="s">
        <v>2475</v>
      </c>
      <c r="B274" s="81">
        <v>807</v>
      </c>
      <c r="C274" s="80" t="s">
        <v>2468</v>
      </c>
      <c r="D274" s="80" t="s">
        <v>1333</v>
      </c>
      <c r="E274" s="80" t="s">
        <v>139</v>
      </c>
      <c r="F274" s="80" t="s">
        <v>140</v>
      </c>
      <c r="G274" s="80" t="s">
        <v>140</v>
      </c>
      <c r="H274" s="81">
        <v>2190</v>
      </c>
      <c r="I274" s="80" t="s">
        <v>1334</v>
      </c>
      <c r="J274" s="80" t="s">
        <v>2452</v>
      </c>
      <c r="K274" s="80" t="s">
        <v>75</v>
      </c>
      <c r="L274" s="80" t="s">
        <v>101</v>
      </c>
      <c r="M274" s="80" t="s">
        <v>144</v>
      </c>
      <c r="N274" s="82" t="s">
        <v>79</v>
      </c>
      <c r="O274" s="83">
        <v>41306</v>
      </c>
      <c r="P274" s="83">
        <v>44356</v>
      </c>
      <c r="Q274" s="82" t="s">
        <v>76</v>
      </c>
      <c r="R274" s="83">
        <v>44356</v>
      </c>
      <c r="S274" s="83">
        <v>44357</v>
      </c>
      <c r="T274" s="83">
        <v>46387</v>
      </c>
      <c r="U274" s="80" t="s">
        <v>2460</v>
      </c>
      <c r="V274" s="80" t="s">
        <v>81</v>
      </c>
      <c r="W274" s="83"/>
      <c r="X274" s="80"/>
      <c r="Y274" s="80"/>
      <c r="Z274" s="81">
        <v>57</v>
      </c>
      <c r="AA274" s="82" t="s">
        <v>79</v>
      </c>
      <c r="AB274" s="82" t="s">
        <v>79</v>
      </c>
      <c r="AC274" s="87">
        <v>45915.700011574103</v>
      </c>
      <c r="AD274" s="80" t="str">
        <f t="shared" si="16"/>
        <v>AUTOGUIDOVIE SPA</v>
      </c>
      <c r="AE274" s="84" t="str">
        <f t="shared" si="17"/>
        <v>LOMBARDIA</v>
      </c>
      <c r="AF274" s="85">
        <f t="shared" si="18"/>
        <v>46387</v>
      </c>
      <c r="AG274" s="86">
        <f t="shared" si="19"/>
        <v>1</v>
      </c>
      <c r="AH274" s="84" t="s">
        <v>3353</v>
      </c>
    </row>
    <row r="275" spans="1:34" x14ac:dyDescent="0.3">
      <c r="A275" s="80" t="s">
        <v>2475</v>
      </c>
      <c r="B275" s="81">
        <v>807</v>
      </c>
      <c r="C275" s="80" t="s">
        <v>2468</v>
      </c>
      <c r="D275" s="80" t="s">
        <v>1333</v>
      </c>
      <c r="E275" s="80" t="s">
        <v>163</v>
      </c>
      <c r="F275" s="80" t="s">
        <v>164</v>
      </c>
      <c r="G275" s="80" t="s">
        <v>164</v>
      </c>
      <c r="H275" s="81">
        <v>2191</v>
      </c>
      <c r="I275" s="80" t="s">
        <v>1335</v>
      </c>
      <c r="J275" s="80" t="s">
        <v>2452</v>
      </c>
      <c r="K275" s="80" t="s">
        <v>75</v>
      </c>
      <c r="L275" s="80" t="s">
        <v>101</v>
      </c>
      <c r="M275" s="80" t="s">
        <v>165</v>
      </c>
      <c r="N275" s="82" t="s">
        <v>79</v>
      </c>
      <c r="O275" s="83">
        <v>41061</v>
      </c>
      <c r="P275" s="83">
        <v>42521</v>
      </c>
      <c r="Q275" s="82" t="s">
        <v>76</v>
      </c>
      <c r="R275" s="83">
        <v>42517</v>
      </c>
      <c r="S275" s="83">
        <v>42522</v>
      </c>
      <c r="T275" s="83">
        <v>46387</v>
      </c>
      <c r="U275" s="80" t="s">
        <v>2460</v>
      </c>
      <c r="V275" s="80" t="s">
        <v>81</v>
      </c>
      <c r="W275" s="83"/>
      <c r="X275" s="80"/>
      <c r="Y275" s="80"/>
      <c r="Z275" s="81">
        <v>80</v>
      </c>
      <c r="AA275" s="82" t="s">
        <v>79</v>
      </c>
      <c r="AB275" s="82" t="s">
        <v>79</v>
      </c>
      <c r="AC275" s="87">
        <v>45842.524733796301</v>
      </c>
      <c r="AD275" s="80" t="str">
        <f t="shared" si="16"/>
        <v>APAM ESERCIZIO SPA</v>
      </c>
      <c r="AE275" s="84" t="str">
        <f t="shared" si="17"/>
        <v>LOMBARDIA</v>
      </c>
      <c r="AF275" s="85">
        <f t="shared" si="18"/>
        <v>46387</v>
      </c>
      <c r="AG275" s="86">
        <f t="shared" si="19"/>
        <v>1</v>
      </c>
      <c r="AH275" s="84" t="s">
        <v>3575</v>
      </c>
    </row>
    <row r="276" spans="1:34" x14ac:dyDescent="0.3">
      <c r="A276" s="80" t="s">
        <v>2475</v>
      </c>
      <c r="B276" s="81">
        <v>812</v>
      </c>
      <c r="C276" s="80" t="s">
        <v>2468</v>
      </c>
      <c r="D276" s="80" t="s">
        <v>1304</v>
      </c>
      <c r="E276" s="80" t="s">
        <v>139</v>
      </c>
      <c r="F276" s="80" t="s">
        <v>140</v>
      </c>
      <c r="G276" s="80" t="s">
        <v>140</v>
      </c>
      <c r="H276" s="81">
        <v>2192</v>
      </c>
      <c r="I276" s="80" t="s">
        <v>1336</v>
      </c>
      <c r="J276" s="80" t="s">
        <v>2452</v>
      </c>
      <c r="K276" s="80" t="s">
        <v>75</v>
      </c>
      <c r="L276" s="80" t="s">
        <v>101</v>
      </c>
      <c r="M276" s="80" t="s">
        <v>141</v>
      </c>
      <c r="N276" s="82" t="s">
        <v>79</v>
      </c>
      <c r="O276" s="83">
        <v>39264</v>
      </c>
      <c r="P276" s="83">
        <v>41820</v>
      </c>
      <c r="Q276" s="82" t="s">
        <v>76</v>
      </c>
      <c r="R276" s="83">
        <v>42956</v>
      </c>
      <c r="S276" s="83">
        <v>41821</v>
      </c>
      <c r="T276" s="83">
        <v>46022</v>
      </c>
      <c r="U276" s="80" t="s">
        <v>2460</v>
      </c>
      <c r="V276" s="80" t="s">
        <v>81</v>
      </c>
      <c r="W276" s="83"/>
      <c r="X276" s="80"/>
      <c r="Y276" s="80"/>
      <c r="Z276" s="81">
        <v>54</v>
      </c>
      <c r="AA276" s="82" t="s">
        <v>79</v>
      </c>
      <c r="AB276" s="82" t="s">
        <v>79</v>
      </c>
      <c r="AC276" s="87">
        <v>45915.722870370402</v>
      </c>
      <c r="AD276" s="80" t="str">
        <f t="shared" si="16"/>
        <v>AUTOGUIDOVIE SPA</v>
      </c>
      <c r="AE276" s="84" t="str">
        <f t="shared" si="17"/>
        <v>LOMBARDIA</v>
      </c>
      <c r="AF276" s="85">
        <f t="shared" si="18"/>
        <v>46022</v>
      </c>
      <c r="AG276" s="86">
        <f t="shared" si="19"/>
        <v>1</v>
      </c>
      <c r="AH276" s="84" t="s">
        <v>3353</v>
      </c>
    </row>
    <row r="277" spans="1:34" x14ac:dyDescent="0.3">
      <c r="A277" s="80" t="s">
        <v>2475</v>
      </c>
      <c r="B277" s="81">
        <v>812</v>
      </c>
      <c r="C277" s="80" t="s">
        <v>2468</v>
      </c>
      <c r="D277" s="80" t="s">
        <v>1304</v>
      </c>
      <c r="E277" s="80" t="s">
        <v>854</v>
      </c>
      <c r="F277" s="80" t="s">
        <v>855</v>
      </c>
      <c r="G277" s="80" t="s">
        <v>855</v>
      </c>
      <c r="H277" s="81">
        <v>2193</v>
      </c>
      <c r="I277" s="80" t="s">
        <v>1337</v>
      </c>
      <c r="J277" s="80" t="s">
        <v>2452</v>
      </c>
      <c r="K277" s="80" t="s">
        <v>75</v>
      </c>
      <c r="L277" s="80" t="s">
        <v>101</v>
      </c>
      <c r="M277" s="80" t="s">
        <v>856</v>
      </c>
      <c r="N277" s="82" t="s">
        <v>79</v>
      </c>
      <c r="O277" s="83">
        <v>39661</v>
      </c>
      <c r="P277" s="83">
        <v>42185</v>
      </c>
      <c r="Q277" s="82" t="s">
        <v>76</v>
      </c>
      <c r="R277" s="83">
        <v>42956</v>
      </c>
      <c r="S277" s="83">
        <v>42186</v>
      </c>
      <c r="T277" s="83">
        <v>46022</v>
      </c>
      <c r="U277" s="80" t="s">
        <v>2460</v>
      </c>
      <c r="V277" s="80" t="s">
        <v>81</v>
      </c>
      <c r="W277" s="83"/>
      <c r="X277" s="80"/>
      <c r="Y277" s="80"/>
      <c r="Z277" s="81">
        <v>739</v>
      </c>
      <c r="AA277" s="82" t="s">
        <v>79</v>
      </c>
      <c r="AB277" s="82" t="s">
        <v>79</v>
      </c>
      <c r="AC277" s="87">
        <v>45673.460520833301</v>
      </c>
      <c r="AD277" s="80" t="str">
        <f t="shared" si="16"/>
        <v>MOVIBUS SRL</v>
      </c>
      <c r="AE277" s="84" t="str">
        <f t="shared" si="17"/>
        <v>LOMBARDIA</v>
      </c>
      <c r="AF277" s="85">
        <f t="shared" si="18"/>
        <v>46022</v>
      </c>
      <c r="AG277" s="86">
        <f t="shared" si="19"/>
        <v>1</v>
      </c>
      <c r="AH277" s="84" t="s">
        <v>3358</v>
      </c>
    </row>
    <row r="278" spans="1:34" x14ac:dyDescent="0.3">
      <c r="A278" s="80" t="s">
        <v>2475</v>
      </c>
      <c r="B278" s="81">
        <v>812</v>
      </c>
      <c r="C278" s="80" t="s">
        <v>2468</v>
      </c>
      <c r="D278" s="80" t="s">
        <v>1304</v>
      </c>
      <c r="E278" s="80" t="s">
        <v>382</v>
      </c>
      <c r="F278" s="80" t="s">
        <v>2862</v>
      </c>
      <c r="G278" s="80" t="s">
        <v>2862</v>
      </c>
      <c r="H278" s="81">
        <v>2194</v>
      </c>
      <c r="I278" s="80" t="s">
        <v>1338</v>
      </c>
      <c r="J278" s="80" t="s">
        <v>2452</v>
      </c>
      <c r="K278" s="80" t="s">
        <v>75</v>
      </c>
      <c r="L278" s="80" t="s">
        <v>101</v>
      </c>
      <c r="M278" s="80" t="s">
        <v>383</v>
      </c>
      <c r="N278" s="82" t="s">
        <v>79</v>
      </c>
      <c r="O278" s="83">
        <v>39173</v>
      </c>
      <c r="P278" s="83">
        <v>41639</v>
      </c>
      <c r="Q278" s="82" t="s">
        <v>76</v>
      </c>
      <c r="R278" s="83">
        <v>42743</v>
      </c>
      <c r="S278" s="83">
        <v>42736</v>
      </c>
      <c r="T278" s="83">
        <v>46022</v>
      </c>
      <c r="U278" s="80" t="s">
        <v>2460</v>
      </c>
      <c r="V278" s="80" t="s">
        <v>81</v>
      </c>
      <c r="W278" s="83"/>
      <c r="X278" s="80"/>
      <c r="Y278" s="80"/>
      <c r="Z278" s="81">
        <v>278</v>
      </c>
      <c r="AA278" s="82" t="s">
        <v>79</v>
      </c>
      <c r="AB278" s="82" t="s">
        <v>79</v>
      </c>
      <c r="AC278" s="87">
        <v>45929.692245370403</v>
      </c>
      <c r="AD278" s="80" t="str">
        <f t="shared" si="16"/>
        <v>ADDA BUS SRL</v>
      </c>
      <c r="AE278" s="84" t="str">
        <f t="shared" si="17"/>
        <v>LOMBARDIA</v>
      </c>
      <c r="AF278" s="85">
        <f t="shared" si="18"/>
        <v>46022</v>
      </c>
      <c r="AG278" s="86">
        <f t="shared" si="19"/>
        <v>1</v>
      </c>
      <c r="AH278" s="84" t="s">
        <v>3703</v>
      </c>
    </row>
    <row r="279" spans="1:34" x14ac:dyDescent="0.3">
      <c r="A279" s="80" t="s">
        <v>2475</v>
      </c>
      <c r="B279" s="81">
        <v>812</v>
      </c>
      <c r="C279" s="80" t="s">
        <v>2468</v>
      </c>
      <c r="D279" s="80" t="s">
        <v>1304</v>
      </c>
      <c r="E279" s="80" t="s">
        <v>145</v>
      </c>
      <c r="F279" s="80" t="s">
        <v>805</v>
      </c>
      <c r="G279" s="80" t="s">
        <v>805</v>
      </c>
      <c r="H279" s="81">
        <v>2195</v>
      </c>
      <c r="I279" s="80" t="s">
        <v>1339</v>
      </c>
      <c r="J279" s="80" t="s">
        <v>2452</v>
      </c>
      <c r="K279" s="80" t="s">
        <v>75</v>
      </c>
      <c r="L279" s="80" t="s">
        <v>101</v>
      </c>
      <c r="M279" s="80" t="s">
        <v>807</v>
      </c>
      <c r="N279" s="82" t="s">
        <v>79</v>
      </c>
      <c r="O279" s="83">
        <v>42370</v>
      </c>
      <c r="P279" s="83">
        <v>42370</v>
      </c>
      <c r="Q279" s="82" t="s">
        <v>76</v>
      </c>
      <c r="R279" s="83">
        <v>42004</v>
      </c>
      <c r="S279" s="83">
        <v>42370</v>
      </c>
      <c r="T279" s="83">
        <v>46022</v>
      </c>
      <c r="U279" s="80" t="s">
        <v>2453</v>
      </c>
      <c r="V279" s="80" t="s">
        <v>81</v>
      </c>
      <c r="W279" s="83"/>
      <c r="X279" s="80"/>
      <c r="Y279" s="80"/>
      <c r="Z279" s="81">
        <v>691</v>
      </c>
      <c r="AA279" s="82" t="s">
        <v>79</v>
      </c>
      <c r="AB279" s="82" t="s">
        <v>79</v>
      </c>
      <c r="AC279" s="87">
        <v>45677.429386574098</v>
      </c>
      <c r="AD279" s="80" t="str">
        <f t="shared" si="16"/>
        <v>STAR MOBILITY SPA</v>
      </c>
      <c r="AE279" s="84" t="str">
        <f t="shared" si="17"/>
        <v>LOMBARDIA</v>
      </c>
      <c r="AF279" s="85">
        <f t="shared" si="18"/>
        <v>46022</v>
      </c>
      <c r="AG279" s="86">
        <f t="shared" si="19"/>
        <v>1</v>
      </c>
      <c r="AH279" s="84" t="s">
        <v>3362</v>
      </c>
    </row>
    <row r="280" spans="1:34" x14ac:dyDescent="0.3">
      <c r="A280" s="80" t="s">
        <v>2475</v>
      </c>
      <c r="B280" s="81">
        <v>812</v>
      </c>
      <c r="C280" s="80" t="s">
        <v>2468</v>
      </c>
      <c r="D280" s="80" t="s">
        <v>1304</v>
      </c>
      <c r="E280" s="80" t="s">
        <v>145</v>
      </c>
      <c r="F280" s="80" t="s">
        <v>805</v>
      </c>
      <c r="G280" s="80" t="s">
        <v>805</v>
      </c>
      <c r="H280" s="81">
        <v>2196</v>
      </c>
      <c r="I280" s="80" t="s">
        <v>1340</v>
      </c>
      <c r="J280" s="80" t="s">
        <v>2452</v>
      </c>
      <c r="K280" s="80" t="s">
        <v>75</v>
      </c>
      <c r="L280" s="80" t="s">
        <v>101</v>
      </c>
      <c r="M280" s="80" t="s">
        <v>808</v>
      </c>
      <c r="N280" s="82" t="s">
        <v>79</v>
      </c>
      <c r="O280" s="83">
        <v>42370</v>
      </c>
      <c r="P280" s="83">
        <v>43009</v>
      </c>
      <c r="Q280" s="82" t="s">
        <v>76</v>
      </c>
      <c r="R280" s="83">
        <v>43010</v>
      </c>
      <c r="S280" s="83">
        <v>43009</v>
      </c>
      <c r="T280" s="83">
        <v>46022</v>
      </c>
      <c r="U280" s="80" t="s">
        <v>2460</v>
      </c>
      <c r="V280" s="80" t="s">
        <v>81</v>
      </c>
      <c r="W280" s="83"/>
      <c r="X280" s="80"/>
      <c r="Y280" s="80"/>
      <c r="Z280" s="81">
        <v>692</v>
      </c>
      <c r="AA280" s="82" t="s">
        <v>79</v>
      </c>
      <c r="AB280" s="82" t="s">
        <v>79</v>
      </c>
      <c r="AC280" s="87">
        <v>45677.431481481501</v>
      </c>
      <c r="AD280" s="80" t="str">
        <f t="shared" si="16"/>
        <v>STAR MOBILITY SPA</v>
      </c>
      <c r="AE280" s="84" t="str">
        <f t="shared" si="17"/>
        <v>LOMBARDIA</v>
      </c>
      <c r="AF280" s="85">
        <f t="shared" si="18"/>
        <v>46022</v>
      </c>
      <c r="AG280" s="86">
        <f t="shared" si="19"/>
        <v>1</v>
      </c>
      <c r="AH280" s="84" t="s">
        <v>3362</v>
      </c>
    </row>
    <row r="281" spans="1:34" x14ac:dyDescent="0.3">
      <c r="A281" s="80" t="s">
        <v>2475</v>
      </c>
      <c r="B281" s="81">
        <v>812</v>
      </c>
      <c r="C281" s="80" t="s">
        <v>2468</v>
      </c>
      <c r="D281" s="80" t="s">
        <v>1304</v>
      </c>
      <c r="E281" s="80" t="s">
        <v>1212</v>
      </c>
      <c r="F281" s="80" t="s">
        <v>1213</v>
      </c>
      <c r="G281" s="80" t="s">
        <v>1213</v>
      </c>
      <c r="H281" s="81">
        <v>2197</v>
      </c>
      <c r="I281" s="80" t="s">
        <v>1341</v>
      </c>
      <c r="J281" s="80" t="s">
        <v>2457</v>
      </c>
      <c r="K281" s="80" t="s">
        <v>75</v>
      </c>
      <c r="L281" s="80" t="s">
        <v>77</v>
      </c>
      <c r="M281" s="80"/>
      <c r="N281" s="82" t="s">
        <v>79</v>
      </c>
      <c r="O281" s="83">
        <v>40909</v>
      </c>
      <c r="P281" s="83">
        <v>42735</v>
      </c>
      <c r="Q281" s="82" t="s">
        <v>76</v>
      </c>
      <c r="R281" s="83">
        <v>42683</v>
      </c>
      <c r="S281" s="83">
        <v>42736</v>
      </c>
      <c r="T281" s="83">
        <v>46022</v>
      </c>
      <c r="U281" s="80" t="s">
        <v>2453</v>
      </c>
      <c r="V281" s="80" t="s">
        <v>81</v>
      </c>
      <c r="W281" s="83"/>
      <c r="X281" s="80"/>
      <c r="Y281" s="80"/>
      <c r="Z281" s="81">
        <v>1686</v>
      </c>
      <c r="AA281" s="82" t="s">
        <v>79</v>
      </c>
      <c r="AB281" s="82" t="s">
        <v>79</v>
      </c>
      <c r="AC281" s="87">
        <v>45912.5620486111</v>
      </c>
      <c r="AD281" s="80" t="str">
        <f t="shared" si="16"/>
        <v>COMUNE DI GORGONZOLA</v>
      </c>
      <c r="AE281" s="84" t="str">
        <f t="shared" si="17"/>
        <v>LOMBARDIA</v>
      </c>
      <c r="AF281" s="85">
        <f t="shared" si="18"/>
        <v>46022</v>
      </c>
      <c r="AG281" s="86">
        <f t="shared" si="19"/>
        <v>1</v>
      </c>
      <c r="AH281" s="84" t="s">
        <v>3586</v>
      </c>
    </row>
    <row r="282" spans="1:34" x14ac:dyDescent="0.3">
      <c r="A282" s="80" t="s">
        <v>2465</v>
      </c>
      <c r="B282" s="81">
        <v>4</v>
      </c>
      <c r="C282" s="80" t="s">
        <v>5</v>
      </c>
      <c r="D282" s="80" t="s">
        <v>92</v>
      </c>
      <c r="E282" s="80" t="s">
        <v>375</v>
      </c>
      <c r="F282" s="80" t="s">
        <v>376</v>
      </c>
      <c r="G282" s="80" t="s">
        <v>376</v>
      </c>
      <c r="H282" s="81">
        <v>2198</v>
      </c>
      <c r="I282" s="80" t="s">
        <v>1342</v>
      </c>
      <c r="J282" s="80" t="s">
        <v>2454</v>
      </c>
      <c r="K282" s="80" t="s">
        <v>75</v>
      </c>
      <c r="L282" s="80" t="s">
        <v>77</v>
      </c>
      <c r="M282" s="80" t="s">
        <v>1343</v>
      </c>
      <c r="N282" s="82" t="s">
        <v>79</v>
      </c>
      <c r="O282" s="83">
        <v>40909</v>
      </c>
      <c r="P282" s="83">
        <v>41274</v>
      </c>
      <c r="Q282" s="82" t="s">
        <v>76</v>
      </c>
      <c r="R282" s="83">
        <v>41206</v>
      </c>
      <c r="S282" s="83">
        <v>41275</v>
      </c>
      <c r="T282" s="83">
        <v>46022</v>
      </c>
      <c r="U282" s="80" t="s">
        <v>2455</v>
      </c>
      <c r="V282" s="80" t="s">
        <v>81</v>
      </c>
      <c r="W282" s="83"/>
      <c r="X282" s="80"/>
      <c r="Y282" s="80"/>
      <c r="Z282" s="81">
        <v>272</v>
      </c>
      <c r="AA282" s="82" t="s">
        <v>79</v>
      </c>
      <c r="AB282" s="82" t="s">
        <v>79</v>
      </c>
      <c r="AC282" s="87">
        <v>45917.481006944399</v>
      </c>
      <c r="AD282" s="80" t="str">
        <f t="shared" si="16"/>
        <v>AUTOSERVIZI SARDELLA SRL</v>
      </c>
      <c r="AE282" s="84" t="str">
        <f t="shared" si="17"/>
        <v>CAMPANIA</v>
      </c>
      <c r="AF282" s="85">
        <f t="shared" si="18"/>
        <v>46022</v>
      </c>
      <c r="AG282" s="86">
        <f t="shared" si="19"/>
        <v>1</v>
      </c>
      <c r="AH282" s="84" t="s">
        <v>3759</v>
      </c>
    </row>
    <row r="283" spans="1:34" x14ac:dyDescent="0.3">
      <c r="A283" s="80" t="s">
        <v>2475</v>
      </c>
      <c r="B283" s="81">
        <v>812</v>
      </c>
      <c r="C283" s="80" t="s">
        <v>2468</v>
      </c>
      <c r="D283" s="80" t="s">
        <v>1304</v>
      </c>
      <c r="E283" s="80" t="s">
        <v>1022</v>
      </c>
      <c r="F283" s="80" t="s">
        <v>1023</v>
      </c>
      <c r="G283" s="80" t="s">
        <v>1023</v>
      </c>
      <c r="H283" s="81">
        <v>2199</v>
      </c>
      <c r="I283" s="80" t="s">
        <v>1344</v>
      </c>
      <c r="J283" s="80" t="s">
        <v>2452</v>
      </c>
      <c r="K283" s="80" t="s">
        <v>75</v>
      </c>
      <c r="L283" s="80" t="s">
        <v>101</v>
      </c>
      <c r="M283" s="80" t="s">
        <v>1024</v>
      </c>
      <c r="N283" s="82" t="s">
        <v>79</v>
      </c>
      <c r="O283" s="83">
        <v>42370</v>
      </c>
      <c r="P283" s="83">
        <v>42886</v>
      </c>
      <c r="Q283" s="82" t="s">
        <v>76</v>
      </c>
      <c r="R283" s="83">
        <v>42898</v>
      </c>
      <c r="S283" s="83">
        <v>42887</v>
      </c>
      <c r="T283" s="83">
        <v>46022</v>
      </c>
      <c r="U283" s="80" t="s">
        <v>2460</v>
      </c>
      <c r="V283" s="80" t="s">
        <v>81</v>
      </c>
      <c r="W283" s="83"/>
      <c r="X283" s="80"/>
      <c r="Y283" s="80"/>
      <c r="Z283" s="81">
        <v>935</v>
      </c>
      <c r="AA283" s="82" t="s">
        <v>79</v>
      </c>
      <c r="AB283" s="82" t="s">
        <v>79</v>
      </c>
      <c r="AC283" s="87">
        <v>45677.386550925898</v>
      </c>
      <c r="AD283" s="80" t="str">
        <f t="shared" si="16"/>
        <v>STIE SPA</v>
      </c>
      <c r="AE283" s="84" t="str">
        <f t="shared" si="17"/>
        <v>LOMBARDIA</v>
      </c>
      <c r="AF283" s="85">
        <f t="shared" si="18"/>
        <v>46022</v>
      </c>
      <c r="AG283" s="86">
        <f t="shared" si="19"/>
        <v>1</v>
      </c>
      <c r="AH283" s="84" t="s">
        <v>3322</v>
      </c>
    </row>
    <row r="284" spans="1:34" x14ac:dyDescent="0.3">
      <c r="A284" s="80" t="s">
        <v>2483</v>
      </c>
      <c r="B284" s="81">
        <v>15</v>
      </c>
      <c r="C284" s="80" t="s">
        <v>5</v>
      </c>
      <c r="D284" s="80" t="s">
        <v>1106</v>
      </c>
      <c r="E284" s="80" t="s">
        <v>3188</v>
      </c>
      <c r="F284" s="80" t="s">
        <v>3189</v>
      </c>
      <c r="G284" s="80" t="s">
        <v>3189</v>
      </c>
      <c r="H284" s="81">
        <v>2200</v>
      </c>
      <c r="I284" s="80" t="s">
        <v>3190</v>
      </c>
      <c r="J284" s="80" t="s">
        <v>2452</v>
      </c>
      <c r="K284" s="80" t="s">
        <v>75</v>
      </c>
      <c r="L284" s="80" t="s">
        <v>77</v>
      </c>
      <c r="M284" s="80"/>
      <c r="N284" s="82" t="s">
        <v>79</v>
      </c>
      <c r="O284" s="83">
        <v>39395</v>
      </c>
      <c r="P284" s="83">
        <v>40491</v>
      </c>
      <c r="Q284" s="82" t="s">
        <v>76</v>
      </c>
      <c r="R284" s="83">
        <v>40072</v>
      </c>
      <c r="S284" s="83">
        <v>40492</v>
      </c>
      <c r="T284" s="83">
        <v>45838</v>
      </c>
      <c r="U284" s="80" t="s">
        <v>2453</v>
      </c>
      <c r="V284" s="80" t="s">
        <v>81</v>
      </c>
      <c r="W284" s="83"/>
      <c r="X284" s="80"/>
      <c r="Y284" s="80"/>
      <c r="Z284" s="80"/>
      <c r="AA284" s="82" t="s">
        <v>79</v>
      </c>
      <c r="AB284" s="82" t="s">
        <v>79</v>
      </c>
      <c r="AC284" s="87">
        <v>45923.426805555602</v>
      </c>
      <c r="AD284" s="80" t="str">
        <f t="shared" si="16"/>
        <v>SAIS TRASPORTI SPA</v>
      </c>
      <c r="AE284" s="84" t="str">
        <f t="shared" si="17"/>
        <v>SICILIA</v>
      </c>
      <c r="AF284" s="85">
        <f t="shared" si="18"/>
        <v>45838</v>
      </c>
      <c r="AG284" s="86">
        <f t="shared" si="19"/>
        <v>1</v>
      </c>
      <c r="AH284" s="84" t="s">
        <v>3713</v>
      </c>
    </row>
    <row r="285" spans="1:34" x14ac:dyDescent="0.3">
      <c r="A285" s="80" t="s">
        <v>2475</v>
      </c>
      <c r="B285" s="81">
        <v>812</v>
      </c>
      <c r="C285" s="80" t="s">
        <v>2468</v>
      </c>
      <c r="D285" s="80" t="s">
        <v>1304</v>
      </c>
      <c r="E285" s="80" t="s">
        <v>145</v>
      </c>
      <c r="F285" s="80" t="s">
        <v>805</v>
      </c>
      <c r="G285" s="80" t="s">
        <v>805</v>
      </c>
      <c r="H285" s="81">
        <v>2201</v>
      </c>
      <c r="I285" s="80" t="s">
        <v>1345</v>
      </c>
      <c r="J285" s="80" t="s">
        <v>2452</v>
      </c>
      <c r="K285" s="80" t="s">
        <v>75</v>
      </c>
      <c r="L285" s="80" t="s">
        <v>101</v>
      </c>
      <c r="M285" s="80" t="s">
        <v>806</v>
      </c>
      <c r="N285" s="82" t="s">
        <v>79</v>
      </c>
      <c r="O285" s="83">
        <v>36161</v>
      </c>
      <c r="P285" s="83">
        <v>39447</v>
      </c>
      <c r="Q285" s="82" t="s">
        <v>76</v>
      </c>
      <c r="R285" s="83">
        <v>44561</v>
      </c>
      <c r="S285" s="83">
        <v>44562</v>
      </c>
      <c r="T285" s="83">
        <v>46022</v>
      </c>
      <c r="U285" s="80" t="s">
        <v>2460</v>
      </c>
      <c r="V285" s="80" t="s">
        <v>81</v>
      </c>
      <c r="W285" s="83"/>
      <c r="X285" s="80"/>
      <c r="Y285" s="80"/>
      <c r="Z285" s="81">
        <v>686</v>
      </c>
      <c r="AA285" s="82" t="s">
        <v>79</v>
      </c>
      <c r="AB285" s="82" t="s">
        <v>79</v>
      </c>
      <c r="AC285" s="87">
        <v>45677.433483796303</v>
      </c>
      <c r="AD285" s="80" t="str">
        <f t="shared" si="16"/>
        <v>STAR MOBILITY SPA</v>
      </c>
      <c r="AE285" s="84" t="str">
        <f t="shared" si="17"/>
        <v>LOMBARDIA</v>
      </c>
      <c r="AF285" s="85">
        <f t="shared" si="18"/>
        <v>46022</v>
      </c>
      <c r="AG285" s="86">
        <f t="shared" si="19"/>
        <v>1</v>
      </c>
      <c r="AH285" s="84" t="s">
        <v>3362</v>
      </c>
    </row>
    <row r="286" spans="1:34" x14ac:dyDescent="0.3">
      <c r="A286" s="80" t="s">
        <v>2475</v>
      </c>
      <c r="B286" s="81">
        <v>812</v>
      </c>
      <c r="C286" s="80" t="s">
        <v>2468</v>
      </c>
      <c r="D286" s="80" t="s">
        <v>1304</v>
      </c>
      <c r="E286" s="80" t="s">
        <v>139</v>
      </c>
      <c r="F286" s="80" t="s">
        <v>140</v>
      </c>
      <c r="G286" s="80" t="s">
        <v>140</v>
      </c>
      <c r="H286" s="81">
        <v>2202</v>
      </c>
      <c r="I286" s="80" t="s">
        <v>1346</v>
      </c>
      <c r="J286" s="80" t="s">
        <v>2452</v>
      </c>
      <c r="K286" s="80" t="s">
        <v>75</v>
      </c>
      <c r="L286" s="80" t="s">
        <v>101</v>
      </c>
      <c r="M286" s="80" t="s">
        <v>143</v>
      </c>
      <c r="N286" s="82" t="s">
        <v>79</v>
      </c>
      <c r="O286" s="83">
        <v>40544</v>
      </c>
      <c r="P286" s="83">
        <v>42735</v>
      </c>
      <c r="Q286" s="82" t="s">
        <v>76</v>
      </c>
      <c r="R286" s="83">
        <v>42936</v>
      </c>
      <c r="S286" s="83">
        <v>42917</v>
      </c>
      <c r="T286" s="83">
        <v>46022</v>
      </c>
      <c r="U286" s="80" t="s">
        <v>2460</v>
      </c>
      <c r="V286" s="80" t="s">
        <v>81</v>
      </c>
      <c r="W286" s="83"/>
      <c r="X286" s="80"/>
      <c r="Y286" s="80"/>
      <c r="Z286" s="81">
        <v>56</v>
      </c>
      <c r="AA286" s="82" t="s">
        <v>79</v>
      </c>
      <c r="AB286" s="82" t="s">
        <v>79</v>
      </c>
      <c r="AC286" s="87">
        <v>45915.716122685197</v>
      </c>
      <c r="AD286" s="80" t="str">
        <f t="shared" si="16"/>
        <v>AUTOGUIDOVIE SPA</v>
      </c>
      <c r="AE286" s="84" t="str">
        <f t="shared" si="17"/>
        <v>LOMBARDIA</v>
      </c>
      <c r="AF286" s="85">
        <f t="shared" si="18"/>
        <v>46022</v>
      </c>
      <c r="AG286" s="86">
        <f t="shared" si="19"/>
        <v>1</v>
      </c>
      <c r="AH286" s="84" t="s">
        <v>3353</v>
      </c>
    </row>
    <row r="287" spans="1:34" x14ac:dyDescent="0.3">
      <c r="A287" s="80" t="s">
        <v>2483</v>
      </c>
      <c r="B287" s="81">
        <v>15</v>
      </c>
      <c r="C287" s="80" t="s">
        <v>5</v>
      </c>
      <c r="D287" s="80" t="s">
        <v>1106</v>
      </c>
      <c r="E287" s="80" t="s">
        <v>3191</v>
      </c>
      <c r="F287" s="80" t="s">
        <v>3192</v>
      </c>
      <c r="G287" s="80" t="s">
        <v>3192</v>
      </c>
      <c r="H287" s="81">
        <v>2203</v>
      </c>
      <c r="I287" s="80" t="s">
        <v>3193</v>
      </c>
      <c r="J287" s="80" t="s">
        <v>2452</v>
      </c>
      <c r="K287" s="80" t="s">
        <v>75</v>
      </c>
      <c r="L287" s="80" t="s">
        <v>77</v>
      </c>
      <c r="M287" s="80"/>
      <c r="N287" s="82" t="s">
        <v>79</v>
      </c>
      <c r="O287" s="83">
        <v>39395</v>
      </c>
      <c r="P287" s="83">
        <v>40491</v>
      </c>
      <c r="Q287" s="82" t="s">
        <v>76</v>
      </c>
      <c r="R287" s="83">
        <v>40072</v>
      </c>
      <c r="S287" s="83">
        <v>40492</v>
      </c>
      <c r="T287" s="83">
        <v>45838</v>
      </c>
      <c r="U287" s="80" t="s">
        <v>2453</v>
      </c>
      <c r="V287" s="80" t="s">
        <v>81</v>
      </c>
      <c r="W287" s="83"/>
      <c r="X287" s="80"/>
      <c r="Y287" s="80"/>
      <c r="Z287" s="80"/>
      <c r="AA287" s="82" t="s">
        <v>79</v>
      </c>
      <c r="AB287" s="82" t="s">
        <v>79</v>
      </c>
      <c r="AC287" s="87">
        <v>45923.453819444403</v>
      </c>
      <c r="AD287" s="80" t="str">
        <f t="shared" si="16"/>
        <v>AUTOLINEE GALLO SRL</v>
      </c>
      <c r="AE287" s="84" t="str">
        <f t="shared" si="17"/>
        <v>SICILIA</v>
      </c>
      <c r="AF287" s="85">
        <f t="shared" si="18"/>
        <v>45838</v>
      </c>
      <c r="AG287" s="86">
        <f t="shared" si="19"/>
        <v>1</v>
      </c>
      <c r="AH287" s="84" t="s">
        <v>3727</v>
      </c>
    </row>
    <row r="288" spans="1:34" x14ac:dyDescent="0.3">
      <c r="A288" s="80" t="s">
        <v>2475</v>
      </c>
      <c r="B288" s="81">
        <v>812</v>
      </c>
      <c r="C288" s="80" t="s">
        <v>2468</v>
      </c>
      <c r="D288" s="80" t="s">
        <v>1304</v>
      </c>
      <c r="E288" s="80" t="s">
        <v>1022</v>
      </c>
      <c r="F288" s="80" t="s">
        <v>1023</v>
      </c>
      <c r="G288" s="80" t="s">
        <v>1023</v>
      </c>
      <c r="H288" s="81">
        <v>2205</v>
      </c>
      <c r="I288" s="80" t="s">
        <v>1347</v>
      </c>
      <c r="J288" s="80" t="s">
        <v>2452</v>
      </c>
      <c r="K288" s="80" t="s">
        <v>75</v>
      </c>
      <c r="L288" s="80" t="s">
        <v>101</v>
      </c>
      <c r="M288" s="80" t="s">
        <v>1025</v>
      </c>
      <c r="N288" s="82" t="s">
        <v>79</v>
      </c>
      <c r="O288" s="83">
        <v>42370</v>
      </c>
      <c r="P288" s="83">
        <v>42916</v>
      </c>
      <c r="Q288" s="82" t="s">
        <v>76</v>
      </c>
      <c r="R288" s="83">
        <v>42913</v>
      </c>
      <c r="S288" s="83">
        <v>42917</v>
      </c>
      <c r="T288" s="83">
        <v>46022</v>
      </c>
      <c r="U288" s="80" t="s">
        <v>2460</v>
      </c>
      <c r="V288" s="80" t="s">
        <v>81</v>
      </c>
      <c r="W288" s="83"/>
      <c r="X288" s="80"/>
      <c r="Y288" s="80"/>
      <c r="Z288" s="81">
        <v>936</v>
      </c>
      <c r="AA288" s="82" t="s">
        <v>79</v>
      </c>
      <c r="AB288" s="82" t="s">
        <v>79</v>
      </c>
      <c r="AC288" s="87">
        <v>45677.3883333333</v>
      </c>
      <c r="AD288" s="80" t="str">
        <f t="shared" si="16"/>
        <v>STIE SPA</v>
      </c>
      <c r="AE288" s="84" t="str">
        <f t="shared" si="17"/>
        <v>LOMBARDIA</v>
      </c>
      <c r="AF288" s="85">
        <f t="shared" si="18"/>
        <v>46022</v>
      </c>
      <c r="AG288" s="86">
        <f t="shared" si="19"/>
        <v>1</v>
      </c>
      <c r="AH288" s="84" t="s">
        <v>3322</v>
      </c>
    </row>
    <row r="289" spans="1:34" x14ac:dyDescent="0.3">
      <c r="A289" s="80" t="s">
        <v>2475</v>
      </c>
      <c r="B289" s="81">
        <v>812</v>
      </c>
      <c r="C289" s="80" t="s">
        <v>2468</v>
      </c>
      <c r="D289" s="80" t="s">
        <v>1304</v>
      </c>
      <c r="E289" s="80" t="s">
        <v>139</v>
      </c>
      <c r="F289" s="80" t="s">
        <v>140</v>
      </c>
      <c r="G289" s="80" t="s">
        <v>140</v>
      </c>
      <c r="H289" s="81">
        <v>2206</v>
      </c>
      <c r="I289" s="80" t="s">
        <v>1348</v>
      </c>
      <c r="J289" s="80" t="s">
        <v>2452</v>
      </c>
      <c r="K289" s="80" t="s">
        <v>75</v>
      </c>
      <c r="L289" s="80" t="s">
        <v>77</v>
      </c>
      <c r="M289" s="80" t="s">
        <v>1349</v>
      </c>
      <c r="N289" s="82" t="s">
        <v>79</v>
      </c>
      <c r="O289" s="83">
        <v>42248</v>
      </c>
      <c r="P289" s="83">
        <v>43100</v>
      </c>
      <c r="Q289" s="82" t="s">
        <v>76</v>
      </c>
      <c r="R289" s="83">
        <v>43461</v>
      </c>
      <c r="S289" s="83">
        <v>43101</v>
      </c>
      <c r="T289" s="83">
        <v>46022</v>
      </c>
      <c r="U289" s="80" t="s">
        <v>2453</v>
      </c>
      <c r="V289" s="80" t="s">
        <v>81</v>
      </c>
      <c r="W289" s="83"/>
      <c r="X289" s="80"/>
      <c r="Y289" s="80"/>
      <c r="Z289" s="81">
        <v>1740</v>
      </c>
      <c r="AA289" s="82" t="s">
        <v>79</v>
      </c>
      <c r="AB289" s="82" t="s">
        <v>79</v>
      </c>
      <c r="AC289" s="87">
        <v>45915.716655092598</v>
      </c>
      <c r="AD289" s="80" t="str">
        <f t="shared" si="16"/>
        <v>AUTOGUIDOVIE SPA</v>
      </c>
      <c r="AE289" s="84" t="str">
        <f t="shared" si="17"/>
        <v>LOMBARDIA</v>
      </c>
      <c r="AF289" s="85">
        <f t="shared" si="18"/>
        <v>46022</v>
      </c>
      <c r="AG289" s="86">
        <f t="shared" si="19"/>
        <v>1</v>
      </c>
      <c r="AH289" s="84" t="s">
        <v>3353</v>
      </c>
    </row>
    <row r="290" spans="1:34" x14ac:dyDescent="0.3">
      <c r="A290" s="80" t="s">
        <v>2475</v>
      </c>
      <c r="B290" s="81">
        <v>812</v>
      </c>
      <c r="C290" s="80" t="s">
        <v>2468</v>
      </c>
      <c r="D290" s="80" t="s">
        <v>1304</v>
      </c>
      <c r="E290" s="80" t="s">
        <v>1022</v>
      </c>
      <c r="F290" s="80" t="s">
        <v>1023</v>
      </c>
      <c r="G290" s="80" t="s">
        <v>1023</v>
      </c>
      <c r="H290" s="81">
        <v>2207</v>
      </c>
      <c r="I290" s="80" t="s">
        <v>1350</v>
      </c>
      <c r="J290" s="80" t="s">
        <v>2452</v>
      </c>
      <c r="K290" s="80" t="s">
        <v>75</v>
      </c>
      <c r="L290" s="80" t="s">
        <v>101</v>
      </c>
      <c r="M290" s="80" t="s">
        <v>1026</v>
      </c>
      <c r="N290" s="82" t="s">
        <v>79</v>
      </c>
      <c r="O290" s="83">
        <v>42370</v>
      </c>
      <c r="P290" s="83">
        <v>42825</v>
      </c>
      <c r="Q290" s="82" t="s">
        <v>76</v>
      </c>
      <c r="R290" s="83">
        <v>42866</v>
      </c>
      <c r="S290" s="83">
        <v>42826</v>
      </c>
      <c r="T290" s="83">
        <v>46022</v>
      </c>
      <c r="U290" s="80" t="s">
        <v>2453</v>
      </c>
      <c r="V290" s="80" t="s">
        <v>81</v>
      </c>
      <c r="W290" s="83"/>
      <c r="X290" s="80"/>
      <c r="Y290" s="80"/>
      <c r="Z290" s="81">
        <v>937</v>
      </c>
      <c r="AA290" s="82" t="s">
        <v>79</v>
      </c>
      <c r="AB290" s="82" t="s">
        <v>79</v>
      </c>
      <c r="AC290" s="87">
        <v>45677.390023148102</v>
      </c>
      <c r="AD290" s="80" t="str">
        <f t="shared" si="16"/>
        <v>STIE SPA</v>
      </c>
      <c r="AE290" s="84" t="str">
        <f t="shared" si="17"/>
        <v>LOMBARDIA</v>
      </c>
      <c r="AF290" s="85">
        <f t="shared" si="18"/>
        <v>46022</v>
      </c>
      <c r="AG290" s="86">
        <f t="shared" si="19"/>
        <v>1</v>
      </c>
      <c r="AH290" s="84" t="s">
        <v>3322</v>
      </c>
    </row>
    <row r="291" spans="1:34" x14ac:dyDescent="0.3">
      <c r="A291" s="80" t="s">
        <v>2475</v>
      </c>
      <c r="B291" s="81">
        <v>812</v>
      </c>
      <c r="C291" s="80" t="s">
        <v>2468</v>
      </c>
      <c r="D291" s="80" t="s">
        <v>1304</v>
      </c>
      <c r="E291" s="80" t="s">
        <v>145</v>
      </c>
      <c r="F291" s="80" t="s">
        <v>805</v>
      </c>
      <c r="G291" s="80" t="s">
        <v>805</v>
      </c>
      <c r="H291" s="81">
        <v>2209</v>
      </c>
      <c r="I291" s="80" t="s">
        <v>1351</v>
      </c>
      <c r="J291" s="80" t="s">
        <v>2452</v>
      </c>
      <c r="K291" s="80" t="s">
        <v>75</v>
      </c>
      <c r="L291" s="80" t="s">
        <v>101</v>
      </c>
      <c r="M291" s="80" t="s">
        <v>809</v>
      </c>
      <c r="N291" s="82" t="s">
        <v>79</v>
      </c>
      <c r="O291" s="83">
        <v>42370</v>
      </c>
      <c r="P291" s="83">
        <v>44196</v>
      </c>
      <c r="Q291" s="82" t="s">
        <v>76</v>
      </c>
      <c r="R291" s="83">
        <v>44231</v>
      </c>
      <c r="S291" s="83">
        <v>44197</v>
      </c>
      <c r="T291" s="83">
        <v>45838</v>
      </c>
      <c r="U291" s="80" t="s">
        <v>2460</v>
      </c>
      <c r="V291" s="80" t="s">
        <v>81</v>
      </c>
      <c r="W291" s="83"/>
      <c r="X291" s="80"/>
      <c r="Y291" s="80"/>
      <c r="Z291" s="81">
        <v>694</v>
      </c>
      <c r="AA291" s="82" t="s">
        <v>79</v>
      </c>
      <c r="AB291" s="82" t="s">
        <v>79</v>
      </c>
      <c r="AC291" s="87">
        <v>45796.495138888902</v>
      </c>
      <c r="AD291" s="80" t="str">
        <f t="shared" si="16"/>
        <v>STAR MOBILITY SPA</v>
      </c>
      <c r="AE291" s="84" t="str">
        <f t="shared" si="17"/>
        <v>LOMBARDIA</v>
      </c>
      <c r="AF291" s="85">
        <f t="shared" si="18"/>
        <v>45838</v>
      </c>
      <c r="AG291" s="86">
        <f t="shared" si="19"/>
        <v>1</v>
      </c>
      <c r="AH291" s="84" t="s">
        <v>3362</v>
      </c>
    </row>
    <row r="292" spans="1:34" x14ac:dyDescent="0.3">
      <c r="A292" s="80" t="s">
        <v>2475</v>
      </c>
      <c r="B292" s="81">
        <v>812</v>
      </c>
      <c r="C292" s="80" t="s">
        <v>2468</v>
      </c>
      <c r="D292" s="80" t="s">
        <v>1304</v>
      </c>
      <c r="E292" s="80" t="s">
        <v>139</v>
      </c>
      <c r="F292" s="80" t="s">
        <v>140</v>
      </c>
      <c r="G292" s="80" t="s">
        <v>140</v>
      </c>
      <c r="H292" s="81">
        <v>2214</v>
      </c>
      <c r="I292" s="80" t="s">
        <v>1352</v>
      </c>
      <c r="J292" s="80" t="s">
        <v>2452</v>
      </c>
      <c r="K292" s="80" t="s">
        <v>75</v>
      </c>
      <c r="L292" s="80" t="s">
        <v>101</v>
      </c>
      <c r="M292" s="80" t="s">
        <v>1228</v>
      </c>
      <c r="N292" s="82" t="s">
        <v>79</v>
      </c>
      <c r="O292" s="83">
        <v>42005</v>
      </c>
      <c r="P292" s="83">
        <v>42369</v>
      </c>
      <c r="Q292" s="82" t="s">
        <v>76</v>
      </c>
      <c r="R292" s="83">
        <v>42956</v>
      </c>
      <c r="S292" s="83">
        <v>42370</v>
      </c>
      <c r="T292" s="83">
        <v>46022</v>
      </c>
      <c r="U292" s="80" t="s">
        <v>2460</v>
      </c>
      <c r="V292" s="80" t="s">
        <v>81</v>
      </c>
      <c r="W292" s="83"/>
      <c r="X292" s="80"/>
      <c r="Y292" s="80"/>
      <c r="Z292" s="81">
        <v>1742</v>
      </c>
      <c r="AA292" s="82" t="s">
        <v>79</v>
      </c>
      <c r="AB292" s="82" t="s">
        <v>79</v>
      </c>
      <c r="AC292" s="87">
        <v>45915.718923611101</v>
      </c>
      <c r="AD292" s="80" t="str">
        <f t="shared" si="16"/>
        <v>AUTOGUIDOVIE SPA</v>
      </c>
      <c r="AE292" s="84" t="str">
        <f t="shared" si="17"/>
        <v>LOMBARDIA</v>
      </c>
      <c r="AF292" s="85">
        <f t="shared" si="18"/>
        <v>46022</v>
      </c>
      <c r="AG292" s="86">
        <f t="shared" si="19"/>
        <v>1</v>
      </c>
      <c r="AH292" s="84" t="s">
        <v>3353</v>
      </c>
    </row>
    <row r="293" spans="1:34" x14ac:dyDescent="0.3">
      <c r="A293" s="80" t="s">
        <v>2475</v>
      </c>
      <c r="B293" s="81">
        <v>819</v>
      </c>
      <c r="C293" s="80" t="s">
        <v>2468</v>
      </c>
      <c r="D293" s="80" t="s">
        <v>1353</v>
      </c>
      <c r="E293" s="80" t="s">
        <v>418</v>
      </c>
      <c r="F293" s="80" t="s">
        <v>419</v>
      </c>
      <c r="G293" s="80" t="s">
        <v>419</v>
      </c>
      <c r="H293" s="81">
        <v>2220</v>
      </c>
      <c r="I293" s="80" t="s">
        <v>1354</v>
      </c>
      <c r="J293" s="80" t="s">
        <v>2452</v>
      </c>
      <c r="K293" s="80" t="s">
        <v>75</v>
      </c>
      <c r="L293" s="80" t="s">
        <v>77</v>
      </c>
      <c r="M293" s="80"/>
      <c r="N293" s="82" t="s">
        <v>79</v>
      </c>
      <c r="O293" s="83">
        <v>42370</v>
      </c>
      <c r="P293" s="83">
        <v>43465</v>
      </c>
      <c r="Q293" s="82" t="s">
        <v>76</v>
      </c>
      <c r="R293" s="83">
        <v>43466</v>
      </c>
      <c r="S293" s="83">
        <v>43466</v>
      </c>
      <c r="T293" s="83">
        <v>46112</v>
      </c>
      <c r="U293" s="80" t="s">
        <v>2453</v>
      </c>
      <c r="V293" s="80" t="s">
        <v>81</v>
      </c>
      <c r="W293" s="83"/>
      <c r="X293" s="80"/>
      <c r="Y293" s="80"/>
      <c r="Z293" s="81">
        <v>302</v>
      </c>
      <c r="AA293" s="82" t="s">
        <v>79</v>
      </c>
      <c r="AB293" s="82" t="s">
        <v>79</v>
      </c>
      <c r="AC293" s="87">
        <v>45922.401643518497</v>
      </c>
      <c r="AD293" s="80" t="str">
        <f t="shared" si="16"/>
        <v>BASSI &amp; C. SAS DI DECENSI MAURIZIO</v>
      </c>
      <c r="AE293" s="84" t="str">
        <f t="shared" si="17"/>
        <v>LOMBARDIA</v>
      </c>
      <c r="AF293" s="85">
        <f t="shared" si="18"/>
        <v>46112</v>
      </c>
      <c r="AG293" s="86">
        <f t="shared" si="19"/>
        <v>1</v>
      </c>
      <c r="AH293" s="84" t="s">
        <v>3654</v>
      </c>
    </row>
    <row r="294" spans="1:34" x14ac:dyDescent="0.3">
      <c r="A294" s="80" t="s">
        <v>2475</v>
      </c>
      <c r="B294" s="81">
        <v>819</v>
      </c>
      <c r="C294" s="80" t="s">
        <v>2468</v>
      </c>
      <c r="D294" s="80" t="s">
        <v>1353</v>
      </c>
      <c r="E294" s="80" t="s">
        <v>461</v>
      </c>
      <c r="F294" s="80" t="s">
        <v>462</v>
      </c>
      <c r="G294" s="80" t="s">
        <v>462</v>
      </c>
      <c r="H294" s="81">
        <v>2221</v>
      </c>
      <c r="I294" s="80" t="s">
        <v>1355</v>
      </c>
      <c r="J294" s="80" t="s">
        <v>2452</v>
      </c>
      <c r="K294" s="80" t="s">
        <v>75</v>
      </c>
      <c r="L294" s="80" t="s">
        <v>101</v>
      </c>
      <c r="M294" s="80" t="s">
        <v>463</v>
      </c>
      <c r="N294" s="82" t="s">
        <v>76</v>
      </c>
      <c r="O294" s="83">
        <v>42370</v>
      </c>
      <c r="P294" s="83">
        <v>43465</v>
      </c>
      <c r="Q294" s="82" t="s">
        <v>76</v>
      </c>
      <c r="R294" s="83">
        <v>43466</v>
      </c>
      <c r="S294" s="83">
        <v>43466</v>
      </c>
      <c r="T294" s="83">
        <v>46112</v>
      </c>
      <c r="U294" s="80" t="s">
        <v>2453</v>
      </c>
      <c r="V294" s="80" t="s">
        <v>81</v>
      </c>
      <c r="W294" s="83"/>
      <c r="X294" s="80"/>
      <c r="Y294" s="80"/>
      <c r="Z294" s="81">
        <v>349</v>
      </c>
      <c r="AA294" s="82" t="s">
        <v>79</v>
      </c>
      <c r="AB294" s="82" t="s">
        <v>79</v>
      </c>
      <c r="AC294" s="87">
        <v>45675.638993055603</v>
      </c>
      <c r="AD294" s="80" t="str">
        <f t="shared" si="16"/>
        <v>SOCIETA' COOPERATIVA TRASPORTI BORMIO CTB</v>
      </c>
      <c r="AE294" s="84" t="str">
        <f t="shared" si="17"/>
        <v>LOMBARDIA</v>
      </c>
      <c r="AF294" s="85">
        <f t="shared" si="18"/>
        <v>46112</v>
      </c>
      <c r="AG294" s="86">
        <f t="shared" si="19"/>
        <v>1</v>
      </c>
      <c r="AH294" s="84" t="s">
        <v>3468</v>
      </c>
    </row>
    <row r="295" spans="1:34" x14ac:dyDescent="0.3">
      <c r="A295" s="80" t="s">
        <v>2475</v>
      </c>
      <c r="B295" s="81">
        <v>819</v>
      </c>
      <c r="C295" s="80" t="s">
        <v>2468</v>
      </c>
      <c r="D295" s="80" t="s">
        <v>1353</v>
      </c>
      <c r="E295" s="80" t="s">
        <v>751</v>
      </c>
      <c r="F295" s="80" t="s">
        <v>752</v>
      </c>
      <c r="G295" s="80" t="s">
        <v>752</v>
      </c>
      <c r="H295" s="81">
        <v>2222</v>
      </c>
      <c r="I295" s="80" t="s">
        <v>1356</v>
      </c>
      <c r="J295" s="80" t="s">
        <v>2452</v>
      </c>
      <c r="K295" s="80" t="s">
        <v>75</v>
      </c>
      <c r="L295" s="80" t="s">
        <v>101</v>
      </c>
      <c r="M295" s="80" t="s">
        <v>753</v>
      </c>
      <c r="N295" s="82" t="s">
        <v>79</v>
      </c>
      <c r="O295" s="83">
        <v>40603</v>
      </c>
      <c r="P295" s="83">
        <v>44012</v>
      </c>
      <c r="Q295" s="82" t="s">
        <v>76</v>
      </c>
      <c r="R295" s="83">
        <v>43823</v>
      </c>
      <c r="S295" s="83">
        <v>44013</v>
      </c>
      <c r="T295" s="83">
        <v>46112</v>
      </c>
      <c r="U295" s="80" t="s">
        <v>2453</v>
      </c>
      <c r="V295" s="80" t="s">
        <v>81</v>
      </c>
      <c r="W295" s="83"/>
      <c r="X295" s="80"/>
      <c r="Y295" s="80"/>
      <c r="Z295" s="81">
        <v>633</v>
      </c>
      <c r="AA295" s="82" t="s">
        <v>79</v>
      </c>
      <c r="AB295" s="82" t="s">
        <v>79</v>
      </c>
      <c r="AC295" s="87">
        <v>45905.378518518497</v>
      </c>
      <c r="AD295" s="80" t="str">
        <f t="shared" si="16"/>
        <v>GIANOLINI SERVIZI E TRASPORTI SRL</v>
      </c>
      <c r="AE295" s="84" t="str">
        <f t="shared" si="17"/>
        <v>LOMBARDIA</v>
      </c>
      <c r="AF295" s="85">
        <f t="shared" si="18"/>
        <v>46112</v>
      </c>
      <c r="AG295" s="86">
        <f t="shared" si="19"/>
        <v>1</v>
      </c>
      <c r="AH295" s="84" t="s">
        <v>3408</v>
      </c>
    </row>
    <row r="296" spans="1:34" x14ac:dyDescent="0.3">
      <c r="A296" s="80" t="s">
        <v>2475</v>
      </c>
      <c r="B296" s="81">
        <v>819</v>
      </c>
      <c r="C296" s="80" t="s">
        <v>2468</v>
      </c>
      <c r="D296" s="80" t="s">
        <v>1353</v>
      </c>
      <c r="E296" s="80" t="s">
        <v>299</v>
      </c>
      <c r="F296" s="80" t="s">
        <v>300</v>
      </c>
      <c r="G296" s="80" t="s">
        <v>300</v>
      </c>
      <c r="H296" s="81">
        <v>2223</v>
      </c>
      <c r="I296" s="80" t="s">
        <v>1357</v>
      </c>
      <c r="J296" s="80" t="s">
        <v>2452</v>
      </c>
      <c r="K296" s="80" t="s">
        <v>75</v>
      </c>
      <c r="L296" s="80" t="s">
        <v>101</v>
      </c>
      <c r="M296" s="80" t="s">
        <v>301</v>
      </c>
      <c r="N296" s="82" t="s">
        <v>79</v>
      </c>
      <c r="O296" s="83">
        <v>40725</v>
      </c>
      <c r="P296" s="83">
        <v>42004</v>
      </c>
      <c r="Q296" s="82" t="s">
        <v>76</v>
      </c>
      <c r="R296" s="83">
        <v>41996</v>
      </c>
      <c r="S296" s="83">
        <v>42005</v>
      </c>
      <c r="T296" s="83">
        <v>46112</v>
      </c>
      <c r="U296" s="80" t="s">
        <v>2453</v>
      </c>
      <c r="V296" s="80" t="s">
        <v>81</v>
      </c>
      <c r="W296" s="83"/>
      <c r="X296" s="80"/>
      <c r="Y296" s="80"/>
      <c r="Z296" s="81">
        <v>213</v>
      </c>
      <c r="AA296" s="82" t="s">
        <v>79</v>
      </c>
      <c r="AB296" s="82" t="s">
        <v>79</v>
      </c>
      <c r="AC296" s="87">
        <v>45674.718067129601</v>
      </c>
      <c r="AD296" s="80" t="str">
        <f t="shared" si="16"/>
        <v>AUTOMOBILISTICA PEREGO SPA</v>
      </c>
      <c r="AE296" s="84" t="str">
        <f t="shared" si="17"/>
        <v>LOMBARDIA</v>
      </c>
      <c r="AF296" s="85">
        <f t="shared" si="18"/>
        <v>46112</v>
      </c>
      <c r="AG296" s="86">
        <f t="shared" si="19"/>
        <v>1</v>
      </c>
      <c r="AH296" s="84" t="s">
        <v>3594</v>
      </c>
    </row>
    <row r="297" spans="1:34" x14ac:dyDescent="0.3">
      <c r="A297" s="80" t="s">
        <v>2483</v>
      </c>
      <c r="B297" s="81">
        <v>15</v>
      </c>
      <c r="C297" s="80" t="s">
        <v>5</v>
      </c>
      <c r="D297" s="80" t="s">
        <v>1106</v>
      </c>
      <c r="E297" s="80" t="s">
        <v>1134</v>
      </c>
      <c r="F297" s="80" t="s">
        <v>1135</v>
      </c>
      <c r="G297" s="80" t="s">
        <v>1135</v>
      </c>
      <c r="H297" s="81">
        <v>2248</v>
      </c>
      <c r="I297" s="80" t="s">
        <v>3194</v>
      </c>
      <c r="J297" s="80" t="s">
        <v>2452</v>
      </c>
      <c r="K297" s="80" t="s">
        <v>75</v>
      </c>
      <c r="L297" s="80" t="s">
        <v>77</v>
      </c>
      <c r="M297" s="80"/>
      <c r="N297" s="82" t="s">
        <v>79</v>
      </c>
      <c r="O297" s="83">
        <v>39395</v>
      </c>
      <c r="P297" s="83">
        <v>40491</v>
      </c>
      <c r="Q297" s="82" t="s">
        <v>76</v>
      </c>
      <c r="R297" s="83">
        <v>40073</v>
      </c>
      <c r="S297" s="83">
        <v>40492</v>
      </c>
      <c r="T297" s="83">
        <v>45838</v>
      </c>
      <c r="U297" s="80" t="s">
        <v>2453</v>
      </c>
      <c r="V297" s="80" t="s">
        <v>81</v>
      </c>
      <c r="W297" s="83"/>
      <c r="X297" s="80"/>
      <c r="Y297" s="80"/>
      <c r="Z297" s="81">
        <v>1428</v>
      </c>
      <c r="AA297" s="82" t="s">
        <v>79</v>
      </c>
      <c r="AB297" s="82" t="s">
        <v>79</v>
      </c>
      <c r="AC297" s="87">
        <v>45923.454456018502</v>
      </c>
      <c r="AD297" s="80" t="str">
        <f t="shared" si="16"/>
        <v>CARUSO MIDOLO PAOLO &amp; C.  S.A.S.</v>
      </c>
      <c r="AE297" s="84" t="str">
        <f t="shared" si="17"/>
        <v>SICILIA</v>
      </c>
      <c r="AF297" s="85">
        <f t="shared" si="18"/>
        <v>45838</v>
      </c>
      <c r="AG297" s="86">
        <f t="shared" si="19"/>
        <v>1</v>
      </c>
      <c r="AH297" s="84" t="s">
        <v>3773</v>
      </c>
    </row>
    <row r="298" spans="1:34" x14ac:dyDescent="0.3">
      <c r="A298" s="80" t="s">
        <v>2483</v>
      </c>
      <c r="B298" s="81">
        <v>15</v>
      </c>
      <c r="C298" s="80" t="s">
        <v>5</v>
      </c>
      <c r="D298" s="80" t="s">
        <v>1106</v>
      </c>
      <c r="E298" s="80" t="s">
        <v>1116</v>
      </c>
      <c r="F298" s="80" t="s">
        <v>1117</v>
      </c>
      <c r="G298" s="80" t="s">
        <v>1117</v>
      </c>
      <c r="H298" s="81">
        <v>2250</v>
      </c>
      <c r="I298" s="80" t="s">
        <v>3195</v>
      </c>
      <c r="J298" s="80" t="s">
        <v>2452</v>
      </c>
      <c r="K298" s="80" t="s">
        <v>75</v>
      </c>
      <c r="L298" s="80" t="s">
        <v>77</v>
      </c>
      <c r="M298" s="80"/>
      <c r="N298" s="82" t="s">
        <v>79</v>
      </c>
      <c r="O298" s="83">
        <v>39395</v>
      </c>
      <c r="P298" s="83">
        <v>40491</v>
      </c>
      <c r="Q298" s="82" t="s">
        <v>76</v>
      </c>
      <c r="R298" s="83">
        <v>40073</v>
      </c>
      <c r="S298" s="83">
        <v>40492</v>
      </c>
      <c r="T298" s="83">
        <v>45838</v>
      </c>
      <c r="U298" s="80" t="s">
        <v>2453</v>
      </c>
      <c r="V298" s="80" t="s">
        <v>81</v>
      </c>
      <c r="W298" s="83"/>
      <c r="X298" s="80"/>
      <c r="Y298" s="80"/>
      <c r="Z298" s="81">
        <v>1444</v>
      </c>
      <c r="AA298" s="82" t="s">
        <v>79</v>
      </c>
      <c r="AB298" s="82" t="s">
        <v>79</v>
      </c>
      <c r="AC298" s="87">
        <v>45923.454884259299</v>
      </c>
      <c r="AD298" s="80" t="str">
        <f t="shared" si="16"/>
        <v>AUTOLINEE MAGISTRO SRL</v>
      </c>
      <c r="AE298" s="84" t="str">
        <f t="shared" si="17"/>
        <v>SICILIA</v>
      </c>
      <c r="AF298" s="85">
        <f t="shared" si="18"/>
        <v>45838</v>
      </c>
      <c r="AG298" s="86">
        <f t="shared" si="19"/>
        <v>1</v>
      </c>
      <c r="AH298" s="84" t="s">
        <v>3601</v>
      </c>
    </row>
    <row r="299" spans="1:34" x14ac:dyDescent="0.3">
      <c r="A299" s="80" t="s">
        <v>2483</v>
      </c>
      <c r="B299" s="81">
        <v>15</v>
      </c>
      <c r="C299" s="80" t="s">
        <v>5</v>
      </c>
      <c r="D299" s="80" t="s">
        <v>1106</v>
      </c>
      <c r="E299" s="80" t="s">
        <v>3179</v>
      </c>
      <c r="F299" s="80" t="s">
        <v>3180</v>
      </c>
      <c r="G299" s="80" t="s">
        <v>3180</v>
      </c>
      <c r="H299" s="81">
        <v>2251</v>
      </c>
      <c r="I299" s="80" t="s">
        <v>3196</v>
      </c>
      <c r="J299" s="80" t="s">
        <v>2452</v>
      </c>
      <c r="K299" s="80" t="s">
        <v>75</v>
      </c>
      <c r="L299" s="80" t="s">
        <v>77</v>
      </c>
      <c r="M299" s="80" t="s">
        <v>3181</v>
      </c>
      <c r="N299" s="82" t="s">
        <v>79</v>
      </c>
      <c r="O299" s="83">
        <v>39395</v>
      </c>
      <c r="P299" s="83">
        <v>40491</v>
      </c>
      <c r="Q299" s="82" t="s">
        <v>76</v>
      </c>
      <c r="R299" s="83">
        <v>40072</v>
      </c>
      <c r="S299" s="83">
        <v>40492</v>
      </c>
      <c r="T299" s="83">
        <v>45838</v>
      </c>
      <c r="U299" s="80" t="s">
        <v>2453</v>
      </c>
      <c r="V299" s="80" t="s">
        <v>81</v>
      </c>
      <c r="W299" s="83"/>
      <c r="X299" s="80"/>
      <c r="Y299" s="80"/>
      <c r="Z299" s="81">
        <v>1483</v>
      </c>
      <c r="AA299" s="82" t="s">
        <v>79</v>
      </c>
      <c r="AB299" s="82" t="s">
        <v>79</v>
      </c>
      <c r="AC299" s="87">
        <v>45923.455405092602</v>
      </c>
      <c r="AD299" s="80" t="str">
        <f t="shared" si="16"/>
        <v>AUTOSERVIZI MATASSO GIUSEPPE SAS</v>
      </c>
      <c r="AE299" s="84" t="str">
        <f t="shared" si="17"/>
        <v>SICILIA</v>
      </c>
      <c r="AF299" s="85">
        <f t="shared" si="18"/>
        <v>45838</v>
      </c>
      <c r="AG299" s="86">
        <f t="shared" si="19"/>
        <v>1</v>
      </c>
      <c r="AH299" s="84" t="s">
        <v>3529</v>
      </c>
    </row>
    <row r="300" spans="1:34" x14ac:dyDescent="0.3">
      <c r="A300" s="80" t="s">
        <v>2476</v>
      </c>
      <c r="B300" s="81">
        <v>689</v>
      </c>
      <c r="C300" s="80" t="s">
        <v>2451</v>
      </c>
      <c r="D300" s="80" t="s">
        <v>1365</v>
      </c>
      <c r="E300" s="80" t="s">
        <v>607</v>
      </c>
      <c r="F300" s="80" t="s">
        <v>608</v>
      </c>
      <c r="G300" s="80" t="s">
        <v>608</v>
      </c>
      <c r="H300" s="81">
        <v>2252</v>
      </c>
      <c r="I300" s="80" t="s">
        <v>1366</v>
      </c>
      <c r="J300" s="80" t="s">
        <v>2452</v>
      </c>
      <c r="K300" s="80" t="s">
        <v>75</v>
      </c>
      <c r="L300" s="80" t="s">
        <v>101</v>
      </c>
      <c r="M300" s="80" t="s">
        <v>1367</v>
      </c>
      <c r="N300" s="82" t="s">
        <v>79</v>
      </c>
      <c r="O300" s="83">
        <v>40544</v>
      </c>
      <c r="P300" s="83">
        <v>41455</v>
      </c>
      <c r="Q300" s="82" t="s">
        <v>76</v>
      </c>
      <c r="R300" s="83">
        <v>44926</v>
      </c>
      <c r="S300" s="83">
        <v>44927</v>
      </c>
      <c r="T300" s="83">
        <v>46387</v>
      </c>
      <c r="U300" s="80" t="s">
        <v>2453</v>
      </c>
      <c r="V300" s="80" t="s">
        <v>81</v>
      </c>
      <c r="W300" s="83"/>
      <c r="X300" s="80"/>
      <c r="Y300" s="80"/>
      <c r="Z300" s="80"/>
      <c r="AA300" s="82" t="s">
        <v>79</v>
      </c>
      <c r="AB300" s="82" t="s">
        <v>79</v>
      </c>
      <c r="AC300" s="87">
        <v>45929.408333333296</v>
      </c>
      <c r="AD300" s="80" t="str">
        <f t="shared" si="16"/>
        <v>CONTRAM MOBILITA SOC. CONS. PER AZIONI</v>
      </c>
      <c r="AE300" s="84" t="str">
        <f t="shared" si="17"/>
        <v>MARCHE</v>
      </c>
      <c r="AF300" s="85">
        <f t="shared" si="18"/>
        <v>46387</v>
      </c>
      <c r="AG300" s="86">
        <f t="shared" si="19"/>
        <v>1</v>
      </c>
      <c r="AH300" s="84" t="s">
        <v>3929</v>
      </c>
    </row>
    <row r="301" spans="1:34" x14ac:dyDescent="0.3">
      <c r="A301" s="80" t="s">
        <v>2478</v>
      </c>
      <c r="B301" s="81">
        <v>669</v>
      </c>
      <c r="C301" s="80" t="s">
        <v>2464</v>
      </c>
      <c r="D301" s="80" t="s">
        <v>1294</v>
      </c>
      <c r="E301" s="80" t="s">
        <v>509</v>
      </c>
      <c r="F301" s="80" t="s">
        <v>510</v>
      </c>
      <c r="G301" s="80" t="s">
        <v>510</v>
      </c>
      <c r="H301" s="81">
        <v>2253</v>
      </c>
      <c r="I301" s="80" t="s">
        <v>1368</v>
      </c>
      <c r="J301" s="80" t="s">
        <v>2452</v>
      </c>
      <c r="K301" s="80" t="s">
        <v>75</v>
      </c>
      <c r="L301" s="80" t="s">
        <v>101</v>
      </c>
      <c r="M301" s="80" t="s">
        <v>1369</v>
      </c>
      <c r="N301" s="82" t="s">
        <v>79</v>
      </c>
      <c r="O301" s="83">
        <v>40320</v>
      </c>
      <c r="P301" s="83">
        <v>42511</v>
      </c>
      <c r="Q301" s="82" t="s">
        <v>76</v>
      </c>
      <c r="R301" s="83">
        <v>42538</v>
      </c>
      <c r="S301" s="83">
        <v>42512</v>
      </c>
      <c r="T301" s="83">
        <v>46387</v>
      </c>
      <c r="U301" s="80" t="s">
        <v>2453</v>
      </c>
      <c r="V301" s="80" t="s">
        <v>81</v>
      </c>
      <c r="W301" s="83"/>
      <c r="X301" s="80"/>
      <c r="Y301" s="80"/>
      <c r="Z301" s="81">
        <v>400</v>
      </c>
      <c r="AA301" s="82" t="s">
        <v>79</v>
      </c>
      <c r="AB301" s="82" t="s">
        <v>79</v>
      </c>
      <c r="AC301" s="87">
        <v>45926.669062499997</v>
      </c>
      <c r="AD301" s="80" t="str">
        <f t="shared" si="16"/>
        <v>COAS CONSORZIO ASTIGIANO</v>
      </c>
      <c r="AE301" s="84" t="str">
        <f t="shared" si="17"/>
        <v>PIEMONTE</v>
      </c>
      <c r="AF301" s="85">
        <f t="shared" si="18"/>
        <v>46387</v>
      </c>
      <c r="AG301" s="86">
        <f t="shared" si="19"/>
        <v>1</v>
      </c>
      <c r="AH301" s="84" t="s">
        <v>3321</v>
      </c>
    </row>
    <row r="302" spans="1:34" x14ac:dyDescent="0.3">
      <c r="A302" s="80" t="s">
        <v>2483</v>
      </c>
      <c r="B302" s="81">
        <v>15</v>
      </c>
      <c r="C302" s="80" t="s">
        <v>5</v>
      </c>
      <c r="D302" s="80" t="s">
        <v>1106</v>
      </c>
      <c r="E302" s="80" t="s">
        <v>3197</v>
      </c>
      <c r="F302" s="80" t="s">
        <v>3198</v>
      </c>
      <c r="G302" s="80" t="s">
        <v>3198</v>
      </c>
      <c r="H302" s="81">
        <v>2266</v>
      </c>
      <c r="I302" s="80" t="s">
        <v>3199</v>
      </c>
      <c r="J302" s="80" t="s">
        <v>2452</v>
      </c>
      <c r="K302" s="80" t="s">
        <v>75</v>
      </c>
      <c r="L302" s="80" t="s">
        <v>77</v>
      </c>
      <c r="M302" s="80"/>
      <c r="N302" s="82" t="s">
        <v>79</v>
      </c>
      <c r="O302" s="83">
        <v>39405</v>
      </c>
      <c r="P302" s="83">
        <v>40501</v>
      </c>
      <c r="Q302" s="82" t="s">
        <v>76</v>
      </c>
      <c r="R302" s="83">
        <v>40072</v>
      </c>
      <c r="S302" s="83">
        <v>40502</v>
      </c>
      <c r="T302" s="83">
        <v>45838</v>
      </c>
      <c r="U302" s="80" t="s">
        <v>2453</v>
      </c>
      <c r="V302" s="80" t="s">
        <v>81</v>
      </c>
      <c r="W302" s="83"/>
      <c r="X302" s="80"/>
      <c r="Y302" s="80"/>
      <c r="Z302" s="80"/>
      <c r="AA302" s="82" t="s">
        <v>79</v>
      </c>
      <c r="AB302" s="82" t="s">
        <v>79</v>
      </c>
      <c r="AC302" s="87">
        <v>45923.455810185202</v>
      </c>
      <c r="AD302" s="80" t="str">
        <f t="shared" si="16"/>
        <v>CONSORZIO INTERCOMUNALE TRASPORTI ISOLA SALINA C.I.T.I.S.</v>
      </c>
      <c r="AE302" s="84" t="str">
        <f t="shared" si="17"/>
        <v>SICILIA</v>
      </c>
      <c r="AF302" s="85">
        <f t="shared" si="18"/>
        <v>45838</v>
      </c>
      <c r="AG302" s="86">
        <f t="shared" si="19"/>
        <v>1</v>
      </c>
      <c r="AH302" s="84" t="s">
        <v>3717</v>
      </c>
    </row>
    <row r="303" spans="1:34" x14ac:dyDescent="0.3">
      <c r="A303" s="80" t="s">
        <v>2483</v>
      </c>
      <c r="B303" s="81">
        <v>15</v>
      </c>
      <c r="C303" s="80" t="s">
        <v>5</v>
      </c>
      <c r="D303" s="80" t="s">
        <v>1106</v>
      </c>
      <c r="E303" s="80" t="s">
        <v>3035</v>
      </c>
      <c r="F303" s="80" t="s">
        <v>3036</v>
      </c>
      <c r="G303" s="80" t="s">
        <v>3036</v>
      </c>
      <c r="H303" s="81">
        <v>2268</v>
      </c>
      <c r="I303" s="80" t="s">
        <v>3200</v>
      </c>
      <c r="J303" s="80" t="s">
        <v>2452</v>
      </c>
      <c r="K303" s="80" t="s">
        <v>75</v>
      </c>
      <c r="L303" s="80" t="s">
        <v>77</v>
      </c>
      <c r="M303" s="80"/>
      <c r="N303" s="82" t="s">
        <v>79</v>
      </c>
      <c r="O303" s="83">
        <v>39395</v>
      </c>
      <c r="P303" s="83">
        <v>40491</v>
      </c>
      <c r="Q303" s="82" t="s">
        <v>76</v>
      </c>
      <c r="R303" s="83">
        <v>40073</v>
      </c>
      <c r="S303" s="83">
        <v>40492</v>
      </c>
      <c r="T303" s="83">
        <v>45838</v>
      </c>
      <c r="U303" s="80" t="s">
        <v>2453</v>
      </c>
      <c r="V303" s="80" t="s">
        <v>81</v>
      </c>
      <c r="W303" s="83"/>
      <c r="X303" s="80"/>
      <c r="Y303" s="80"/>
      <c r="Z303" s="80"/>
      <c r="AA303" s="82" t="s">
        <v>79</v>
      </c>
      <c r="AB303" s="82" t="s">
        <v>79</v>
      </c>
      <c r="AC303" s="87">
        <v>45923.456238425897</v>
      </c>
      <c r="AD303" s="80" t="str">
        <f t="shared" si="16"/>
        <v>FRATELLI PATTI AUTOLINEE S.R.L.</v>
      </c>
      <c r="AE303" s="84" t="str">
        <f t="shared" si="17"/>
        <v>SICILIA</v>
      </c>
      <c r="AF303" s="85">
        <f t="shared" si="18"/>
        <v>45838</v>
      </c>
      <c r="AG303" s="86">
        <f t="shared" si="19"/>
        <v>1</v>
      </c>
      <c r="AH303" s="84" t="s">
        <v>3682</v>
      </c>
    </row>
    <row r="304" spans="1:34" x14ac:dyDescent="0.3">
      <c r="A304" s="80" t="s">
        <v>2483</v>
      </c>
      <c r="B304" s="81">
        <v>15</v>
      </c>
      <c r="C304" s="80" t="s">
        <v>5</v>
      </c>
      <c r="D304" s="80" t="s">
        <v>1106</v>
      </c>
      <c r="E304" s="80" t="s">
        <v>3099</v>
      </c>
      <c r="F304" s="80" t="s">
        <v>3100</v>
      </c>
      <c r="G304" s="80" t="s">
        <v>3100</v>
      </c>
      <c r="H304" s="81">
        <v>2269</v>
      </c>
      <c r="I304" s="80" t="s">
        <v>3201</v>
      </c>
      <c r="J304" s="80" t="s">
        <v>2452</v>
      </c>
      <c r="K304" s="80" t="s">
        <v>75</v>
      </c>
      <c r="L304" s="80" t="s">
        <v>77</v>
      </c>
      <c r="M304" s="80"/>
      <c r="N304" s="82" t="s">
        <v>79</v>
      </c>
      <c r="O304" s="83">
        <v>39395</v>
      </c>
      <c r="P304" s="83">
        <v>40491</v>
      </c>
      <c r="Q304" s="82" t="s">
        <v>76</v>
      </c>
      <c r="R304" s="83">
        <v>40073</v>
      </c>
      <c r="S304" s="83">
        <v>40492</v>
      </c>
      <c r="T304" s="83">
        <v>45838</v>
      </c>
      <c r="U304" s="80" t="s">
        <v>2453</v>
      </c>
      <c r="V304" s="80" t="s">
        <v>81</v>
      </c>
      <c r="W304" s="83"/>
      <c r="X304" s="80"/>
      <c r="Y304" s="80"/>
      <c r="Z304" s="81">
        <v>1336</v>
      </c>
      <c r="AA304" s="82" t="s">
        <v>79</v>
      </c>
      <c r="AB304" s="82" t="s">
        <v>79</v>
      </c>
      <c r="AC304" s="87">
        <v>45875.468993055598</v>
      </c>
      <c r="AD304" s="80" t="str">
        <f t="shared" si="16"/>
        <v>RANDAZZO FILIPPO DI DI GESU' L. S.A.S.</v>
      </c>
      <c r="AE304" s="84" t="str">
        <f t="shared" si="17"/>
        <v>SICILIA</v>
      </c>
      <c r="AF304" s="85">
        <f t="shared" si="18"/>
        <v>45838</v>
      </c>
      <c r="AG304" s="86">
        <f t="shared" si="19"/>
        <v>1</v>
      </c>
      <c r="AH304" s="84" t="s">
        <v>3421</v>
      </c>
    </row>
    <row r="305" spans="1:34" x14ac:dyDescent="0.3">
      <c r="A305" s="80" t="s">
        <v>2483</v>
      </c>
      <c r="B305" s="81">
        <v>15</v>
      </c>
      <c r="C305" s="80" t="s">
        <v>5</v>
      </c>
      <c r="D305" s="80" t="s">
        <v>1106</v>
      </c>
      <c r="E305" s="80" t="s">
        <v>3202</v>
      </c>
      <c r="F305" s="80" t="s">
        <v>3203</v>
      </c>
      <c r="G305" s="80" t="s">
        <v>3203</v>
      </c>
      <c r="H305" s="81">
        <v>2270</v>
      </c>
      <c r="I305" s="80" t="s">
        <v>3204</v>
      </c>
      <c r="J305" s="80" t="s">
        <v>2452</v>
      </c>
      <c r="K305" s="80" t="s">
        <v>75</v>
      </c>
      <c r="L305" s="80" t="s">
        <v>77</v>
      </c>
      <c r="M305" s="80"/>
      <c r="N305" s="82" t="s">
        <v>79</v>
      </c>
      <c r="O305" s="83">
        <v>39395</v>
      </c>
      <c r="P305" s="83">
        <v>40491</v>
      </c>
      <c r="Q305" s="82" t="s">
        <v>76</v>
      </c>
      <c r="R305" s="83">
        <v>40073</v>
      </c>
      <c r="S305" s="83">
        <v>40492</v>
      </c>
      <c r="T305" s="83">
        <v>45838</v>
      </c>
      <c r="U305" s="80" t="s">
        <v>2453</v>
      </c>
      <c r="V305" s="80" t="s">
        <v>81</v>
      </c>
      <c r="W305" s="83"/>
      <c r="X305" s="80"/>
      <c r="Y305" s="80"/>
      <c r="Z305" s="80"/>
      <c r="AA305" s="82" t="s">
        <v>79</v>
      </c>
      <c r="AB305" s="82" t="s">
        <v>79</v>
      </c>
      <c r="AC305" s="87">
        <v>45923.456909722197</v>
      </c>
      <c r="AD305" s="80" t="str">
        <f t="shared" si="16"/>
        <v>AUTOLINEE F.LLI ORTOLANO &amp; PUGLISI SNC</v>
      </c>
      <c r="AE305" s="84" t="str">
        <f t="shared" si="17"/>
        <v>SICILIA</v>
      </c>
      <c r="AF305" s="85">
        <f t="shared" si="18"/>
        <v>45838</v>
      </c>
      <c r="AG305" s="86">
        <f t="shared" si="19"/>
        <v>1</v>
      </c>
      <c r="AH305" s="84" t="s">
        <v>3716</v>
      </c>
    </row>
    <row r="306" spans="1:34" x14ac:dyDescent="0.3">
      <c r="A306" s="80" t="s">
        <v>2483</v>
      </c>
      <c r="B306" s="81">
        <v>15</v>
      </c>
      <c r="C306" s="80" t="s">
        <v>5</v>
      </c>
      <c r="D306" s="80" t="s">
        <v>1106</v>
      </c>
      <c r="E306" s="80" t="s">
        <v>1372</v>
      </c>
      <c r="F306" s="80" t="s">
        <v>1373</v>
      </c>
      <c r="G306" s="80" t="s">
        <v>1373</v>
      </c>
      <c r="H306" s="81">
        <v>2271</v>
      </c>
      <c r="I306" s="80" t="s">
        <v>3205</v>
      </c>
      <c r="J306" s="80" t="s">
        <v>2452</v>
      </c>
      <c r="K306" s="80" t="s">
        <v>75</v>
      </c>
      <c r="L306" s="80" t="s">
        <v>77</v>
      </c>
      <c r="M306" s="80"/>
      <c r="N306" s="82" t="s">
        <v>79</v>
      </c>
      <c r="O306" s="83">
        <v>39395</v>
      </c>
      <c r="P306" s="83">
        <v>40491</v>
      </c>
      <c r="Q306" s="82" t="s">
        <v>76</v>
      </c>
      <c r="R306" s="83">
        <v>40072</v>
      </c>
      <c r="S306" s="83">
        <v>40492</v>
      </c>
      <c r="T306" s="83">
        <v>45838</v>
      </c>
      <c r="U306" s="80" t="s">
        <v>2453</v>
      </c>
      <c r="V306" s="80" t="s">
        <v>81</v>
      </c>
      <c r="W306" s="83"/>
      <c r="X306" s="80"/>
      <c r="Y306" s="80"/>
      <c r="Z306" s="80"/>
      <c r="AA306" s="82" t="s">
        <v>79</v>
      </c>
      <c r="AB306" s="82" t="s">
        <v>79</v>
      </c>
      <c r="AC306" s="87">
        <v>45923.457326388903</v>
      </c>
      <c r="AD306" s="80" t="str">
        <f t="shared" si="16"/>
        <v>ANSELMO CACCIATORE &amp; C. S.A.S.</v>
      </c>
      <c r="AE306" s="84" t="str">
        <f t="shared" si="17"/>
        <v>SICILIA</v>
      </c>
      <c r="AF306" s="85">
        <f t="shared" si="18"/>
        <v>45838</v>
      </c>
      <c r="AG306" s="86">
        <f t="shared" si="19"/>
        <v>1</v>
      </c>
      <c r="AH306" s="84" t="s">
        <v>3719</v>
      </c>
    </row>
    <row r="307" spans="1:34" x14ac:dyDescent="0.3">
      <c r="A307" s="80" t="s">
        <v>2483</v>
      </c>
      <c r="B307" s="81">
        <v>15</v>
      </c>
      <c r="C307" s="80" t="s">
        <v>5</v>
      </c>
      <c r="D307" s="80" t="s">
        <v>1106</v>
      </c>
      <c r="E307" s="80" t="s">
        <v>1121</v>
      </c>
      <c r="F307" s="80" t="s">
        <v>1122</v>
      </c>
      <c r="G307" s="80" t="s">
        <v>1122</v>
      </c>
      <c r="H307" s="81">
        <v>2273</v>
      </c>
      <c r="I307" s="80" t="s">
        <v>3206</v>
      </c>
      <c r="J307" s="80" t="s">
        <v>2452</v>
      </c>
      <c r="K307" s="80" t="s">
        <v>75</v>
      </c>
      <c r="L307" s="80" t="s">
        <v>77</v>
      </c>
      <c r="M307" s="80"/>
      <c r="N307" s="82" t="s">
        <v>79</v>
      </c>
      <c r="O307" s="83">
        <v>39405</v>
      </c>
      <c r="P307" s="83">
        <v>40491</v>
      </c>
      <c r="Q307" s="82" t="s">
        <v>76</v>
      </c>
      <c r="R307" s="83">
        <v>40072</v>
      </c>
      <c r="S307" s="83">
        <v>40492</v>
      </c>
      <c r="T307" s="83">
        <v>45838</v>
      </c>
      <c r="U307" s="80" t="s">
        <v>2453</v>
      </c>
      <c r="V307" s="80" t="s">
        <v>81</v>
      </c>
      <c r="W307" s="83"/>
      <c r="X307" s="80"/>
      <c r="Y307" s="80"/>
      <c r="Z307" s="81">
        <v>1462</v>
      </c>
      <c r="AA307" s="82" t="s">
        <v>79</v>
      </c>
      <c r="AB307" s="82" t="s">
        <v>79</v>
      </c>
      <c r="AC307" s="87">
        <v>45923.449756944399</v>
      </c>
      <c r="AD307" s="80" t="str">
        <f t="shared" si="16"/>
        <v>SAVIT SCICHILONE SRL</v>
      </c>
      <c r="AE307" s="84" t="str">
        <f t="shared" si="17"/>
        <v>SICILIA</v>
      </c>
      <c r="AF307" s="85">
        <f t="shared" si="18"/>
        <v>45838</v>
      </c>
      <c r="AG307" s="86">
        <f t="shared" si="19"/>
        <v>1</v>
      </c>
      <c r="AH307" s="84" t="s">
        <v>3721</v>
      </c>
    </row>
    <row r="308" spans="1:34" x14ac:dyDescent="0.3">
      <c r="A308" s="80" t="s">
        <v>2487</v>
      </c>
      <c r="B308" s="81">
        <v>17</v>
      </c>
      <c r="C308" s="80" t="s">
        <v>5</v>
      </c>
      <c r="D308" s="80" t="s">
        <v>1073</v>
      </c>
      <c r="E308" s="80" t="s">
        <v>778</v>
      </c>
      <c r="F308" s="80" t="s">
        <v>779</v>
      </c>
      <c r="G308" s="80" t="s">
        <v>779</v>
      </c>
      <c r="H308" s="81">
        <v>2281</v>
      </c>
      <c r="I308" s="80" t="s">
        <v>1374</v>
      </c>
      <c r="J308" s="80" t="s">
        <v>2452</v>
      </c>
      <c r="K308" s="80" t="s">
        <v>75</v>
      </c>
      <c r="L308" s="80" t="s">
        <v>101</v>
      </c>
      <c r="M308" s="80" t="s">
        <v>780</v>
      </c>
      <c r="N308" s="82" t="s">
        <v>79</v>
      </c>
      <c r="O308" s="83">
        <v>38715</v>
      </c>
      <c r="P308" s="83">
        <v>40906</v>
      </c>
      <c r="Q308" s="82" t="s">
        <v>76</v>
      </c>
      <c r="R308" s="83">
        <v>40907</v>
      </c>
      <c r="S308" s="83">
        <v>40907</v>
      </c>
      <c r="T308" s="83">
        <v>46022</v>
      </c>
      <c r="U308" s="80" t="s">
        <v>2456</v>
      </c>
      <c r="V308" s="80" t="s">
        <v>81</v>
      </c>
      <c r="W308" s="83"/>
      <c r="X308" s="80"/>
      <c r="Y308" s="80"/>
      <c r="Z308" s="81">
        <v>663</v>
      </c>
      <c r="AA308" s="82" t="s">
        <v>79</v>
      </c>
      <c r="AB308" s="82" t="s">
        <v>79</v>
      </c>
      <c r="AC308" s="87">
        <v>45804.506469907399</v>
      </c>
      <c r="AD308" s="80" t="str">
        <f t="shared" si="16"/>
        <v>ISHTAR S.C. A R.L.</v>
      </c>
      <c r="AE308" s="84" t="str">
        <f t="shared" si="17"/>
        <v>UMBRIA</v>
      </c>
      <c r="AF308" s="85">
        <f t="shared" si="18"/>
        <v>46022</v>
      </c>
      <c r="AG308" s="86">
        <f t="shared" si="19"/>
        <v>1</v>
      </c>
      <c r="AH308" s="84" t="s">
        <v>3395</v>
      </c>
    </row>
    <row r="309" spans="1:34" x14ac:dyDescent="0.3">
      <c r="A309" s="80" t="s">
        <v>2487</v>
      </c>
      <c r="B309" s="81">
        <v>17</v>
      </c>
      <c r="C309" s="80" t="s">
        <v>5</v>
      </c>
      <c r="D309" s="80" t="s">
        <v>1073</v>
      </c>
      <c r="E309" s="80" t="s">
        <v>1055</v>
      </c>
      <c r="F309" s="80" t="s">
        <v>1056</v>
      </c>
      <c r="G309" s="80" t="s">
        <v>1056</v>
      </c>
      <c r="H309" s="81">
        <v>2282</v>
      </c>
      <c r="I309" s="80" t="s">
        <v>1375</v>
      </c>
      <c r="J309" s="80" t="s">
        <v>2452</v>
      </c>
      <c r="K309" s="80" t="s">
        <v>75</v>
      </c>
      <c r="L309" s="80" t="s">
        <v>101</v>
      </c>
      <c r="M309" s="80" t="s">
        <v>1057</v>
      </c>
      <c r="N309" s="82" t="s">
        <v>79</v>
      </c>
      <c r="O309" s="83">
        <v>39070</v>
      </c>
      <c r="P309" s="83">
        <v>41262</v>
      </c>
      <c r="Q309" s="82" t="s">
        <v>76</v>
      </c>
      <c r="R309" s="83">
        <v>41263</v>
      </c>
      <c r="S309" s="83">
        <v>41263</v>
      </c>
      <c r="T309" s="83">
        <v>46022</v>
      </c>
      <c r="U309" s="80" t="s">
        <v>2456</v>
      </c>
      <c r="V309" s="80" t="s">
        <v>81</v>
      </c>
      <c r="W309" s="83"/>
      <c r="X309" s="80"/>
      <c r="Y309" s="80"/>
      <c r="Z309" s="81">
        <v>966</v>
      </c>
      <c r="AA309" s="82" t="s">
        <v>79</v>
      </c>
      <c r="AB309" s="82" t="s">
        <v>79</v>
      </c>
      <c r="AC309" s="87">
        <v>45804.506932870398</v>
      </c>
      <c r="AD309" s="80" t="str">
        <f t="shared" si="16"/>
        <v>TPL MOBILITA' S.C. A R.L.</v>
      </c>
      <c r="AE309" s="84" t="str">
        <f t="shared" si="17"/>
        <v>UMBRIA</v>
      </c>
      <c r="AF309" s="85">
        <f t="shared" si="18"/>
        <v>46022</v>
      </c>
      <c r="AG309" s="86">
        <f t="shared" si="19"/>
        <v>1</v>
      </c>
      <c r="AH309" s="84" t="s">
        <v>3815</v>
      </c>
    </row>
    <row r="310" spans="1:34" x14ac:dyDescent="0.3">
      <c r="A310" s="80" t="s">
        <v>2475</v>
      </c>
      <c r="B310" s="81">
        <v>807</v>
      </c>
      <c r="C310" s="80" t="s">
        <v>2468</v>
      </c>
      <c r="D310" s="80" t="s">
        <v>1333</v>
      </c>
      <c r="E310" s="80" t="s">
        <v>163</v>
      </c>
      <c r="F310" s="80" t="s">
        <v>164</v>
      </c>
      <c r="G310" s="80" t="s">
        <v>164</v>
      </c>
      <c r="H310" s="81">
        <v>2295</v>
      </c>
      <c r="I310" s="80" t="s">
        <v>1376</v>
      </c>
      <c r="J310" s="80" t="s">
        <v>2452</v>
      </c>
      <c r="K310" s="80" t="s">
        <v>75</v>
      </c>
      <c r="L310" s="80" t="s">
        <v>101</v>
      </c>
      <c r="M310" s="80" t="s">
        <v>166</v>
      </c>
      <c r="N310" s="82" t="s">
        <v>79</v>
      </c>
      <c r="O310" s="83">
        <v>41000</v>
      </c>
      <c r="P310" s="83">
        <v>42460</v>
      </c>
      <c r="Q310" s="82" t="s">
        <v>76</v>
      </c>
      <c r="R310" s="83">
        <v>42459</v>
      </c>
      <c r="S310" s="83">
        <v>42461</v>
      </c>
      <c r="T310" s="83">
        <v>46387</v>
      </c>
      <c r="U310" s="80" t="s">
        <v>2453</v>
      </c>
      <c r="V310" s="80" t="s">
        <v>81</v>
      </c>
      <c r="W310" s="83"/>
      <c r="X310" s="80"/>
      <c r="Y310" s="80"/>
      <c r="Z310" s="81">
        <v>82</v>
      </c>
      <c r="AA310" s="82" t="s">
        <v>79</v>
      </c>
      <c r="AB310" s="82" t="s">
        <v>79</v>
      </c>
      <c r="AC310" s="87">
        <v>45842.525381944397</v>
      </c>
      <c r="AD310" s="80" t="str">
        <f t="shared" si="16"/>
        <v>APAM ESERCIZIO SPA</v>
      </c>
      <c r="AE310" s="84" t="str">
        <f t="shared" si="17"/>
        <v>LOMBARDIA</v>
      </c>
      <c r="AF310" s="85">
        <f t="shared" si="18"/>
        <v>46387</v>
      </c>
      <c r="AG310" s="86">
        <f t="shared" si="19"/>
        <v>1</v>
      </c>
      <c r="AH310" s="84" t="s">
        <v>3575</v>
      </c>
    </row>
    <row r="311" spans="1:34" x14ac:dyDescent="0.3">
      <c r="A311" s="80" t="s">
        <v>2465</v>
      </c>
      <c r="B311" s="81">
        <v>4</v>
      </c>
      <c r="C311" s="80" t="s">
        <v>5</v>
      </c>
      <c r="D311" s="80" t="s">
        <v>92</v>
      </c>
      <c r="E311" s="80" t="s">
        <v>213</v>
      </c>
      <c r="F311" s="80" t="s">
        <v>214</v>
      </c>
      <c r="G311" s="80" t="s">
        <v>214</v>
      </c>
      <c r="H311" s="81">
        <v>2296</v>
      </c>
      <c r="I311" s="80" t="s">
        <v>1377</v>
      </c>
      <c r="J311" s="80" t="s">
        <v>2452</v>
      </c>
      <c r="K311" s="80" t="s">
        <v>75</v>
      </c>
      <c r="L311" s="80" t="s">
        <v>77</v>
      </c>
      <c r="M311" s="80" t="s">
        <v>1378</v>
      </c>
      <c r="N311" s="82" t="s">
        <v>79</v>
      </c>
      <c r="O311" s="83">
        <v>40909</v>
      </c>
      <c r="P311" s="83">
        <v>41274</v>
      </c>
      <c r="Q311" s="82" t="s">
        <v>76</v>
      </c>
      <c r="R311" s="83">
        <v>41200</v>
      </c>
      <c r="S311" s="83">
        <v>41275</v>
      </c>
      <c r="T311" s="83">
        <v>46022</v>
      </c>
      <c r="U311" s="80" t="s">
        <v>2453</v>
      </c>
      <c r="V311" s="80" t="s">
        <v>81</v>
      </c>
      <c r="W311" s="83"/>
      <c r="X311" s="80"/>
      <c r="Y311" s="80"/>
      <c r="Z311" s="81">
        <v>145</v>
      </c>
      <c r="AA311" s="82" t="s">
        <v>79</v>
      </c>
      <c r="AB311" s="82" t="s">
        <v>79</v>
      </c>
      <c r="AC311" s="87">
        <v>45915.441516203697</v>
      </c>
      <c r="AD311" s="80" t="str">
        <f t="shared" si="16"/>
        <v>AUTOLINEE BIZZARRO S.R.L.</v>
      </c>
      <c r="AE311" s="84" t="str">
        <f t="shared" si="17"/>
        <v>CAMPANIA</v>
      </c>
      <c r="AF311" s="85">
        <f t="shared" si="18"/>
        <v>46022</v>
      </c>
      <c r="AG311" s="86">
        <f t="shared" si="19"/>
        <v>1</v>
      </c>
      <c r="AH311" s="84" t="s">
        <v>3475</v>
      </c>
    </row>
    <row r="312" spans="1:34" x14ac:dyDescent="0.3">
      <c r="A312" s="80" t="s">
        <v>2465</v>
      </c>
      <c r="B312" s="81">
        <v>4</v>
      </c>
      <c r="C312" s="80" t="s">
        <v>5</v>
      </c>
      <c r="D312" s="80" t="s">
        <v>92</v>
      </c>
      <c r="E312" s="80" t="s">
        <v>1379</v>
      </c>
      <c r="F312" s="80" t="s">
        <v>1380</v>
      </c>
      <c r="G312" s="80" t="s">
        <v>1380</v>
      </c>
      <c r="H312" s="81">
        <v>2299</v>
      </c>
      <c r="I312" s="80" t="s">
        <v>1381</v>
      </c>
      <c r="J312" s="80" t="s">
        <v>2452</v>
      </c>
      <c r="K312" s="80" t="s">
        <v>75</v>
      </c>
      <c r="L312" s="80" t="s">
        <v>101</v>
      </c>
      <c r="M312" s="80" t="s">
        <v>352</v>
      </c>
      <c r="N312" s="82" t="s">
        <v>79</v>
      </c>
      <c r="O312" s="83">
        <v>40909</v>
      </c>
      <c r="P312" s="83">
        <v>42004</v>
      </c>
      <c r="Q312" s="82" t="s">
        <v>76</v>
      </c>
      <c r="R312" s="83">
        <v>42124</v>
      </c>
      <c r="S312" s="83">
        <v>42005</v>
      </c>
      <c r="T312" s="83">
        <v>46022</v>
      </c>
      <c r="U312" s="80" t="s">
        <v>2453</v>
      </c>
      <c r="V312" s="80" t="s">
        <v>81</v>
      </c>
      <c r="W312" s="83"/>
      <c r="X312" s="80"/>
      <c r="Y312" s="80"/>
      <c r="Z312" s="81">
        <v>2229</v>
      </c>
      <c r="AA312" s="82" t="s">
        <v>79</v>
      </c>
      <c r="AB312" s="82" t="s">
        <v>79</v>
      </c>
      <c r="AC312" s="87">
        <v>45926.480034722197</v>
      </c>
      <c r="AD312" s="80" t="str">
        <f t="shared" si="16"/>
        <v>AUTOSERVIZI FORTORE SRL</v>
      </c>
      <c r="AE312" s="84" t="str">
        <f t="shared" si="17"/>
        <v>CAMPANIA</v>
      </c>
      <c r="AF312" s="85">
        <f t="shared" si="18"/>
        <v>46022</v>
      </c>
      <c r="AG312" s="86">
        <f t="shared" si="19"/>
        <v>1</v>
      </c>
      <c r="AH312" s="84" t="s">
        <v>3722</v>
      </c>
    </row>
    <row r="313" spans="1:34" x14ac:dyDescent="0.3">
      <c r="A313" s="80" t="s">
        <v>2465</v>
      </c>
      <c r="B313" s="81">
        <v>4</v>
      </c>
      <c r="C313" s="80" t="s">
        <v>5</v>
      </c>
      <c r="D313" s="80" t="s">
        <v>92</v>
      </c>
      <c r="E313" s="80" t="s">
        <v>824</v>
      </c>
      <c r="F313" s="80" t="s">
        <v>825</v>
      </c>
      <c r="G313" s="80" t="s">
        <v>825</v>
      </c>
      <c r="H313" s="81">
        <v>2302</v>
      </c>
      <c r="I313" s="80" t="s">
        <v>1382</v>
      </c>
      <c r="J313" s="80" t="s">
        <v>2452</v>
      </c>
      <c r="K313" s="80" t="s">
        <v>75</v>
      </c>
      <c r="L313" s="80" t="s">
        <v>77</v>
      </c>
      <c r="M313" s="80" t="s">
        <v>826</v>
      </c>
      <c r="N313" s="82" t="s">
        <v>79</v>
      </c>
      <c r="O313" s="83">
        <v>40909</v>
      </c>
      <c r="P313" s="83">
        <v>41274</v>
      </c>
      <c r="Q313" s="82" t="s">
        <v>76</v>
      </c>
      <c r="R313" s="83">
        <v>41275</v>
      </c>
      <c r="S313" s="83">
        <v>41275</v>
      </c>
      <c r="T313" s="83">
        <v>46022</v>
      </c>
      <c r="U313" s="80" t="s">
        <v>2453</v>
      </c>
      <c r="V313" s="80" t="s">
        <v>81</v>
      </c>
      <c r="W313" s="83"/>
      <c r="X313" s="80"/>
      <c r="Y313" s="80"/>
      <c r="Z313" s="81">
        <v>713</v>
      </c>
      <c r="AA313" s="82" t="s">
        <v>79</v>
      </c>
      <c r="AB313" s="82" t="s">
        <v>79</v>
      </c>
      <c r="AC313" s="87">
        <v>45957.602939814802</v>
      </c>
      <c r="AD313" s="80" t="str">
        <f t="shared" si="16"/>
        <v>MAZZONE TURISMO DI LUCA MAZZONE &amp; C.</v>
      </c>
      <c r="AE313" s="84" t="str">
        <f t="shared" si="17"/>
        <v>CAMPANIA</v>
      </c>
      <c r="AF313" s="85">
        <f t="shared" si="18"/>
        <v>46022</v>
      </c>
      <c r="AG313" s="86">
        <f t="shared" si="19"/>
        <v>1</v>
      </c>
      <c r="AH313" s="84" t="s">
        <v>3584</v>
      </c>
    </row>
    <row r="314" spans="1:34" x14ac:dyDescent="0.3">
      <c r="A314" s="80" t="s">
        <v>2483</v>
      </c>
      <c r="B314" s="81">
        <v>15</v>
      </c>
      <c r="C314" s="80" t="s">
        <v>5</v>
      </c>
      <c r="D314" s="80" t="s">
        <v>1106</v>
      </c>
      <c r="E314" s="80" t="s">
        <v>3207</v>
      </c>
      <c r="F314" s="80" t="s">
        <v>3208</v>
      </c>
      <c r="G314" s="80" t="s">
        <v>3208</v>
      </c>
      <c r="H314" s="81">
        <v>2305</v>
      </c>
      <c r="I314" s="80" t="s">
        <v>3209</v>
      </c>
      <c r="J314" s="80" t="s">
        <v>2452</v>
      </c>
      <c r="K314" s="80" t="s">
        <v>75</v>
      </c>
      <c r="L314" s="80" t="s">
        <v>77</v>
      </c>
      <c r="M314" s="80"/>
      <c r="N314" s="82" t="s">
        <v>79</v>
      </c>
      <c r="O314" s="83">
        <v>39395</v>
      </c>
      <c r="P314" s="83">
        <v>40491</v>
      </c>
      <c r="Q314" s="82" t="s">
        <v>76</v>
      </c>
      <c r="R314" s="83">
        <v>40070</v>
      </c>
      <c r="S314" s="83">
        <v>40492</v>
      </c>
      <c r="T314" s="83">
        <v>45838</v>
      </c>
      <c r="U314" s="80" t="s">
        <v>2453</v>
      </c>
      <c r="V314" s="80" t="s">
        <v>81</v>
      </c>
      <c r="W314" s="83"/>
      <c r="X314" s="80"/>
      <c r="Y314" s="80"/>
      <c r="Z314" s="80"/>
      <c r="AA314" s="82" t="s">
        <v>79</v>
      </c>
      <c r="AB314" s="82" t="s">
        <v>79</v>
      </c>
      <c r="AC314" s="87">
        <v>45923.458032407398</v>
      </c>
      <c r="AD314" s="80" t="str">
        <f t="shared" si="16"/>
        <v>CRACCHIOLO SRL</v>
      </c>
      <c r="AE314" s="84" t="str">
        <f t="shared" si="17"/>
        <v>SICILIA</v>
      </c>
      <c r="AF314" s="85">
        <f t="shared" si="18"/>
        <v>45838</v>
      </c>
      <c r="AG314" s="86">
        <f t="shared" si="19"/>
        <v>1</v>
      </c>
      <c r="AH314" s="84" t="s">
        <v>3724</v>
      </c>
    </row>
    <row r="315" spans="1:34" x14ac:dyDescent="0.3">
      <c r="A315" s="80" t="s">
        <v>2475</v>
      </c>
      <c r="B315" s="81">
        <v>806</v>
      </c>
      <c r="C315" s="80" t="s">
        <v>2468</v>
      </c>
      <c r="D315" s="80" t="s">
        <v>1311</v>
      </c>
      <c r="E315" s="80" t="s">
        <v>451</v>
      </c>
      <c r="F315" s="80" t="s">
        <v>452</v>
      </c>
      <c r="G315" s="80" t="s">
        <v>452</v>
      </c>
      <c r="H315" s="81">
        <v>2306</v>
      </c>
      <c r="I315" s="80" t="s">
        <v>1383</v>
      </c>
      <c r="J315" s="80" t="s">
        <v>2452</v>
      </c>
      <c r="K315" s="80" t="s">
        <v>75</v>
      </c>
      <c r="L315" s="80" t="s">
        <v>101</v>
      </c>
      <c r="M315" s="80" t="s">
        <v>454</v>
      </c>
      <c r="N315" s="82" t="s">
        <v>79</v>
      </c>
      <c r="O315" s="83">
        <v>41000</v>
      </c>
      <c r="P315" s="83">
        <v>43555</v>
      </c>
      <c r="Q315" s="82" t="s">
        <v>76</v>
      </c>
      <c r="R315" s="83">
        <v>45473</v>
      </c>
      <c r="S315" s="83">
        <v>45474</v>
      </c>
      <c r="T315" s="83">
        <v>46203</v>
      </c>
      <c r="U315" s="80" t="s">
        <v>2453</v>
      </c>
      <c r="V315" s="80" t="s">
        <v>81</v>
      </c>
      <c r="W315" s="83"/>
      <c r="X315" s="80"/>
      <c r="Y315" s="80"/>
      <c r="Z315" s="81">
        <v>333</v>
      </c>
      <c r="AA315" s="82" t="s">
        <v>79</v>
      </c>
      <c r="AB315" s="82" t="s">
        <v>79</v>
      </c>
      <c r="AC315" s="87">
        <v>45916.4136574074</v>
      </c>
      <c r="AD315" s="80" t="str">
        <f t="shared" si="16"/>
        <v>BRESCIA TRASPORTI SPA</v>
      </c>
      <c r="AE315" s="84" t="str">
        <f t="shared" si="17"/>
        <v>LOMBARDIA</v>
      </c>
      <c r="AF315" s="85">
        <f t="shared" si="18"/>
        <v>46203</v>
      </c>
      <c r="AG315" s="86">
        <f t="shared" si="19"/>
        <v>1</v>
      </c>
      <c r="AH315" s="84" t="s">
        <v>3753</v>
      </c>
    </row>
    <row r="316" spans="1:34" x14ac:dyDescent="0.3">
      <c r="A316" s="80" t="s">
        <v>2475</v>
      </c>
      <c r="B316" s="81">
        <v>806</v>
      </c>
      <c r="C316" s="80" t="s">
        <v>2468</v>
      </c>
      <c r="D316" s="80" t="s">
        <v>1311</v>
      </c>
      <c r="E316" s="80" t="s">
        <v>943</v>
      </c>
      <c r="F316" s="80" t="s">
        <v>944</v>
      </c>
      <c r="G316" s="80" t="s">
        <v>944</v>
      </c>
      <c r="H316" s="81">
        <v>2307</v>
      </c>
      <c r="I316" s="80" t="s">
        <v>1384</v>
      </c>
      <c r="J316" s="80" t="s">
        <v>2454</v>
      </c>
      <c r="K316" s="80" t="s">
        <v>75</v>
      </c>
      <c r="L316" s="80" t="s">
        <v>77</v>
      </c>
      <c r="M316" s="80"/>
      <c r="N316" s="82" t="s">
        <v>79</v>
      </c>
      <c r="O316" s="83">
        <v>40686</v>
      </c>
      <c r="P316" s="83">
        <v>43769</v>
      </c>
      <c r="Q316" s="82" t="s">
        <v>76</v>
      </c>
      <c r="R316" s="83">
        <v>43643</v>
      </c>
      <c r="S316" s="83">
        <v>43647</v>
      </c>
      <c r="T316" s="83">
        <v>46022</v>
      </c>
      <c r="U316" s="80" t="s">
        <v>2455</v>
      </c>
      <c r="V316" s="80" t="s">
        <v>81</v>
      </c>
      <c r="W316" s="83"/>
      <c r="X316" s="80"/>
      <c r="Y316" s="80"/>
      <c r="Z316" s="81">
        <v>843</v>
      </c>
      <c r="AA316" s="82" t="s">
        <v>79</v>
      </c>
      <c r="AB316" s="82" t="s">
        <v>79</v>
      </c>
      <c r="AC316" s="87">
        <v>45796.487743055601</v>
      </c>
      <c r="AD316" s="80" t="str">
        <f t="shared" si="16"/>
        <v>AUTOLINEE SABBA SRL</v>
      </c>
      <c r="AE316" s="84" t="str">
        <f t="shared" si="17"/>
        <v>LOMBARDIA</v>
      </c>
      <c r="AF316" s="85">
        <f t="shared" si="18"/>
        <v>46022</v>
      </c>
      <c r="AG316" s="86">
        <f t="shared" si="19"/>
        <v>1</v>
      </c>
      <c r="AH316" s="84" t="s">
        <v>3438</v>
      </c>
    </row>
    <row r="317" spans="1:34" x14ac:dyDescent="0.3">
      <c r="A317" s="80" t="s">
        <v>2475</v>
      </c>
      <c r="B317" s="81">
        <v>806</v>
      </c>
      <c r="C317" s="80" t="s">
        <v>2468</v>
      </c>
      <c r="D317" s="80" t="s">
        <v>1311</v>
      </c>
      <c r="E317" s="80" t="s">
        <v>348</v>
      </c>
      <c r="F317" s="80" t="s">
        <v>349</v>
      </c>
      <c r="G317" s="80" t="s">
        <v>349</v>
      </c>
      <c r="H317" s="81">
        <v>2308</v>
      </c>
      <c r="I317" s="80" t="s">
        <v>1385</v>
      </c>
      <c r="J317" s="80" t="s">
        <v>2454</v>
      </c>
      <c r="K317" s="80" t="s">
        <v>75</v>
      </c>
      <c r="L317" s="80" t="s">
        <v>77</v>
      </c>
      <c r="M317" s="80"/>
      <c r="N317" s="82" t="s">
        <v>79</v>
      </c>
      <c r="O317" s="83">
        <v>40504</v>
      </c>
      <c r="P317" s="83">
        <v>43769</v>
      </c>
      <c r="Q317" s="82" t="s">
        <v>76</v>
      </c>
      <c r="R317" s="83">
        <v>44012</v>
      </c>
      <c r="S317" s="83">
        <v>43647</v>
      </c>
      <c r="T317" s="83">
        <v>46022</v>
      </c>
      <c r="U317" s="80" t="s">
        <v>2455</v>
      </c>
      <c r="V317" s="80" t="s">
        <v>81</v>
      </c>
      <c r="W317" s="83"/>
      <c r="X317" s="80"/>
      <c r="Y317" s="80"/>
      <c r="Z317" s="81">
        <v>248</v>
      </c>
      <c r="AA317" s="82" t="s">
        <v>79</v>
      </c>
      <c r="AB317" s="82" t="s">
        <v>79</v>
      </c>
      <c r="AC317" s="87">
        <v>45926.5964930556</v>
      </c>
      <c r="AD317" s="80" t="str">
        <f t="shared" si="16"/>
        <v>AUTOSERVIZI GELMI SRL A SOCIO UNICO</v>
      </c>
      <c r="AE317" s="84" t="str">
        <f t="shared" si="17"/>
        <v>LOMBARDIA</v>
      </c>
      <c r="AF317" s="85">
        <f t="shared" si="18"/>
        <v>46022</v>
      </c>
      <c r="AG317" s="86">
        <f t="shared" si="19"/>
        <v>1</v>
      </c>
      <c r="AH317" s="84" t="s">
        <v>3780</v>
      </c>
    </row>
    <row r="318" spans="1:34" x14ac:dyDescent="0.3">
      <c r="A318" s="80" t="s">
        <v>2475</v>
      </c>
      <c r="B318" s="81">
        <v>806</v>
      </c>
      <c r="C318" s="80" t="s">
        <v>2468</v>
      </c>
      <c r="D318" s="80" t="s">
        <v>1311</v>
      </c>
      <c r="E318" s="80" t="s">
        <v>1214</v>
      </c>
      <c r="F318" s="80" t="s">
        <v>1215</v>
      </c>
      <c r="G318" s="80" t="s">
        <v>1215</v>
      </c>
      <c r="H318" s="81">
        <v>2309</v>
      </c>
      <c r="I318" s="80" t="s">
        <v>1386</v>
      </c>
      <c r="J318" s="80" t="s">
        <v>2457</v>
      </c>
      <c r="K318" s="80" t="s">
        <v>75</v>
      </c>
      <c r="L318" s="80" t="s">
        <v>96</v>
      </c>
      <c r="M318" s="80"/>
      <c r="N318" s="82" t="s">
        <v>79</v>
      </c>
      <c r="O318" s="83">
        <v>42005</v>
      </c>
      <c r="P318" s="83">
        <v>43100</v>
      </c>
      <c r="Q318" s="82" t="s">
        <v>76</v>
      </c>
      <c r="R318" s="83">
        <v>43101</v>
      </c>
      <c r="S318" s="83">
        <v>43101</v>
      </c>
      <c r="T318" s="83">
        <v>46022</v>
      </c>
      <c r="U318" s="80" t="s">
        <v>2458</v>
      </c>
      <c r="V318" s="80" t="s">
        <v>81</v>
      </c>
      <c r="W318" s="83"/>
      <c r="X318" s="80"/>
      <c r="Y318" s="80"/>
      <c r="Z318" s="81">
        <v>1688</v>
      </c>
      <c r="AA318" s="82" t="s">
        <v>79</v>
      </c>
      <c r="AB318" s="82" t="s">
        <v>79</v>
      </c>
      <c r="AC318" s="87">
        <v>45936.4249305556</v>
      </c>
      <c r="AD318" s="80" t="str">
        <f t="shared" si="16"/>
        <v>COMUNE DI MONTE ISOLA</v>
      </c>
      <c r="AE318" s="84" t="str">
        <f t="shared" si="17"/>
        <v>LOMBARDIA</v>
      </c>
      <c r="AF318" s="85">
        <f t="shared" si="18"/>
        <v>46022</v>
      </c>
      <c r="AG318" s="86">
        <f t="shared" si="19"/>
        <v>1</v>
      </c>
      <c r="AH318" s="84" t="s">
        <v>3524</v>
      </c>
    </row>
    <row r="319" spans="1:34" x14ac:dyDescent="0.3">
      <c r="A319" s="80" t="s">
        <v>2475</v>
      </c>
      <c r="B319" s="81">
        <v>810</v>
      </c>
      <c r="C319" s="80" t="s">
        <v>2468</v>
      </c>
      <c r="D319" s="80" t="s">
        <v>1324</v>
      </c>
      <c r="E319" s="80" t="s">
        <v>513</v>
      </c>
      <c r="F319" s="80" t="s">
        <v>514</v>
      </c>
      <c r="G319" s="80" t="s">
        <v>514</v>
      </c>
      <c r="H319" s="81">
        <v>2311</v>
      </c>
      <c r="I319" s="80" t="s">
        <v>1387</v>
      </c>
      <c r="J319" s="80" t="s">
        <v>2452</v>
      </c>
      <c r="K319" s="80" t="s">
        <v>75</v>
      </c>
      <c r="L319" s="80" t="s">
        <v>101</v>
      </c>
      <c r="M319" s="80" t="s">
        <v>515</v>
      </c>
      <c r="N319" s="82" t="s">
        <v>79</v>
      </c>
      <c r="O319" s="83">
        <v>38534</v>
      </c>
      <c r="P319" s="83">
        <v>42004</v>
      </c>
      <c r="Q319" s="82" t="s">
        <v>76</v>
      </c>
      <c r="R319" s="83">
        <v>42004</v>
      </c>
      <c r="S319" s="83">
        <v>42005</v>
      </c>
      <c r="T319" s="83">
        <v>46022</v>
      </c>
      <c r="U319" s="80" t="s">
        <v>2453</v>
      </c>
      <c r="V319" s="80" t="s">
        <v>81</v>
      </c>
      <c r="W319" s="83"/>
      <c r="X319" s="80"/>
      <c r="Y319" s="80"/>
      <c r="Z319" s="81">
        <v>402</v>
      </c>
      <c r="AA319" s="82" t="s">
        <v>79</v>
      </c>
      <c r="AB319" s="82" t="s">
        <v>79</v>
      </c>
      <c r="AC319" s="87">
        <v>45681.614594907398</v>
      </c>
      <c r="AD319" s="80" t="str">
        <f t="shared" si="16"/>
        <v>CONSORZIO MOBILITÀ FUNICOLARE E BUS SCARL</v>
      </c>
      <c r="AE319" s="84" t="str">
        <f t="shared" si="17"/>
        <v>LOMBARDIA</v>
      </c>
      <c r="AF319" s="85">
        <f t="shared" si="18"/>
        <v>46022</v>
      </c>
      <c r="AG319" s="86">
        <f t="shared" si="19"/>
        <v>1</v>
      </c>
      <c r="AH319" s="84" t="s">
        <v>3455</v>
      </c>
    </row>
    <row r="320" spans="1:34" x14ac:dyDescent="0.3">
      <c r="A320" s="80" t="s">
        <v>2475</v>
      </c>
      <c r="B320" s="81">
        <v>810</v>
      </c>
      <c r="C320" s="80" t="s">
        <v>2468</v>
      </c>
      <c r="D320" s="80" t="s">
        <v>1324</v>
      </c>
      <c r="E320" s="80" t="s">
        <v>775</v>
      </c>
      <c r="F320" s="80" t="s">
        <v>776</v>
      </c>
      <c r="G320" s="80" t="s">
        <v>776</v>
      </c>
      <c r="H320" s="81">
        <v>2312</v>
      </c>
      <c r="I320" s="80" t="s">
        <v>1388</v>
      </c>
      <c r="J320" s="80" t="s">
        <v>2454</v>
      </c>
      <c r="K320" s="80" t="s">
        <v>75</v>
      </c>
      <c r="L320" s="80" t="s">
        <v>101</v>
      </c>
      <c r="M320" s="80" t="s">
        <v>777</v>
      </c>
      <c r="N320" s="82" t="s">
        <v>79</v>
      </c>
      <c r="O320" s="83">
        <v>42370</v>
      </c>
      <c r="P320" s="83">
        <v>42723</v>
      </c>
      <c r="Q320" s="82" t="s">
        <v>76</v>
      </c>
      <c r="R320" s="83">
        <v>42718</v>
      </c>
      <c r="S320" s="83">
        <v>42724</v>
      </c>
      <c r="T320" s="83">
        <v>46022</v>
      </c>
      <c r="U320" s="80" t="s">
        <v>2453</v>
      </c>
      <c r="V320" s="80" t="s">
        <v>81</v>
      </c>
      <c r="W320" s="83"/>
      <c r="X320" s="80"/>
      <c r="Y320" s="80"/>
      <c r="Z320" s="81">
        <v>656</v>
      </c>
      <c r="AA320" s="82" t="s">
        <v>79</v>
      </c>
      <c r="AB320" s="82" t="s">
        <v>79</v>
      </c>
      <c r="AC320" s="87">
        <v>45932.653831018499</v>
      </c>
      <c r="AD320" s="80" t="str">
        <f t="shared" si="16"/>
        <v>IMPRESE TURISTICHE BARZIESI SPA</v>
      </c>
      <c r="AE320" s="84" t="str">
        <f t="shared" si="17"/>
        <v>LOMBARDIA</v>
      </c>
      <c r="AF320" s="85">
        <f t="shared" si="18"/>
        <v>46022</v>
      </c>
      <c r="AG320" s="86">
        <f t="shared" si="19"/>
        <v>1</v>
      </c>
      <c r="AH320" s="84" t="s">
        <v>3459</v>
      </c>
    </row>
    <row r="321" spans="1:34" x14ac:dyDescent="0.3">
      <c r="A321" s="80" t="s">
        <v>2475</v>
      </c>
      <c r="B321" s="81">
        <v>810</v>
      </c>
      <c r="C321" s="80" t="s">
        <v>2468</v>
      </c>
      <c r="D321" s="80" t="s">
        <v>1324</v>
      </c>
      <c r="E321" s="80" t="s">
        <v>775</v>
      </c>
      <c r="F321" s="80" t="s">
        <v>776</v>
      </c>
      <c r="G321" s="80" t="s">
        <v>776</v>
      </c>
      <c r="H321" s="81">
        <v>2313</v>
      </c>
      <c r="I321" s="80" t="s">
        <v>1389</v>
      </c>
      <c r="J321" s="80" t="s">
        <v>2454</v>
      </c>
      <c r="K321" s="80" t="s">
        <v>75</v>
      </c>
      <c r="L321" s="80" t="s">
        <v>77</v>
      </c>
      <c r="M321" s="80"/>
      <c r="N321" s="82" t="s">
        <v>79</v>
      </c>
      <c r="O321" s="83">
        <v>42370</v>
      </c>
      <c r="P321" s="83">
        <v>42370</v>
      </c>
      <c r="Q321" s="82" t="s">
        <v>76</v>
      </c>
      <c r="R321" s="83">
        <v>41547</v>
      </c>
      <c r="S321" s="83">
        <v>42370</v>
      </c>
      <c r="T321" s="83">
        <v>46022</v>
      </c>
      <c r="U321" s="80" t="s">
        <v>2455</v>
      </c>
      <c r="V321" s="80" t="s">
        <v>81</v>
      </c>
      <c r="W321" s="83"/>
      <c r="X321" s="80"/>
      <c r="Y321" s="80"/>
      <c r="Z321" s="81">
        <v>655</v>
      </c>
      <c r="AA321" s="82" t="s">
        <v>79</v>
      </c>
      <c r="AB321" s="82" t="s">
        <v>79</v>
      </c>
      <c r="AC321" s="87">
        <v>45932.655914351897</v>
      </c>
      <c r="AD321" s="80" t="str">
        <f t="shared" si="16"/>
        <v>IMPRESE TURISTICHE BARZIESI SPA</v>
      </c>
      <c r="AE321" s="84" t="str">
        <f t="shared" si="17"/>
        <v>LOMBARDIA</v>
      </c>
      <c r="AF321" s="85">
        <f t="shared" si="18"/>
        <v>46022</v>
      </c>
      <c r="AG321" s="86">
        <f t="shared" si="19"/>
        <v>1</v>
      </c>
      <c r="AH321" s="84" t="s">
        <v>3459</v>
      </c>
    </row>
    <row r="322" spans="1:34" x14ac:dyDescent="0.3">
      <c r="A322" s="80" t="s">
        <v>2475</v>
      </c>
      <c r="B322" s="81">
        <v>810</v>
      </c>
      <c r="C322" s="80" t="s">
        <v>2468</v>
      </c>
      <c r="D322" s="80" t="s">
        <v>1324</v>
      </c>
      <c r="E322" s="80" t="s">
        <v>910</v>
      </c>
      <c r="F322" s="80" t="s">
        <v>911</v>
      </c>
      <c r="G322" s="80" t="s">
        <v>911</v>
      </c>
      <c r="H322" s="81">
        <v>2314</v>
      </c>
      <c r="I322" s="80" t="s">
        <v>1390</v>
      </c>
      <c r="J322" s="80" t="s">
        <v>2454</v>
      </c>
      <c r="K322" s="80" t="s">
        <v>75</v>
      </c>
      <c r="L322" s="80" t="s">
        <v>77</v>
      </c>
      <c r="M322" s="80"/>
      <c r="N322" s="82" t="s">
        <v>79</v>
      </c>
      <c r="O322" s="83">
        <v>36097</v>
      </c>
      <c r="P322" s="83">
        <v>42825</v>
      </c>
      <c r="Q322" s="82" t="s">
        <v>76</v>
      </c>
      <c r="R322" s="83">
        <v>42824</v>
      </c>
      <c r="S322" s="83">
        <v>42826</v>
      </c>
      <c r="T322" s="83">
        <v>46022</v>
      </c>
      <c r="U322" s="80" t="s">
        <v>2455</v>
      </c>
      <c r="V322" s="80" t="s">
        <v>81</v>
      </c>
      <c r="W322" s="83"/>
      <c r="X322" s="80"/>
      <c r="Y322" s="80"/>
      <c r="Z322" s="81">
        <v>812</v>
      </c>
      <c r="AA322" s="82" t="s">
        <v>79</v>
      </c>
      <c r="AB322" s="82" t="s">
        <v>79</v>
      </c>
      <c r="AC322" s="87">
        <v>45925.470405092601</v>
      </c>
      <c r="AD322" s="80" t="str">
        <f t="shared" ref="AD322:AD385" si="20">IF(G322="", F322, G322)</f>
        <v>S.A.C.O.SRL</v>
      </c>
      <c r="AE322" s="84" t="str">
        <f t="shared" ref="AE322:AE385" si="21">IF(A322="FRIULI-VENEZIA-GIULIA", "FRIULI-VENEZIA GIULIA", IF(A322="TRENTINO ALTO-ADIGE", IF(D322="PROVINCIA AUTONOMA DI BOLZANO", "BOLZANO", "TRENTO"), A322))</f>
        <v>LOMBARDIA</v>
      </c>
      <c r="AF322" s="85">
        <f t="shared" ref="AF322:AF385" si="22">IF(W322="", MAX(P322, T322), W322)</f>
        <v>46022</v>
      </c>
      <c r="AG322" s="86">
        <f t="shared" ref="AG322:AG385" si="23">IF(AND(YEAR(O322)&lt;=$AG$1, YEAR(AF322)&gt;=$AG$1), 1, 0)</f>
        <v>1</v>
      </c>
      <c r="AH322" s="84" t="s">
        <v>3334</v>
      </c>
    </row>
    <row r="323" spans="1:34" x14ac:dyDescent="0.3">
      <c r="A323" s="80" t="s">
        <v>2475</v>
      </c>
      <c r="B323" s="81">
        <v>810</v>
      </c>
      <c r="C323" s="80" t="s">
        <v>2468</v>
      </c>
      <c r="D323" s="80" t="s">
        <v>1324</v>
      </c>
      <c r="E323" s="80" t="s">
        <v>1019</v>
      </c>
      <c r="F323" s="80" t="s">
        <v>1020</v>
      </c>
      <c r="G323" s="80" t="s">
        <v>1020</v>
      </c>
      <c r="H323" s="81">
        <v>2315</v>
      </c>
      <c r="I323" s="80" t="s">
        <v>1391</v>
      </c>
      <c r="J323" s="80" t="s">
        <v>2452</v>
      </c>
      <c r="K323" s="80" t="s">
        <v>75</v>
      </c>
      <c r="L323" s="80" t="s">
        <v>101</v>
      </c>
      <c r="M323" s="80" t="s">
        <v>1021</v>
      </c>
      <c r="N323" s="82" t="s">
        <v>79</v>
      </c>
      <c r="O323" s="83">
        <v>38534</v>
      </c>
      <c r="P323" s="83">
        <v>42004</v>
      </c>
      <c r="Q323" s="82" t="s">
        <v>76</v>
      </c>
      <c r="R323" s="83">
        <v>42004</v>
      </c>
      <c r="S323" s="83">
        <v>42005</v>
      </c>
      <c r="T323" s="83">
        <v>46022</v>
      </c>
      <c r="U323" s="80" t="s">
        <v>2453</v>
      </c>
      <c r="V323" s="80" t="s">
        <v>81</v>
      </c>
      <c r="W323" s="83"/>
      <c r="X323" s="80"/>
      <c r="Y323" s="80"/>
      <c r="Z323" s="81">
        <v>933</v>
      </c>
      <c r="AA323" s="82" t="s">
        <v>79</v>
      </c>
      <c r="AB323" s="82" t="s">
        <v>79</v>
      </c>
      <c r="AC323" s="87">
        <v>45681.611481481501</v>
      </c>
      <c r="AD323" s="80" t="str">
        <f t="shared" si="20"/>
        <v>STECAV SCARL</v>
      </c>
      <c r="AE323" s="84" t="str">
        <f t="shared" si="21"/>
        <v>LOMBARDIA</v>
      </c>
      <c r="AF323" s="85">
        <f t="shared" si="22"/>
        <v>46022</v>
      </c>
      <c r="AG323" s="86">
        <f t="shared" si="23"/>
        <v>1</v>
      </c>
      <c r="AH323" s="84" t="s">
        <v>3787</v>
      </c>
    </row>
    <row r="324" spans="1:34" x14ac:dyDescent="0.3">
      <c r="A324" s="80" t="s">
        <v>2465</v>
      </c>
      <c r="B324" s="81">
        <v>4</v>
      </c>
      <c r="C324" s="80" t="s">
        <v>5</v>
      </c>
      <c r="D324" s="80" t="s">
        <v>92</v>
      </c>
      <c r="E324" s="80" t="s">
        <v>1392</v>
      </c>
      <c r="F324" s="80" t="s">
        <v>1393</v>
      </c>
      <c r="G324" s="80" t="s">
        <v>1393</v>
      </c>
      <c r="H324" s="81">
        <v>2318</v>
      </c>
      <c r="I324" s="80" t="s">
        <v>1394</v>
      </c>
      <c r="J324" s="80" t="s">
        <v>2452</v>
      </c>
      <c r="K324" s="80" t="s">
        <v>75</v>
      </c>
      <c r="L324" s="80" t="s">
        <v>77</v>
      </c>
      <c r="M324" s="80" t="s">
        <v>1395</v>
      </c>
      <c r="N324" s="82" t="s">
        <v>79</v>
      </c>
      <c r="O324" s="83">
        <v>40634</v>
      </c>
      <c r="P324" s="83">
        <v>40908</v>
      </c>
      <c r="Q324" s="82" t="s">
        <v>76</v>
      </c>
      <c r="R324" s="83">
        <v>41208</v>
      </c>
      <c r="S324" s="83">
        <v>40909</v>
      </c>
      <c r="T324" s="83">
        <v>46022</v>
      </c>
      <c r="U324" s="80" t="s">
        <v>2453</v>
      </c>
      <c r="V324" s="80" t="s">
        <v>81</v>
      </c>
      <c r="W324" s="83"/>
      <c r="X324" s="80"/>
      <c r="Y324" s="80"/>
      <c r="Z324" s="81">
        <v>2317</v>
      </c>
      <c r="AA324" s="82" t="s">
        <v>79</v>
      </c>
      <c r="AB324" s="82" t="s">
        <v>79</v>
      </c>
      <c r="AC324" s="87">
        <v>45908.537835648101</v>
      </c>
      <c r="AD324" s="80" t="str">
        <f t="shared" si="20"/>
        <v>S.C.A.M. S.R.L.</v>
      </c>
      <c r="AE324" s="84" t="str">
        <f t="shared" si="21"/>
        <v>CAMPANIA</v>
      </c>
      <c r="AF324" s="85">
        <f t="shared" si="22"/>
        <v>46022</v>
      </c>
      <c r="AG324" s="86">
        <f t="shared" si="23"/>
        <v>1</v>
      </c>
      <c r="AH324" s="84" t="s">
        <v>3725</v>
      </c>
    </row>
    <row r="325" spans="1:34" x14ac:dyDescent="0.3">
      <c r="A325" s="80" t="s">
        <v>2475</v>
      </c>
      <c r="B325" s="81">
        <v>810</v>
      </c>
      <c r="C325" s="80" t="s">
        <v>2468</v>
      </c>
      <c r="D325" s="80" t="s">
        <v>1324</v>
      </c>
      <c r="E325" s="80" t="s">
        <v>420</v>
      </c>
      <c r="F325" s="80" t="s">
        <v>421</v>
      </c>
      <c r="G325" s="80" t="s">
        <v>421</v>
      </c>
      <c r="H325" s="81">
        <v>2319</v>
      </c>
      <c r="I325" s="80" t="s">
        <v>1396</v>
      </c>
      <c r="J325" s="80" t="s">
        <v>2454</v>
      </c>
      <c r="K325" s="80" t="s">
        <v>75</v>
      </c>
      <c r="L325" s="80" t="s">
        <v>77</v>
      </c>
      <c r="M325" s="80"/>
      <c r="N325" s="82" t="s">
        <v>79</v>
      </c>
      <c r="O325" s="83">
        <v>36097</v>
      </c>
      <c r="P325" s="83">
        <v>42825</v>
      </c>
      <c r="Q325" s="82" t="s">
        <v>76</v>
      </c>
      <c r="R325" s="83">
        <v>42824</v>
      </c>
      <c r="S325" s="83">
        <v>42826</v>
      </c>
      <c r="T325" s="83">
        <v>46022</v>
      </c>
      <c r="U325" s="80" t="s">
        <v>2455</v>
      </c>
      <c r="V325" s="80" t="s">
        <v>81</v>
      </c>
      <c r="W325" s="83"/>
      <c r="X325" s="80"/>
      <c r="Y325" s="80"/>
      <c r="Z325" s="81">
        <v>303</v>
      </c>
      <c r="AA325" s="82" t="s">
        <v>79</v>
      </c>
      <c r="AB325" s="82" t="s">
        <v>79</v>
      </c>
      <c r="AC325" s="87">
        <v>45931.613506944399</v>
      </c>
      <c r="AD325" s="80" t="str">
        <f t="shared" si="20"/>
        <v>AUTOSERVIZI BELTRAMINI E GIANOLI SRL</v>
      </c>
      <c r="AE325" s="84" t="str">
        <f t="shared" si="21"/>
        <v>LOMBARDIA</v>
      </c>
      <c r="AF325" s="85">
        <f t="shared" si="22"/>
        <v>46022</v>
      </c>
      <c r="AG325" s="86">
        <f t="shared" si="23"/>
        <v>1</v>
      </c>
      <c r="AH325" s="84" t="s">
        <v>3344</v>
      </c>
    </row>
    <row r="326" spans="1:34" x14ac:dyDescent="0.3">
      <c r="A326" s="80" t="s">
        <v>2475</v>
      </c>
      <c r="B326" s="81">
        <v>810</v>
      </c>
      <c r="C326" s="80" t="s">
        <v>2468</v>
      </c>
      <c r="D326" s="80" t="s">
        <v>1324</v>
      </c>
      <c r="E326" s="80" t="s">
        <v>467</v>
      </c>
      <c r="F326" s="80" t="s">
        <v>1397</v>
      </c>
      <c r="G326" s="80" t="s">
        <v>1397</v>
      </c>
      <c r="H326" s="81">
        <v>2320</v>
      </c>
      <c r="I326" s="80" t="s">
        <v>1398</v>
      </c>
      <c r="J326" s="80" t="s">
        <v>2454</v>
      </c>
      <c r="K326" s="80" t="s">
        <v>75</v>
      </c>
      <c r="L326" s="80" t="s">
        <v>77</v>
      </c>
      <c r="M326" s="80"/>
      <c r="N326" s="82" t="s">
        <v>79</v>
      </c>
      <c r="O326" s="83">
        <v>42614</v>
      </c>
      <c r="P326" s="83">
        <v>42735</v>
      </c>
      <c r="Q326" s="82" t="s">
        <v>76</v>
      </c>
      <c r="R326" s="83">
        <v>42736</v>
      </c>
      <c r="S326" s="83">
        <v>42736</v>
      </c>
      <c r="T326" s="83">
        <v>46022</v>
      </c>
      <c r="U326" s="80" t="s">
        <v>2455</v>
      </c>
      <c r="V326" s="80" t="s">
        <v>81</v>
      </c>
      <c r="W326" s="83"/>
      <c r="X326" s="80"/>
      <c r="Y326" s="80"/>
      <c r="Z326" s="81">
        <v>2890</v>
      </c>
      <c r="AA326" s="82" t="s">
        <v>79</v>
      </c>
      <c r="AB326" s="82" t="s">
        <v>79</v>
      </c>
      <c r="AC326" s="87">
        <v>45917.414340277799</v>
      </c>
      <c r="AD326" s="80" t="str">
        <f t="shared" si="20"/>
        <v>AUTOLINEE VARESINE SRL</v>
      </c>
      <c r="AE326" s="84" t="str">
        <f t="shared" si="21"/>
        <v>LOMBARDIA</v>
      </c>
      <c r="AF326" s="85">
        <f t="shared" si="22"/>
        <v>46022</v>
      </c>
      <c r="AG326" s="86">
        <f t="shared" si="23"/>
        <v>1</v>
      </c>
      <c r="AH326" s="84" t="s">
        <v>3760</v>
      </c>
    </row>
    <row r="327" spans="1:34" x14ac:dyDescent="0.3">
      <c r="A327" s="80" t="s">
        <v>2475</v>
      </c>
      <c r="B327" s="81">
        <v>810</v>
      </c>
      <c r="C327" s="80" t="s">
        <v>2468</v>
      </c>
      <c r="D327" s="80" t="s">
        <v>1324</v>
      </c>
      <c r="E327" s="80" t="s">
        <v>910</v>
      </c>
      <c r="F327" s="80" t="s">
        <v>911</v>
      </c>
      <c r="G327" s="80" t="s">
        <v>911</v>
      </c>
      <c r="H327" s="81">
        <v>2321</v>
      </c>
      <c r="I327" s="80" t="s">
        <v>1399</v>
      </c>
      <c r="J327" s="80" t="s">
        <v>2454</v>
      </c>
      <c r="K327" s="80" t="s">
        <v>75</v>
      </c>
      <c r="L327" s="80" t="s">
        <v>77</v>
      </c>
      <c r="M327" s="80"/>
      <c r="N327" s="82" t="s">
        <v>79</v>
      </c>
      <c r="O327" s="83">
        <v>40909</v>
      </c>
      <c r="P327" s="83">
        <v>41274</v>
      </c>
      <c r="Q327" s="82" t="s">
        <v>76</v>
      </c>
      <c r="R327" s="83">
        <v>41274</v>
      </c>
      <c r="S327" s="83">
        <v>41275</v>
      </c>
      <c r="T327" s="83">
        <v>46022</v>
      </c>
      <c r="U327" s="80" t="s">
        <v>2455</v>
      </c>
      <c r="V327" s="80" t="s">
        <v>81</v>
      </c>
      <c r="W327" s="83"/>
      <c r="X327" s="80"/>
      <c r="Y327" s="80"/>
      <c r="Z327" s="81">
        <v>811</v>
      </c>
      <c r="AA327" s="82" t="s">
        <v>79</v>
      </c>
      <c r="AB327" s="82" t="s">
        <v>79</v>
      </c>
      <c r="AC327" s="87">
        <v>45796.493368055599</v>
      </c>
      <c r="AD327" s="80" t="str">
        <f t="shared" si="20"/>
        <v>S.A.C.O.SRL</v>
      </c>
      <c r="AE327" s="84" t="str">
        <f t="shared" si="21"/>
        <v>LOMBARDIA</v>
      </c>
      <c r="AF327" s="85">
        <f t="shared" si="22"/>
        <v>46022</v>
      </c>
      <c r="AG327" s="86">
        <f t="shared" si="23"/>
        <v>1</v>
      </c>
      <c r="AH327" s="84" t="s">
        <v>3334</v>
      </c>
    </row>
    <row r="328" spans="1:34" x14ac:dyDescent="0.3">
      <c r="A328" s="80" t="s">
        <v>2475</v>
      </c>
      <c r="B328" s="81">
        <v>810</v>
      </c>
      <c r="C328" s="80" t="s">
        <v>2468</v>
      </c>
      <c r="D328" s="80" t="s">
        <v>1324</v>
      </c>
      <c r="E328" s="80" t="s">
        <v>801</v>
      </c>
      <c r="F328" s="80" t="s">
        <v>802</v>
      </c>
      <c r="G328" s="80" t="s">
        <v>802</v>
      </c>
      <c r="H328" s="81">
        <v>2323</v>
      </c>
      <c r="I328" s="80" t="s">
        <v>1400</v>
      </c>
      <c r="J328" s="80" t="s">
        <v>2452</v>
      </c>
      <c r="K328" s="80" t="s">
        <v>75</v>
      </c>
      <c r="L328" s="80" t="s">
        <v>101</v>
      </c>
      <c r="M328" s="80" t="s">
        <v>803</v>
      </c>
      <c r="N328" s="82" t="s">
        <v>79</v>
      </c>
      <c r="O328" s="83">
        <v>38534</v>
      </c>
      <c r="P328" s="83">
        <v>42004</v>
      </c>
      <c r="Q328" s="82" t="s">
        <v>76</v>
      </c>
      <c r="R328" s="83">
        <v>42370</v>
      </c>
      <c r="S328" s="83">
        <v>42370</v>
      </c>
      <c r="T328" s="83">
        <v>46022</v>
      </c>
      <c r="U328" s="80" t="s">
        <v>2453</v>
      </c>
      <c r="V328" s="80" t="s">
        <v>81</v>
      </c>
      <c r="W328" s="83"/>
      <c r="X328" s="80"/>
      <c r="Y328" s="80"/>
      <c r="Z328" s="80"/>
      <c r="AA328" s="82" t="s">
        <v>79</v>
      </c>
      <c r="AB328" s="82" t="s">
        <v>79</v>
      </c>
      <c r="AC328" s="87">
        <v>45925.708530092597</v>
      </c>
      <c r="AD328" s="80" t="str">
        <f t="shared" si="20"/>
        <v>LECCO TRASPORTI SCARL</v>
      </c>
      <c r="AE328" s="84" t="str">
        <f t="shared" si="21"/>
        <v>LOMBARDIA</v>
      </c>
      <c r="AF328" s="85">
        <f t="shared" si="22"/>
        <v>46022</v>
      </c>
      <c r="AG328" s="86">
        <f t="shared" si="23"/>
        <v>1</v>
      </c>
      <c r="AH328" s="84" t="s">
        <v>3893</v>
      </c>
    </row>
    <row r="329" spans="1:34" x14ac:dyDescent="0.3">
      <c r="A329" s="80" t="s">
        <v>2475</v>
      </c>
      <c r="B329" s="81">
        <v>819</v>
      </c>
      <c r="C329" s="80" t="s">
        <v>2468</v>
      </c>
      <c r="D329" s="80" t="s">
        <v>1353</v>
      </c>
      <c r="E329" s="80" t="s">
        <v>992</v>
      </c>
      <c r="F329" s="80" t="s">
        <v>993</v>
      </c>
      <c r="G329" s="80" t="s">
        <v>993</v>
      </c>
      <c r="H329" s="81">
        <v>2324</v>
      </c>
      <c r="I329" s="80" t="s">
        <v>1401</v>
      </c>
      <c r="J329" s="80" t="s">
        <v>2452</v>
      </c>
      <c r="K329" s="80" t="s">
        <v>75</v>
      </c>
      <c r="L329" s="80" t="s">
        <v>77</v>
      </c>
      <c r="M329" s="80"/>
      <c r="N329" s="82" t="s">
        <v>79</v>
      </c>
      <c r="O329" s="83">
        <v>42370</v>
      </c>
      <c r="P329" s="83">
        <v>45382</v>
      </c>
      <c r="Q329" s="82" t="s">
        <v>76</v>
      </c>
      <c r="R329" s="83">
        <v>45373</v>
      </c>
      <c r="S329" s="83">
        <v>45383</v>
      </c>
      <c r="T329" s="83">
        <v>46112</v>
      </c>
      <c r="U329" s="80" t="s">
        <v>2456</v>
      </c>
      <c r="V329" s="80" t="s">
        <v>81</v>
      </c>
      <c r="W329" s="83"/>
      <c r="X329" s="80"/>
      <c r="Y329" s="80"/>
      <c r="Z329" s="81">
        <v>910</v>
      </c>
      <c r="AA329" s="82" t="s">
        <v>79</v>
      </c>
      <c r="AB329" s="82" t="s">
        <v>79</v>
      </c>
      <c r="AC329" s="87">
        <v>45682.6022337963</v>
      </c>
      <c r="AD329" s="80" t="str">
        <f t="shared" si="20"/>
        <v>SKIAREA VALCHIAVENNA S.P.A.</v>
      </c>
      <c r="AE329" s="84" t="str">
        <f t="shared" si="21"/>
        <v>LOMBARDIA</v>
      </c>
      <c r="AF329" s="85">
        <f t="shared" si="22"/>
        <v>46112</v>
      </c>
      <c r="AG329" s="86">
        <f t="shared" si="23"/>
        <v>1</v>
      </c>
      <c r="AH329" s="84" t="s">
        <v>3588</v>
      </c>
    </row>
    <row r="330" spans="1:34" x14ac:dyDescent="0.3">
      <c r="A330" s="80" t="s">
        <v>2475</v>
      </c>
      <c r="B330" s="81">
        <v>819</v>
      </c>
      <c r="C330" s="80" t="s">
        <v>2468</v>
      </c>
      <c r="D330" s="80" t="s">
        <v>1353</v>
      </c>
      <c r="E330" s="80" t="s">
        <v>299</v>
      </c>
      <c r="F330" s="80" t="s">
        <v>300</v>
      </c>
      <c r="G330" s="80" t="s">
        <v>300</v>
      </c>
      <c r="H330" s="81">
        <v>2325</v>
      </c>
      <c r="I330" s="80" t="s">
        <v>1402</v>
      </c>
      <c r="J330" s="80" t="s">
        <v>2452</v>
      </c>
      <c r="K330" s="80" t="s">
        <v>75</v>
      </c>
      <c r="L330" s="80" t="s">
        <v>101</v>
      </c>
      <c r="M330" s="80" t="s">
        <v>302</v>
      </c>
      <c r="N330" s="82" t="s">
        <v>79</v>
      </c>
      <c r="O330" s="83">
        <v>40725</v>
      </c>
      <c r="P330" s="83">
        <v>41639</v>
      </c>
      <c r="Q330" s="82" t="s">
        <v>76</v>
      </c>
      <c r="R330" s="83">
        <v>41639</v>
      </c>
      <c r="S330" s="83">
        <v>41640</v>
      </c>
      <c r="T330" s="83">
        <v>46112</v>
      </c>
      <c r="U330" s="80" t="s">
        <v>2453</v>
      </c>
      <c r="V330" s="80" t="s">
        <v>81</v>
      </c>
      <c r="W330" s="83"/>
      <c r="X330" s="80"/>
      <c r="Y330" s="80"/>
      <c r="Z330" s="81">
        <v>214</v>
      </c>
      <c r="AA330" s="82" t="s">
        <v>79</v>
      </c>
      <c r="AB330" s="82" t="s">
        <v>79</v>
      </c>
      <c r="AC330" s="87">
        <v>45674.711782407401</v>
      </c>
      <c r="AD330" s="80" t="str">
        <f t="shared" si="20"/>
        <v>AUTOMOBILISTICA PEREGO SPA</v>
      </c>
      <c r="AE330" s="84" t="str">
        <f t="shared" si="21"/>
        <v>LOMBARDIA</v>
      </c>
      <c r="AF330" s="85">
        <f t="shared" si="22"/>
        <v>46112</v>
      </c>
      <c r="AG330" s="86">
        <f t="shared" si="23"/>
        <v>1</v>
      </c>
      <c r="AH330" s="84" t="s">
        <v>3594</v>
      </c>
    </row>
    <row r="331" spans="1:34" x14ac:dyDescent="0.3">
      <c r="A331" s="80" t="s">
        <v>2475</v>
      </c>
      <c r="B331" s="81">
        <v>819</v>
      </c>
      <c r="C331" s="80" t="s">
        <v>2468</v>
      </c>
      <c r="D331" s="80" t="s">
        <v>1353</v>
      </c>
      <c r="E331" s="80" t="s">
        <v>299</v>
      </c>
      <c r="F331" s="80" t="s">
        <v>300</v>
      </c>
      <c r="G331" s="80" t="s">
        <v>300</v>
      </c>
      <c r="H331" s="81">
        <v>2326</v>
      </c>
      <c r="I331" s="80" t="s">
        <v>1403</v>
      </c>
      <c r="J331" s="80" t="s">
        <v>2452</v>
      </c>
      <c r="K331" s="80" t="s">
        <v>75</v>
      </c>
      <c r="L331" s="80" t="s">
        <v>101</v>
      </c>
      <c r="M331" s="80" t="s">
        <v>303</v>
      </c>
      <c r="N331" s="82" t="s">
        <v>79</v>
      </c>
      <c r="O331" s="83">
        <v>40909</v>
      </c>
      <c r="P331" s="83">
        <v>41639</v>
      </c>
      <c r="Q331" s="82" t="s">
        <v>76</v>
      </c>
      <c r="R331" s="83">
        <v>41639</v>
      </c>
      <c r="S331" s="83">
        <v>41640</v>
      </c>
      <c r="T331" s="83">
        <v>46112</v>
      </c>
      <c r="U331" s="80" t="s">
        <v>2453</v>
      </c>
      <c r="V331" s="80" t="s">
        <v>81</v>
      </c>
      <c r="W331" s="83"/>
      <c r="X331" s="80"/>
      <c r="Y331" s="80"/>
      <c r="Z331" s="81">
        <v>215</v>
      </c>
      <c r="AA331" s="82" t="s">
        <v>79</v>
      </c>
      <c r="AB331" s="82" t="s">
        <v>79</v>
      </c>
      <c r="AC331" s="87">
        <v>45677.496678240699</v>
      </c>
      <c r="AD331" s="80" t="str">
        <f t="shared" si="20"/>
        <v>AUTOMOBILISTICA PEREGO SPA</v>
      </c>
      <c r="AE331" s="84" t="str">
        <f t="shared" si="21"/>
        <v>LOMBARDIA</v>
      </c>
      <c r="AF331" s="85">
        <f t="shared" si="22"/>
        <v>46112</v>
      </c>
      <c r="AG331" s="86">
        <f t="shared" si="23"/>
        <v>1</v>
      </c>
      <c r="AH331" s="84" t="s">
        <v>3594</v>
      </c>
    </row>
    <row r="332" spans="1:34" x14ac:dyDescent="0.3">
      <c r="A332" s="80" t="s">
        <v>2475</v>
      </c>
      <c r="B332" s="81">
        <v>819</v>
      </c>
      <c r="C332" s="80" t="s">
        <v>2468</v>
      </c>
      <c r="D332" s="80" t="s">
        <v>1353</v>
      </c>
      <c r="E332" s="80" t="s">
        <v>384</v>
      </c>
      <c r="F332" s="80" t="s">
        <v>385</v>
      </c>
      <c r="G332" s="80" t="s">
        <v>385</v>
      </c>
      <c r="H332" s="81">
        <v>2327</v>
      </c>
      <c r="I332" s="80" t="s">
        <v>1404</v>
      </c>
      <c r="J332" s="80" t="s">
        <v>2452</v>
      </c>
      <c r="K332" s="80" t="s">
        <v>75</v>
      </c>
      <c r="L332" s="80" t="s">
        <v>101</v>
      </c>
      <c r="M332" s="80" t="s">
        <v>386</v>
      </c>
      <c r="N332" s="82" t="s">
        <v>79</v>
      </c>
      <c r="O332" s="83">
        <v>41275</v>
      </c>
      <c r="P332" s="83">
        <v>41639</v>
      </c>
      <c r="Q332" s="82" t="s">
        <v>76</v>
      </c>
      <c r="R332" s="83">
        <v>41639</v>
      </c>
      <c r="S332" s="83">
        <v>41640</v>
      </c>
      <c r="T332" s="83">
        <v>46112</v>
      </c>
      <c r="U332" s="80" t="s">
        <v>2453</v>
      </c>
      <c r="V332" s="80" t="s">
        <v>81</v>
      </c>
      <c r="W332" s="83"/>
      <c r="X332" s="80"/>
      <c r="Y332" s="80"/>
      <c r="Z332" s="81">
        <v>280</v>
      </c>
      <c r="AA332" s="82" t="s">
        <v>79</v>
      </c>
      <c r="AB332" s="82" t="s">
        <v>79</v>
      </c>
      <c r="AC332" s="87">
        <v>45673.724814814799</v>
      </c>
      <c r="AD332" s="80" t="str">
        <f t="shared" si="20"/>
        <v>AUTOTRASPORTI RAINOLDI E C. S.R.L.</v>
      </c>
      <c r="AE332" s="84" t="str">
        <f t="shared" si="21"/>
        <v>LOMBARDIA</v>
      </c>
      <c r="AF332" s="85">
        <f t="shared" si="22"/>
        <v>46112</v>
      </c>
      <c r="AG332" s="86">
        <f t="shared" si="23"/>
        <v>1</v>
      </c>
      <c r="AH332" s="84" t="s">
        <v>3771</v>
      </c>
    </row>
    <row r="333" spans="1:34" x14ac:dyDescent="0.3">
      <c r="A333" s="80" t="s">
        <v>2475</v>
      </c>
      <c r="B333" s="81">
        <v>819</v>
      </c>
      <c r="C333" s="80" t="s">
        <v>2468</v>
      </c>
      <c r="D333" s="80" t="s">
        <v>1353</v>
      </c>
      <c r="E333" s="80" t="s">
        <v>299</v>
      </c>
      <c r="F333" s="80" t="s">
        <v>300</v>
      </c>
      <c r="G333" s="80" t="s">
        <v>300</v>
      </c>
      <c r="H333" s="81">
        <v>2328</v>
      </c>
      <c r="I333" s="80" t="s">
        <v>1405</v>
      </c>
      <c r="J333" s="80" t="s">
        <v>2452</v>
      </c>
      <c r="K333" s="80" t="s">
        <v>75</v>
      </c>
      <c r="L333" s="80" t="s">
        <v>101</v>
      </c>
      <c r="M333" s="80" t="s">
        <v>304</v>
      </c>
      <c r="N333" s="82" t="s">
        <v>79</v>
      </c>
      <c r="O333" s="83">
        <v>40725</v>
      </c>
      <c r="P333" s="83">
        <v>41639</v>
      </c>
      <c r="Q333" s="82" t="s">
        <v>76</v>
      </c>
      <c r="R333" s="83">
        <v>41639</v>
      </c>
      <c r="S333" s="83">
        <v>41640</v>
      </c>
      <c r="T333" s="83">
        <v>46112</v>
      </c>
      <c r="U333" s="80" t="s">
        <v>2453</v>
      </c>
      <c r="V333" s="80" t="s">
        <v>81</v>
      </c>
      <c r="W333" s="83"/>
      <c r="X333" s="80"/>
      <c r="Y333" s="80"/>
      <c r="Z333" s="81">
        <v>216</v>
      </c>
      <c r="AA333" s="82" t="s">
        <v>79</v>
      </c>
      <c r="AB333" s="82" t="s">
        <v>79</v>
      </c>
      <c r="AC333" s="87">
        <v>45677.511550925898</v>
      </c>
      <c r="AD333" s="80" t="str">
        <f t="shared" si="20"/>
        <v>AUTOMOBILISTICA PEREGO SPA</v>
      </c>
      <c r="AE333" s="84" t="str">
        <f t="shared" si="21"/>
        <v>LOMBARDIA</v>
      </c>
      <c r="AF333" s="85">
        <f t="shared" si="22"/>
        <v>46112</v>
      </c>
      <c r="AG333" s="86">
        <f t="shared" si="23"/>
        <v>1</v>
      </c>
      <c r="AH333" s="84" t="s">
        <v>3594</v>
      </c>
    </row>
    <row r="334" spans="1:34" x14ac:dyDescent="0.3">
      <c r="A334" s="80" t="s">
        <v>2475</v>
      </c>
      <c r="B334" s="81">
        <v>819</v>
      </c>
      <c r="C334" s="80" t="s">
        <v>2468</v>
      </c>
      <c r="D334" s="80" t="s">
        <v>1353</v>
      </c>
      <c r="E334" s="80" t="s">
        <v>939</v>
      </c>
      <c r="F334" s="80" t="s">
        <v>940</v>
      </c>
      <c r="G334" s="80" t="s">
        <v>940</v>
      </c>
      <c r="H334" s="81">
        <v>2329</v>
      </c>
      <c r="I334" s="80" t="s">
        <v>1406</v>
      </c>
      <c r="J334" s="80" t="s">
        <v>2452</v>
      </c>
      <c r="K334" s="80" t="s">
        <v>75</v>
      </c>
      <c r="L334" s="80" t="s">
        <v>101</v>
      </c>
      <c r="M334" s="80" t="s">
        <v>941</v>
      </c>
      <c r="N334" s="82" t="s">
        <v>79</v>
      </c>
      <c r="O334" s="83">
        <v>40725</v>
      </c>
      <c r="P334" s="83">
        <v>42004</v>
      </c>
      <c r="Q334" s="82" t="s">
        <v>76</v>
      </c>
      <c r="R334" s="83">
        <v>42004</v>
      </c>
      <c r="S334" s="83">
        <v>42005</v>
      </c>
      <c r="T334" s="83">
        <v>46112</v>
      </c>
      <c r="U334" s="80" t="s">
        <v>2453</v>
      </c>
      <c r="V334" s="80" t="s">
        <v>81</v>
      </c>
      <c r="W334" s="83"/>
      <c r="X334" s="80"/>
      <c r="Y334" s="80"/>
      <c r="Z334" s="81">
        <v>839</v>
      </c>
      <c r="AA334" s="82" t="s">
        <v>79</v>
      </c>
      <c r="AB334" s="82" t="s">
        <v>79</v>
      </c>
      <c r="AC334" s="87">
        <v>45894.632083333301</v>
      </c>
      <c r="AD334" s="80" t="str">
        <f t="shared" si="20"/>
        <v>S.T.P.S. SOCIETA' TRASPORTI PUBBLICI SONDRIO SPA</v>
      </c>
      <c r="AE334" s="84" t="str">
        <f t="shared" si="21"/>
        <v>LOMBARDIA</v>
      </c>
      <c r="AF334" s="85">
        <f t="shared" si="22"/>
        <v>46112</v>
      </c>
      <c r="AG334" s="86">
        <f t="shared" si="23"/>
        <v>1</v>
      </c>
      <c r="AH334" s="84" t="s">
        <v>3342</v>
      </c>
    </row>
    <row r="335" spans="1:34" x14ac:dyDescent="0.3">
      <c r="A335" s="80" t="s">
        <v>2475</v>
      </c>
      <c r="B335" s="81">
        <v>819</v>
      </c>
      <c r="C335" s="80" t="s">
        <v>2468</v>
      </c>
      <c r="D335" s="80" t="s">
        <v>1353</v>
      </c>
      <c r="E335" s="80" t="s">
        <v>939</v>
      </c>
      <c r="F335" s="80" t="s">
        <v>940</v>
      </c>
      <c r="G335" s="80" t="s">
        <v>940</v>
      </c>
      <c r="H335" s="81">
        <v>2330</v>
      </c>
      <c r="I335" s="80" t="s">
        <v>1407</v>
      </c>
      <c r="J335" s="80" t="s">
        <v>2452</v>
      </c>
      <c r="K335" s="80" t="s">
        <v>75</v>
      </c>
      <c r="L335" s="80" t="s">
        <v>101</v>
      </c>
      <c r="M335" s="80" t="s">
        <v>942</v>
      </c>
      <c r="N335" s="82" t="s">
        <v>79</v>
      </c>
      <c r="O335" s="83">
        <v>40725</v>
      </c>
      <c r="P335" s="83">
        <v>42004</v>
      </c>
      <c r="Q335" s="82" t="s">
        <v>76</v>
      </c>
      <c r="R335" s="83">
        <v>42004</v>
      </c>
      <c r="S335" s="83">
        <v>42005</v>
      </c>
      <c r="T335" s="83">
        <v>46112</v>
      </c>
      <c r="U335" s="80" t="s">
        <v>2453</v>
      </c>
      <c r="V335" s="80" t="s">
        <v>81</v>
      </c>
      <c r="W335" s="83"/>
      <c r="X335" s="80"/>
      <c r="Y335" s="80"/>
      <c r="Z335" s="81">
        <v>840</v>
      </c>
      <c r="AA335" s="82" t="s">
        <v>79</v>
      </c>
      <c r="AB335" s="82" t="s">
        <v>79</v>
      </c>
      <c r="AC335" s="87">
        <v>45894.631319444401</v>
      </c>
      <c r="AD335" s="80" t="str">
        <f t="shared" si="20"/>
        <v>S.T.P.S. SOCIETA' TRASPORTI PUBBLICI SONDRIO SPA</v>
      </c>
      <c r="AE335" s="84" t="str">
        <f t="shared" si="21"/>
        <v>LOMBARDIA</v>
      </c>
      <c r="AF335" s="85">
        <f t="shared" si="22"/>
        <v>46112</v>
      </c>
      <c r="AG335" s="86">
        <f t="shared" si="23"/>
        <v>1</v>
      </c>
      <c r="AH335" s="84" t="s">
        <v>3342</v>
      </c>
    </row>
    <row r="336" spans="1:34" x14ac:dyDescent="0.3">
      <c r="A336" s="80" t="s">
        <v>2475</v>
      </c>
      <c r="B336" s="81">
        <v>812</v>
      </c>
      <c r="C336" s="80" t="s">
        <v>2468</v>
      </c>
      <c r="D336" s="80" t="s">
        <v>1304</v>
      </c>
      <c r="E336" s="80" t="s">
        <v>868</v>
      </c>
      <c r="F336" s="80" t="s">
        <v>869</v>
      </c>
      <c r="G336" s="80" t="s">
        <v>869</v>
      </c>
      <c r="H336" s="81">
        <v>2331</v>
      </c>
      <c r="I336" s="80" t="s">
        <v>1408</v>
      </c>
      <c r="J336" s="80" t="s">
        <v>2452</v>
      </c>
      <c r="K336" s="80" t="s">
        <v>75</v>
      </c>
      <c r="L336" s="80" t="s">
        <v>101</v>
      </c>
      <c r="M336" s="80" t="s">
        <v>870</v>
      </c>
      <c r="N336" s="82" t="s">
        <v>79</v>
      </c>
      <c r="O336" s="83">
        <v>39448</v>
      </c>
      <c r="P336" s="83">
        <v>42004</v>
      </c>
      <c r="Q336" s="82" t="s">
        <v>76</v>
      </c>
      <c r="R336" s="83">
        <v>42956</v>
      </c>
      <c r="S336" s="83">
        <v>42005</v>
      </c>
      <c r="T336" s="83">
        <v>46022</v>
      </c>
      <c r="U336" s="80" t="s">
        <v>2460</v>
      </c>
      <c r="V336" s="80" t="s">
        <v>81</v>
      </c>
      <c r="W336" s="83"/>
      <c r="X336" s="80"/>
      <c r="Y336" s="80"/>
      <c r="Z336" s="81">
        <v>745</v>
      </c>
      <c r="AA336" s="82" t="s">
        <v>79</v>
      </c>
      <c r="AB336" s="82" t="s">
        <v>79</v>
      </c>
      <c r="AC336" s="87">
        <v>45674.526608796303</v>
      </c>
      <c r="AD336" s="80" t="str">
        <f t="shared" si="20"/>
        <v>NORD EST TRASPORTI</v>
      </c>
      <c r="AE336" s="84" t="str">
        <f t="shared" si="21"/>
        <v>LOMBARDIA</v>
      </c>
      <c r="AF336" s="85">
        <f t="shared" si="22"/>
        <v>46022</v>
      </c>
      <c r="AG336" s="86">
        <f t="shared" si="23"/>
        <v>1</v>
      </c>
      <c r="AH336" s="84" t="s">
        <v>3768</v>
      </c>
    </row>
    <row r="337" spans="1:34" x14ac:dyDescent="0.3">
      <c r="A337" s="80" t="s">
        <v>2475</v>
      </c>
      <c r="B337" s="81">
        <v>812</v>
      </c>
      <c r="C337" s="80" t="s">
        <v>2468</v>
      </c>
      <c r="D337" s="80" t="s">
        <v>1304</v>
      </c>
      <c r="E337" s="80" t="s">
        <v>532</v>
      </c>
      <c r="F337" s="80" t="s">
        <v>533</v>
      </c>
      <c r="G337" s="80" t="s">
        <v>533</v>
      </c>
      <c r="H337" s="81">
        <v>2333</v>
      </c>
      <c r="I337" s="80" t="s">
        <v>1409</v>
      </c>
      <c r="J337" s="80" t="s">
        <v>2452</v>
      </c>
      <c r="K337" s="80" t="s">
        <v>75</v>
      </c>
      <c r="L337" s="80" t="s">
        <v>101</v>
      </c>
      <c r="M337" s="80" t="s">
        <v>536</v>
      </c>
      <c r="N337" s="82" t="s">
        <v>79</v>
      </c>
      <c r="O337" s="83">
        <v>40725</v>
      </c>
      <c r="P337" s="83">
        <v>43281</v>
      </c>
      <c r="Q337" s="82" t="s">
        <v>76</v>
      </c>
      <c r="R337" s="83">
        <v>43276</v>
      </c>
      <c r="S337" s="83">
        <v>43282</v>
      </c>
      <c r="T337" s="83">
        <v>46022</v>
      </c>
      <c r="U337" s="80" t="s">
        <v>2460</v>
      </c>
      <c r="V337" s="80" t="s">
        <v>81</v>
      </c>
      <c r="W337" s="83"/>
      <c r="X337" s="80"/>
      <c r="Y337" s="80"/>
      <c r="Z337" s="81">
        <v>419</v>
      </c>
      <c r="AA337" s="82" t="s">
        <v>79</v>
      </c>
      <c r="AB337" s="82" t="s">
        <v>79</v>
      </c>
      <c r="AC337" s="87">
        <v>45797.713761574101</v>
      </c>
      <c r="AD337" s="80" t="str">
        <f t="shared" si="20"/>
        <v>CONSORZIO AUTOSERVIZI LOMBARDI S.C.A.R.L</v>
      </c>
      <c r="AE337" s="84" t="str">
        <f t="shared" si="21"/>
        <v>LOMBARDIA</v>
      </c>
      <c r="AF337" s="85">
        <f t="shared" si="22"/>
        <v>46022</v>
      </c>
      <c r="AG337" s="86">
        <f t="shared" si="23"/>
        <v>1</v>
      </c>
      <c r="AH337" s="84" t="s">
        <v>3873</v>
      </c>
    </row>
    <row r="338" spans="1:34" x14ac:dyDescent="0.3">
      <c r="A338" s="80" t="s">
        <v>2475</v>
      </c>
      <c r="B338" s="81">
        <v>812</v>
      </c>
      <c r="C338" s="80" t="s">
        <v>2468</v>
      </c>
      <c r="D338" s="80" t="s">
        <v>1304</v>
      </c>
      <c r="E338" s="80" t="s">
        <v>432</v>
      </c>
      <c r="F338" s="80" t="s">
        <v>914</v>
      </c>
      <c r="G338" s="80" t="s">
        <v>914</v>
      </c>
      <c r="H338" s="81">
        <v>2335</v>
      </c>
      <c r="I338" s="80" t="s">
        <v>1410</v>
      </c>
      <c r="J338" s="80" t="s">
        <v>2454</v>
      </c>
      <c r="K338" s="80" t="s">
        <v>75</v>
      </c>
      <c r="L338" s="80" t="s">
        <v>77</v>
      </c>
      <c r="M338" s="80"/>
      <c r="N338" s="82" t="s">
        <v>79</v>
      </c>
      <c r="O338" s="83">
        <v>40909</v>
      </c>
      <c r="P338" s="83">
        <v>41274</v>
      </c>
      <c r="Q338" s="82" t="s">
        <v>76</v>
      </c>
      <c r="R338" s="83">
        <v>41274</v>
      </c>
      <c r="S338" s="83">
        <v>41275</v>
      </c>
      <c r="T338" s="83">
        <v>46022</v>
      </c>
      <c r="U338" s="80" t="s">
        <v>2455</v>
      </c>
      <c r="V338" s="80" t="s">
        <v>81</v>
      </c>
      <c r="W338" s="83"/>
      <c r="X338" s="80"/>
      <c r="Y338" s="80"/>
      <c r="Z338" s="81">
        <v>819</v>
      </c>
      <c r="AA338" s="82" t="s">
        <v>79</v>
      </c>
      <c r="AB338" s="82" t="s">
        <v>79</v>
      </c>
      <c r="AC338" s="87">
        <v>45673.348240740699</v>
      </c>
      <c r="AD338" s="80" t="str">
        <f t="shared" si="20"/>
        <v>SAI TREVIGLIO - SOCIETA' AUTOLINEE INTERPROVINCIALE</v>
      </c>
      <c r="AE338" s="84" t="str">
        <f t="shared" si="21"/>
        <v>LOMBARDIA</v>
      </c>
      <c r="AF338" s="85">
        <f t="shared" si="22"/>
        <v>46022</v>
      </c>
      <c r="AG338" s="86">
        <f t="shared" si="23"/>
        <v>1</v>
      </c>
      <c r="AH338" s="84" t="s">
        <v>3674</v>
      </c>
    </row>
    <row r="339" spans="1:34" x14ac:dyDescent="0.3">
      <c r="A339" s="80" t="s">
        <v>2475</v>
      </c>
      <c r="B339" s="81">
        <v>812</v>
      </c>
      <c r="C339" s="80" t="s">
        <v>2468</v>
      </c>
      <c r="D339" s="80" t="s">
        <v>1304</v>
      </c>
      <c r="E339" s="80" t="s">
        <v>139</v>
      </c>
      <c r="F339" s="80" t="s">
        <v>140</v>
      </c>
      <c r="G339" s="80" t="s">
        <v>140</v>
      </c>
      <c r="H339" s="81">
        <v>2337</v>
      </c>
      <c r="I339" s="80" t="s">
        <v>1411</v>
      </c>
      <c r="J339" s="80" t="s">
        <v>2452</v>
      </c>
      <c r="K339" s="80" t="s">
        <v>75</v>
      </c>
      <c r="L339" s="80" t="s">
        <v>77</v>
      </c>
      <c r="M339" s="80"/>
      <c r="N339" s="82" t="s">
        <v>79</v>
      </c>
      <c r="O339" s="83">
        <v>42005</v>
      </c>
      <c r="P339" s="83">
        <v>42369</v>
      </c>
      <c r="Q339" s="82" t="s">
        <v>76</v>
      </c>
      <c r="R339" s="83">
        <v>42956</v>
      </c>
      <c r="S339" s="83">
        <v>42370</v>
      </c>
      <c r="T339" s="83">
        <v>46022</v>
      </c>
      <c r="U339" s="80" t="s">
        <v>2460</v>
      </c>
      <c r="V339" s="80" t="s">
        <v>81</v>
      </c>
      <c r="W339" s="83"/>
      <c r="X339" s="80"/>
      <c r="Y339" s="80"/>
      <c r="Z339" s="81">
        <v>1741</v>
      </c>
      <c r="AA339" s="82" t="s">
        <v>79</v>
      </c>
      <c r="AB339" s="82" t="s">
        <v>79</v>
      </c>
      <c r="AC339" s="87">
        <v>45915.719479166699</v>
      </c>
      <c r="AD339" s="80" t="str">
        <f t="shared" si="20"/>
        <v>AUTOGUIDOVIE SPA</v>
      </c>
      <c r="AE339" s="84" t="str">
        <f t="shared" si="21"/>
        <v>LOMBARDIA</v>
      </c>
      <c r="AF339" s="85">
        <f t="shared" si="22"/>
        <v>46022</v>
      </c>
      <c r="AG339" s="86">
        <f t="shared" si="23"/>
        <v>1</v>
      </c>
      <c r="AH339" s="84" t="s">
        <v>3353</v>
      </c>
    </row>
    <row r="340" spans="1:34" x14ac:dyDescent="0.3">
      <c r="A340" s="80" t="s">
        <v>2475</v>
      </c>
      <c r="B340" s="81">
        <v>812</v>
      </c>
      <c r="C340" s="80" t="s">
        <v>2468</v>
      </c>
      <c r="D340" s="80" t="s">
        <v>1304</v>
      </c>
      <c r="E340" s="80" t="s">
        <v>868</v>
      </c>
      <c r="F340" s="80" t="s">
        <v>869</v>
      </c>
      <c r="G340" s="80" t="s">
        <v>869</v>
      </c>
      <c r="H340" s="81">
        <v>2338</v>
      </c>
      <c r="I340" s="80" t="s">
        <v>1412</v>
      </c>
      <c r="J340" s="80" t="s">
        <v>2452</v>
      </c>
      <c r="K340" s="80" t="s">
        <v>75</v>
      </c>
      <c r="L340" s="80" t="s">
        <v>77</v>
      </c>
      <c r="M340" s="80"/>
      <c r="N340" s="82" t="s">
        <v>79</v>
      </c>
      <c r="O340" s="83">
        <v>42005</v>
      </c>
      <c r="P340" s="83">
        <v>42369</v>
      </c>
      <c r="Q340" s="82" t="s">
        <v>76</v>
      </c>
      <c r="R340" s="83">
        <v>42956</v>
      </c>
      <c r="S340" s="83">
        <v>42370</v>
      </c>
      <c r="T340" s="83">
        <v>46022</v>
      </c>
      <c r="U340" s="80" t="s">
        <v>2460</v>
      </c>
      <c r="V340" s="80" t="s">
        <v>81</v>
      </c>
      <c r="W340" s="83"/>
      <c r="X340" s="80"/>
      <c r="Y340" s="80"/>
      <c r="Z340" s="81">
        <v>1624</v>
      </c>
      <c r="AA340" s="82" t="s">
        <v>79</v>
      </c>
      <c r="AB340" s="82" t="s">
        <v>79</v>
      </c>
      <c r="AC340" s="87">
        <v>45674.527395833298</v>
      </c>
      <c r="AD340" s="80" t="str">
        <f t="shared" si="20"/>
        <v>NORD EST TRASPORTI</v>
      </c>
      <c r="AE340" s="84" t="str">
        <f t="shared" si="21"/>
        <v>LOMBARDIA</v>
      </c>
      <c r="AF340" s="85">
        <f t="shared" si="22"/>
        <v>46022</v>
      </c>
      <c r="AG340" s="86">
        <f t="shared" si="23"/>
        <v>1</v>
      </c>
      <c r="AH340" s="84" t="s">
        <v>3768</v>
      </c>
    </row>
    <row r="341" spans="1:34" x14ac:dyDescent="0.3">
      <c r="A341" s="80" t="s">
        <v>2475</v>
      </c>
      <c r="B341" s="81">
        <v>812</v>
      </c>
      <c r="C341" s="80" t="s">
        <v>2468</v>
      </c>
      <c r="D341" s="80" t="s">
        <v>1304</v>
      </c>
      <c r="E341" s="80" t="s">
        <v>735</v>
      </c>
      <c r="F341" s="80" t="s">
        <v>736</v>
      </c>
      <c r="G341" s="80" t="s">
        <v>736</v>
      </c>
      <c r="H341" s="81">
        <v>2341</v>
      </c>
      <c r="I341" s="80" t="s">
        <v>1413</v>
      </c>
      <c r="J341" s="80" t="s">
        <v>2454</v>
      </c>
      <c r="K341" s="80" t="s">
        <v>75</v>
      </c>
      <c r="L341" s="80" t="s">
        <v>77</v>
      </c>
      <c r="M341" s="80"/>
      <c r="N341" s="82" t="s">
        <v>79</v>
      </c>
      <c r="O341" s="83">
        <v>40909</v>
      </c>
      <c r="P341" s="83">
        <v>41274</v>
      </c>
      <c r="Q341" s="82" t="s">
        <v>76</v>
      </c>
      <c r="R341" s="83">
        <v>41274</v>
      </c>
      <c r="S341" s="83">
        <v>41275</v>
      </c>
      <c r="T341" s="83">
        <v>46022</v>
      </c>
      <c r="U341" s="80" t="s">
        <v>2455</v>
      </c>
      <c r="V341" s="80" t="s">
        <v>81</v>
      </c>
      <c r="W341" s="83"/>
      <c r="X341" s="80"/>
      <c r="Y341" s="80"/>
      <c r="Z341" s="81">
        <v>601</v>
      </c>
      <c r="AA341" s="82" t="s">
        <v>79</v>
      </c>
      <c r="AB341" s="82" t="s">
        <v>79</v>
      </c>
      <c r="AC341" s="87">
        <v>45672.751203703701</v>
      </c>
      <c r="AD341" s="80" t="str">
        <f t="shared" si="20"/>
        <v>AUTOSERVIZI FORTI SAS DI ETTORE FORTI &amp; C.</v>
      </c>
      <c r="AE341" s="84" t="str">
        <f t="shared" si="21"/>
        <v>LOMBARDIA</v>
      </c>
      <c r="AF341" s="85">
        <f t="shared" si="22"/>
        <v>46022</v>
      </c>
      <c r="AG341" s="86">
        <f t="shared" si="23"/>
        <v>1</v>
      </c>
      <c r="AH341" s="84" t="s">
        <v>3480</v>
      </c>
    </row>
    <row r="342" spans="1:34" x14ac:dyDescent="0.3">
      <c r="A342" s="80" t="s">
        <v>2475</v>
      </c>
      <c r="B342" s="81">
        <v>812</v>
      </c>
      <c r="C342" s="80" t="s">
        <v>2468</v>
      </c>
      <c r="D342" s="80" t="s">
        <v>1304</v>
      </c>
      <c r="E342" s="80" t="s">
        <v>532</v>
      </c>
      <c r="F342" s="80" t="s">
        <v>533</v>
      </c>
      <c r="G342" s="80" t="s">
        <v>533</v>
      </c>
      <c r="H342" s="81">
        <v>2342</v>
      </c>
      <c r="I342" s="80" t="s">
        <v>1414</v>
      </c>
      <c r="J342" s="80" t="s">
        <v>2452</v>
      </c>
      <c r="K342" s="80" t="s">
        <v>75</v>
      </c>
      <c r="L342" s="80" t="s">
        <v>101</v>
      </c>
      <c r="M342" s="80" t="s">
        <v>537</v>
      </c>
      <c r="N342" s="82" t="s">
        <v>79</v>
      </c>
      <c r="O342" s="83">
        <v>40904</v>
      </c>
      <c r="P342" s="83">
        <v>43095</v>
      </c>
      <c r="Q342" s="82" t="s">
        <v>76</v>
      </c>
      <c r="R342" s="83">
        <v>43073</v>
      </c>
      <c r="S342" s="83">
        <v>43096</v>
      </c>
      <c r="T342" s="83">
        <v>46022</v>
      </c>
      <c r="U342" s="80" t="s">
        <v>2460</v>
      </c>
      <c r="V342" s="80" t="s">
        <v>81</v>
      </c>
      <c r="W342" s="83"/>
      <c r="X342" s="80"/>
      <c r="Y342" s="80"/>
      <c r="Z342" s="81">
        <v>420</v>
      </c>
      <c r="AA342" s="82" t="s">
        <v>79</v>
      </c>
      <c r="AB342" s="82" t="s">
        <v>79</v>
      </c>
      <c r="AC342" s="87">
        <v>45925.488321759301</v>
      </c>
      <c r="AD342" s="80" t="str">
        <f t="shared" si="20"/>
        <v>CONSORZIO AUTOSERVIZI LOMBARDI S.C.A.R.L</v>
      </c>
      <c r="AE342" s="84" t="str">
        <f t="shared" si="21"/>
        <v>LOMBARDIA</v>
      </c>
      <c r="AF342" s="85">
        <f t="shared" si="22"/>
        <v>46022</v>
      </c>
      <c r="AG342" s="86">
        <f t="shared" si="23"/>
        <v>1</v>
      </c>
      <c r="AH342" s="84" t="s">
        <v>3873</v>
      </c>
    </row>
    <row r="343" spans="1:34" x14ac:dyDescent="0.3">
      <c r="A343" s="80" t="s">
        <v>2475</v>
      </c>
      <c r="B343" s="81">
        <v>812</v>
      </c>
      <c r="C343" s="80" t="s">
        <v>2468</v>
      </c>
      <c r="D343" s="80" t="s">
        <v>1304</v>
      </c>
      <c r="E343" s="80" t="s">
        <v>868</v>
      </c>
      <c r="F343" s="80" t="s">
        <v>869</v>
      </c>
      <c r="G343" s="80" t="s">
        <v>869</v>
      </c>
      <c r="H343" s="81">
        <v>2343</v>
      </c>
      <c r="I343" s="80" t="s">
        <v>1415</v>
      </c>
      <c r="J343" s="80" t="s">
        <v>2452</v>
      </c>
      <c r="K343" s="80" t="s">
        <v>75</v>
      </c>
      <c r="L343" s="80" t="s">
        <v>101</v>
      </c>
      <c r="M343" s="80" t="s">
        <v>870</v>
      </c>
      <c r="N343" s="82" t="s">
        <v>79</v>
      </c>
      <c r="O343" s="83">
        <v>40909</v>
      </c>
      <c r="P343" s="83">
        <v>43465</v>
      </c>
      <c r="Q343" s="82" t="s">
        <v>76</v>
      </c>
      <c r="R343" s="83">
        <v>42956</v>
      </c>
      <c r="S343" s="83">
        <v>43709</v>
      </c>
      <c r="T343" s="83">
        <v>46022</v>
      </c>
      <c r="U343" s="80" t="s">
        <v>2460</v>
      </c>
      <c r="V343" s="80" t="s">
        <v>81</v>
      </c>
      <c r="W343" s="83"/>
      <c r="X343" s="80"/>
      <c r="Y343" s="80"/>
      <c r="Z343" s="81">
        <v>746</v>
      </c>
      <c r="AA343" s="82" t="s">
        <v>79</v>
      </c>
      <c r="AB343" s="82" t="s">
        <v>79</v>
      </c>
      <c r="AC343" s="87">
        <v>45674.528252314798</v>
      </c>
      <c r="AD343" s="80" t="str">
        <f t="shared" si="20"/>
        <v>NORD EST TRASPORTI</v>
      </c>
      <c r="AE343" s="84" t="str">
        <f t="shared" si="21"/>
        <v>LOMBARDIA</v>
      </c>
      <c r="AF343" s="85">
        <f t="shared" si="22"/>
        <v>46022</v>
      </c>
      <c r="AG343" s="86">
        <f t="shared" si="23"/>
        <v>1</v>
      </c>
      <c r="AH343" s="84" t="s">
        <v>3768</v>
      </c>
    </row>
    <row r="344" spans="1:34" x14ac:dyDescent="0.3">
      <c r="A344" s="80" t="s">
        <v>2475</v>
      </c>
      <c r="B344" s="81">
        <v>812</v>
      </c>
      <c r="C344" s="80" t="s">
        <v>2468</v>
      </c>
      <c r="D344" s="80" t="s">
        <v>1304</v>
      </c>
      <c r="E344" s="80" t="s">
        <v>532</v>
      </c>
      <c r="F344" s="80" t="s">
        <v>533</v>
      </c>
      <c r="G344" s="80" t="s">
        <v>533</v>
      </c>
      <c r="H344" s="81">
        <v>2347</v>
      </c>
      <c r="I344" s="80" t="s">
        <v>1416</v>
      </c>
      <c r="J344" s="80" t="s">
        <v>2452</v>
      </c>
      <c r="K344" s="80" t="s">
        <v>75</v>
      </c>
      <c r="L344" s="80" t="s">
        <v>101</v>
      </c>
      <c r="M344" s="80" t="s">
        <v>534</v>
      </c>
      <c r="N344" s="82" t="s">
        <v>79</v>
      </c>
      <c r="O344" s="83">
        <v>40904</v>
      </c>
      <c r="P344" s="83">
        <v>43095</v>
      </c>
      <c r="Q344" s="82" t="s">
        <v>76</v>
      </c>
      <c r="R344" s="83">
        <v>43073</v>
      </c>
      <c r="S344" s="83">
        <v>43096</v>
      </c>
      <c r="T344" s="83">
        <v>46022</v>
      </c>
      <c r="U344" s="80" t="s">
        <v>2460</v>
      </c>
      <c r="V344" s="80" t="s">
        <v>81</v>
      </c>
      <c r="W344" s="83"/>
      <c r="X344" s="80"/>
      <c r="Y344" s="80"/>
      <c r="Z344" s="80"/>
      <c r="AA344" s="82" t="s">
        <v>79</v>
      </c>
      <c r="AB344" s="82" t="s">
        <v>79</v>
      </c>
      <c r="AC344" s="87">
        <v>45925.595393518503</v>
      </c>
      <c r="AD344" s="80" t="str">
        <f t="shared" si="20"/>
        <v>CONSORZIO AUTOSERVIZI LOMBARDI S.C.A.R.L</v>
      </c>
      <c r="AE344" s="84" t="str">
        <f t="shared" si="21"/>
        <v>LOMBARDIA</v>
      </c>
      <c r="AF344" s="85">
        <f t="shared" si="22"/>
        <v>46022</v>
      </c>
      <c r="AG344" s="86">
        <f t="shared" si="23"/>
        <v>1</v>
      </c>
      <c r="AH344" s="84" t="s">
        <v>3873</v>
      </c>
    </row>
    <row r="345" spans="1:34" x14ac:dyDescent="0.3">
      <c r="A345" s="80" t="s">
        <v>2459</v>
      </c>
      <c r="B345" s="81">
        <v>365</v>
      </c>
      <c r="C345" s="80" t="s">
        <v>2451</v>
      </c>
      <c r="D345" s="80" t="s">
        <v>1419</v>
      </c>
      <c r="E345" s="80" t="s">
        <v>576</v>
      </c>
      <c r="F345" s="80" t="s">
        <v>836</v>
      </c>
      <c r="G345" s="80" t="s">
        <v>836</v>
      </c>
      <c r="H345" s="81">
        <v>2358</v>
      </c>
      <c r="I345" s="80" t="s">
        <v>1420</v>
      </c>
      <c r="J345" s="80" t="s">
        <v>2452</v>
      </c>
      <c r="K345" s="80" t="s">
        <v>75</v>
      </c>
      <c r="L345" s="80" t="s">
        <v>101</v>
      </c>
      <c r="M345" s="80" t="s">
        <v>1421</v>
      </c>
      <c r="N345" s="82" t="s">
        <v>79</v>
      </c>
      <c r="O345" s="83">
        <v>41275</v>
      </c>
      <c r="P345" s="83">
        <v>44561</v>
      </c>
      <c r="Q345" s="82" t="s">
        <v>76</v>
      </c>
      <c r="R345" s="83">
        <v>44874</v>
      </c>
      <c r="S345" s="83">
        <v>44927</v>
      </c>
      <c r="T345" s="83">
        <v>46203</v>
      </c>
      <c r="U345" s="80" t="s">
        <v>2460</v>
      </c>
      <c r="V345" s="80" t="s">
        <v>78</v>
      </c>
      <c r="W345" s="83"/>
      <c r="X345" s="80"/>
      <c r="Y345" s="80"/>
      <c r="Z345" s="80"/>
      <c r="AA345" s="82" t="s">
        <v>79</v>
      </c>
      <c r="AB345" s="82" t="s">
        <v>76</v>
      </c>
      <c r="AC345" s="87">
        <v>45931.423055555599</v>
      </c>
      <c r="AD345" s="80" t="str">
        <f t="shared" si="20"/>
        <v>MICCOLIS SPA</v>
      </c>
      <c r="AE345" s="84" t="str">
        <f t="shared" si="21"/>
        <v>BASILICATA</v>
      </c>
      <c r="AF345" s="85">
        <f t="shared" si="22"/>
        <v>46203</v>
      </c>
      <c r="AG345" s="86">
        <f t="shared" si="23"/>
        <v>1</v>
      </c>
      <c r="AH345" s="84" t="s">
        <v>3380</v>
      </c>
    </row>
    <row r="346" spans="1:34" x14ac:dyDescent="0.3">
      <c r="A346" s="80" t="s">
        <v>2483</v>
      </c>
      <c r="B346" s="81">
        <v>209</v>
      </c>
      <c r="C346" s="80" t="s">
        <v>2451</v>
      </c>
      <c r="D346" s="80" t="s">
        <v>1423</v>
      </c>
      <c r="E346" s="80" t="s">
        <v>1372</v>
      </c>
      <c r="F346" s="80" t="s">
        <v>1373</v>
      </c>
      <c r="G346" s="80" t="s">
        <v>1373</v>
      </c>
      <c r="H346" s="81">
        <v>2366</v>
      </c>
      <c r="I346" s="80" t="s">
        <v>1424</v>
      </c>
      <c r="J346" s="80" t="s">
        <v>2454</v>
      </c>
      <c r="K346" s="80" t="s">
        <v>75</v>
      </c>
      <c r="L346" s="80" t="s">
        <v>77</v>
      </c>
      <c r="M346" s="80" t="s">
        <v>1425</v>
      </c>
      <c r="N346" s="82" t="s">
        <v>79</v>
      </c>
      <c r="O346" s="83">
        <v>39353</v>
      </c>
      <c r="P346" s="83">
        <v>40449</v>
      </c>
      <c r="Q346" s="82" t="s">
        <v>76</v>
      </c>
      <c r="R346" s="83">
        <v>40451</v>
      </c>
      <c r="S346" s="83">
        <v>40451</v>
      </c>
      <c r="T346" s="83">
        <v>45975</v>
      </c>
      <c r="U346" s="80" t="s">
        <v>2453</v>
      </c>
      <c r="V346" s="80" t="s">
        <v>81</v>
      </c>
      <c r="W346" s="83"/>
      <c r="X346" s="80"/>
      <c r="Y346" s="80"/>
      <c r="Z346" s="80"/>
      <c r="AA346" s="82" t="s">
        <v>79</v>
      </c>
      <c r="AB346" s="82" t="s">
        <v>79</v>
      </c>
      <c r="AC346" s="87">
        <v>45568.5307986111</v>
      </c>
      <c r="AD346" s="80" t="str">
        <f t="shared" si="20"/>
        <v>ANSELMO CACCIATORE &amp; C. S.A.S.</v>
      </c>
      <c r="AE346" s="84" t="str">
        <f t="shared" si="21"/>
        <v>SICILIA</v>
      </c>
      <c r="AF346" s="85">
        <f t="shared" si="22"/>
        <v>45975</v>
      </c>
      <c r="AG346" s="86">
        <f t="shared" si="23"/>
        <v>1</v>
      </c>
      <c r="AH346" s="84" t="s">
        <v>3719</v>
      </c>
    </row>
    <row r="347" spans="1:34" x14ac:dyDescent="0.3">
      <c r="A347" s="80" t="s">
        <v>2483</v>
      </c>
      <c r="B347" s="81">
        <v>15</v>
      </c>
      <c r="C347" s="80" t="s">
        <v>5</v>
      </c>
      <c r="D347" s="80" t="s">
        <v>1106</v>
      </c>
      <c r="E347" s="80" t="s">
        <v>1142</v>
      </c>
      <c r="F347" s="80" t="s">
        <v>1143</v>
      </c>
      <c r="G347" s="80" t="s">
        <v>1143</v>
      </c>
      <c r="H347" s="81">
        <v>2412</v>
      </c>
      <c r="I347" s="80" t="s">
        <v>3210</v>
      </c>
      <c r="J347" s="80" t="s">
        <v>2452</v>
      </c>
      <c r="K347" s="80" t="s">
        <v>75</v>
      </c>
      <c r="L347" s="80" t="s">
        <v>77</v>
      </c>
      <c r="M347" s="80"/>
      <c r="N347" s="82" t="s">
        <v>79</v>
      </c>
      <c r="O347" s="83">
        <v>39395</v>
      </c>
      <c r="P347" s="83">
        <v>40491</v>
      </c>
      <c r="Q347" s="82" t="s">
        <v>76</v>
      </c>
      <c r="R347" s="83">
        <v>40072</v>
      </c>
      <c r="S347" s="83">
        <v>40492</v>
      </c>
      <c r="T347" s="83">
        <v>45838</v>
      </c>
      <c r="U347" s="80" t="s">
        <v>2453</v>
      </c>
      <c r="V347" s="80" t="s">
        <v>81</v>
      </c>
      <c r="W347" s="83"/>
      <c r="X347" s="80"/>
      <c r="Y347" s="80"/>
      <c r="Z347" s="80"/>
      <c r="AA347" s="82" t="s">
        <v>79</v>
      </c>
      <c r="AB347" s="82" t="s">
        <v>79</v>
      </c>
      <c r="AC347" s="87">
        <v>45923.458564814799</v>
      </c>
      <c r="AD347" s="80" t="str">
        <f t="shared" si="20"/>
        <v>DITTA PULEO RICCARDO</v>
      </c>
      <c r="AE347" s="84" t="str">
        <f t="shared" si="21"/>
        <v>SICILIA</v>
      </c>
      <c r="AF347" s="85">
        <f t="shared" si="22"/>
        <v>45838</v>
      </c>
      <c r="AG347" s="86">
        <f t="shared" si="23"/>
        <v>1</v>
      </c>
      <c r="AH347" s="84" t="s">
        <v>3718</v>
      </c>
    </row>
    <row r="348" spans="1:34" x14ac:dyDescent="0.3">
      <c r="A348" s="80" t="s">
        <v>2475</v>
      </c>
      <c r="B348" s="81">
        <v>810</v>
      </c>
      <c r="C348" s="80" t="s">
        <v>2468</v>
      </c>
      <c r="D348" s="80" t="s">
        <v>1324</v>
      </c>
      <c r="E348" s="80" t="s">
        <v>464</v>
      </c>
      <c r="F348" s="80" t="s">
        <v>465</v>
      </c>
      <c r="G348" s="80" t="s">
        <v>465</v>
      </c>
      <c r="H348" s="81">
        <v>2426</v>
      </c>
      <c r="I348" s="80" t="s">
        <v>1432</v>
      </c>
      <c r="J348" s="80" t="s">
        <v>2452</v>
      </c>
      <c r="K348" s="80" t="s">
        <v>75</v>
      </c>
      <c r="L348" s="80" t="s">
        <v>101</v>
      </c>
      <c r="M348" s="80" t="s">
        <v>468</v>
      </c>
      <c r="N348" s="82" t="s">
        <v>79</v>
      </c>
      <c r="O348" s="83">
        <v>39083</v>
      </c>
      <c r="P348" s="83">
        <v>41639</v>
      </c>
      <c r="Q348" s="82" t="s">
        <v>76</v>
      </c>
      <c r="R348" s="83">
        <v>41733</v>
      </c>
      <c r="S348" s="83">
        <v>41640</v>
      </c>
      <c r="T348" s="83">
        <v>46022</v>
      </c>
      <c r="U348" s="80" t="s">
        <v>2453</v>
      </c>
      <c r="V348" s="80" t="s">
        <v>81</v>
      </c>
      <c r="W348" s="83"/>
      <c r="X348" s="80"/>
      <c r="Y348" s="80"/>
      <c r="Z348" s="80"/>
      <c r="AA348" s="82" t="s">
        <v>79</v>
      </c>
      <c r="AB348" s="82" t="s">
        <v>79</v>
      </c>
      <c r="AC348" s="87">
        <v>45917.601365740702</v>
      </c>
      <c r="AD348" s="80" t="str">
        <f t="shared" si="20"/>
        <v>CONSORZIO TRASPORTI PUBBLICI INSUBRIA SCARL</v>
      </c>
      <c r="AE348" s="84" t="str">
        <f t="shared" si="21"/>
        <v>LOMBARDIA</v>
      </c>
      <c r="AF348" s="85">
        <f t="shared" si="22"/>
        <v>46022</v>
      </c>
      <c r="AG348" s="86">
        <f t="shared" si="23"/>
        <v>1</v>
      </c>
      <c r="AH348" s="84" t="s">
        <v>3570</v>
      </c>
    </row>
    <row r="349" spans="1:34" x14ac:dyDescent="0.3">
      <c r="A349" s="80" t="s">
        <v>2463</v>
      </c>
      <c r="B349" s="81">
        <v>3</v>
      </c>
      <c r="C349" s="80" t="s">
        <v>5</v>
      </c>
      <c r="D349" s="80" t="s">
        <v>87</v>
      </c>
      <c r="E349" s="80" t="s">
        <v>926</v>
      </c>
      <c r="F349" s="80" t="s">
        <v>927</v>
      </c>
      <c r="G349" s="80" t="s">
        <v>927</v>
      </c>
      <c r="H349" s="81">
        <v>2440</v>
      </c>
      <c r="I349" s="80" t="s">
        <v>1433</v>
      </c>
      <c r="J349" s="80" t="s">
        <v>2452</v>
      </c>
      <c r="K349" s="80" t="s">
        <v>75</v>
      </c>
      <c r="L349" s="80" t="s">
        <v>77</v>
      </c>
      <c r="M349" s="80" t="s">
        <v>928</v>
      </c>
      <c r="N349" s="82" t="s">
        <v>79</v>
      </c>
      <c r="O349" s="83">
        <v>41275</v>
      </c>
      <c r="P349" s="83">
        <v>42369</v>
      </c>
      <c r="Q349" s="82" t="s">
        <v>76</v>
      </c>
      <c r="R349" s="83">
        <v>42403</v>
      </c>
      <c r="S349" s="83">
        <v>42370</v>
      </c>
      <c r="T349" s="83">
        <v>46387</v>
      </c>
      <c r="U349" s="80" t="s">
        <v>2453</v>
      </c>
      <c r="V349" s="80" t="s">
        <v>81</v>
      </c>
      <c r="W349" s="83"/>
      <c r="X349" s="80"/>
      <c r="Y349" s="80"/>
      <c r="Z349" s="81">
        <v>2241</v>
      </c>
      <c r="AA349" s="82" t="s">
        <v>79</v>
      </c>
      <c r="AB349" s="82" t="s">
        <v>79</v>
      </c>
      <c r="AC349" s="87">
        <v>45682.496331018498</v>
      </c>
      <c r="AD349" s="80" t="str">
        <f t="shared" si="20"/>
        <v>SOCIETÀ CONSORTILE AUTOLINEE REGIONALI S.C.A.R. S.R.L.</v>
      </c>
      <c r="AE349" s="84" t="str">
        <f t="shared" si="21"/>
        <v>CALABRIA</v>
      </c>
      <c r="AF349" s="85">
        <f t="shared" si="22"/>
        <v>46387</v>
      </c>
      <c r="AG349" s="86">
        <f t="shared" si="23"/>
        <v>1</v>
      </c>
      <c r="AH349" s="84" t="s">
        <v>3401</v>
      </c>
    </row>
    <row r="350" spans="1:34" x14ac:dyDescent="0.3">
      <c r="A350" s="80" t="s">
        <v>2463</v>
      </c>
      <c r="B350" s="81">
        <v>3</v>
      </c>
      <c r="C350" s="80" t="s">
        <v>5</v>
      </c>
      <c r="D350" s="80" t="s">
        <v>87</v>
      </c>
      <c r="E350" s="80" t="s">
        <v>1041</v>
      </c>
      <c r="F350" s="80" t="s">
        <v>1042</v>
      </c>
      <c r="G350" s="80" t="s">
        <v>1042</v>
      </c>
      <c r="H350" s="81">
        <v>2441</v>
      </c>
      <c r="I350" s="80" t="s">
        <v>1434</v>
      </c>
      <c r="J350" s="80" t="s">
        <v>2452</v>
      </c>
      <c r="K350" s="80" t="s">
        <v>75</v>
      </c>
      <c r="L350" s="80" t="s">
        <v>77</v>
      </c>
      <c r="M350" s="80" t="s">
        <v>1362</v>
      </c>
      <c r="N350" s="82" t="s">
        <v>79</v>
      </c>
      <c r="O350" s="83">
        <v>41275</v>
      </c>
      <c r="P350" s="83">
        <v>42369</v>
      </c>
      <c r="Q350" s="82" t="s">
        <v>76</v>
      </c>
      <c r="R350" s="83">
        <v>42403</v>
      </c>
      <c r="S350" s="83">
        <v>42370</v>
      </c>
      <c r="T350" s="83">
        <v>46387</v>
      </c>
      <c r="U350" s="80" t="s">
        <v>2453</v>
      </c>
      <c r="V350" s="80" t="s">
        <v>81</v>
      </c>
      <c r="W350" s="83"/>
      <c r="X350" s="80"/>
      <c r="Y350" s="80"/>
      <c r="Z350" s="81">
        <v>2242</v>
      </c>
      <c r="AA350" s="82" t="s">
        <v>79</v>
      </c>
      <c r="AB350" s="82" t="s">
        <v>79</v>
      </c>
      <c r="AC350" s="87">
        <v>45687.708067129599</v>
      </c>
      <c r="AD350" s="80" t="str">
        <f t="shared" si="20"/>
        <v>CONSORZIO TRASPORTI REGIONALI CALABRESI SRL IN SIGLA T.R.C. C.SRL</v>
      </c>
      <c r="AE350" s="84" t="str">
        <f t="shared" si="21"/>
        <v>CALABRIA</v>
      </c>
      <c r="AF350" s="85">
        <f t="shared" si="22"/>
        <v>46387</v>
      </c>
      <c r="AG350" s="86">
        <f t="shared" si="23"/>
        <v>1</v>
      </c>
      <c r="AH350" s="84" t="s">
        <v>3700</v>
      </c>
    </row>
    <row r="351" spans="1:34" x14ac:dyDescent="0.3">
      <c r="A351" s="80" t="s">
        <v>2463</v>
      </c>
      <c r="B351" s="81">
        <v>3</v>
      </c>
      <c r="C351" s="80" t="s">
        <v>5</v>
      </c>
      <c r="D351" s="80" t="s">
        <v>87</v>
      </c>
      <c r="E351" s="80" t="s">
        <v>530</v>
      </c>
      <c r="F351" s="80" t="s">
        <v>531</v>
      </c>
      <c r="G351" s="80" t="s">
        <v>531</v>
      </c>
      <c r="H351" s="81">
        <v>2442</v>
      </c>
      <c r="I351" s="80" t="s">
        <v>1435</v>
      </c>
      <c r="J351" s="80" t="s">
        <v>2452</v>
      </c>
      <c r="K351" s="80" t="s">
        <v>75</v>
      </c>
      <c r="L351" s="80" t="s">
        <v>77</v>
      </c>
      <c r="M351" s="80" t="s">
        <v>1363</v>
      </c>
      <c r="N351" s="82" t="s">
        <v>79</v>
      </c>
      <c r="O351" s="83">
        <v>41275</v>
      </c>
      <c r="P351" s="83">
        <v>42369</v>
      </c>
      <c r="Q351" s="82" t="s">
        <v>76</v>
      </c>
      <c r="R351" s="83">
        <v>42397</v>
      </c>
      <c r="S351" s="83">
        <v>42370</v>
      </c>
      <c r="T351" s="83">
        <v>46387</v>
      </c>
      <c r="U351" s="80" t="s">
        <v>2453</v>
      </c>
      <c r="V351" s="80" t="s">
        <v>81</v>
      </c>
      <c r="W351" s="83"/>
      <c r="X351" s="80"/>
      <c r="Y351" s="80"/>
      <c r="Z351" s="81">
        <v>2245</v>
      </c>
      <c r="AA351" s="82" t="s">
        <v>79</v>
      </c>
      <c r="AB351" s="82" t="s">
        <v>79</v>
      </c>
      <c r="AC351" s="87">
        <v>45875.473842592597</v>
      </c>
      <c r="AD351" s="80" t="str">
        <f t="shared" si="20"/>
        <v>CONSORZIO AUTOLINEE DUE SCARL</v>
      </c>
      <c r="AE351" s="84" t="str">
        <f t="shared" si="21"/>
        <v>CALABRIA</v>
      </c>
      <c r="AF351" s="85">
        <f t="shared" si="22"/>
        <v>46387</v>
      </c>
      <c r="AG351" s="86">
        <f t="shared" si="23"/>
        <v>1</v>
      </c>
      <c r="AH351" s="84" t="s">
        <v>3367</v>
      </c>
    </row>
    <row r="352" spans="1:34" x14ac:dyDescent="0.3">
      <c r="A352" s="80" t="s">
        <v>2463</v>
      </c>
      <c r="B352" s="81">
        <v>3</v>
      </c>
      <c r="C352" s="80" t="s">
        <v>5</v>
      </c>
      <c r="D352" s="80" t="s">
        <v>87</v>
      </c>
      <c r="E352" s="80" t="s">
        <v>1058</v>
      </c>
      <c r="F352" s="80" t="s">
        <v>1059</v>
      </c>
      <c r="G352" s="80" t="s">
        <v>1059</v>
      </c>
      <c r="H352" s="81">
        <v>2443</v>
      </c>
      <c r="I352" s="80" t="s">
        <v>1436</v>
      </c>
      <c r="J352" s="80" t="s">
        <v>2452</v>
      </c>
      <c r="K352" s="80" t="s">
        <v>75</v>
      </c>
      <c r="L352" s="80" t="s">
        <v>77</v>
      </c>
      <c r="M352" s="80" t="s">
        <v>1364</v>
      </c>
      <c r="N352" s="82" t="s">
        <v>79</v>
      </c>
      <c r="O352" s="83">
        <v>41275</v>
      </c>
      <c r="P352" s="83">
        <v>42369</v>
      </c>
      <c r="Q352" s="82" t="s">
        <v>76</v>
      </c>
      <c r="R352" s="83">
        <v>42401</v>
      </c>
      <c r="S352" s="83">
        <v>42370</v>
      </c>
      <c r="T352" s="83">
        <v>46387</v>
      </c>
      <c r="U352" s="80" t="s">
        <v>2453</v>
      </c>
      <c r="V352" s="80" t="s">
        <v>81</v>
      </c>
      <c r="W352" s="83"/>
      <c r="X352" s="80"/>
      <c r="Y352" s="80"/>
      <c r="Z352" s="81">
        <v>2246</v>
      </c>
      <c r="AA352" s="82" t="s">
        <v>79</v>
      </c>
      <c r="AB352" s="82" t="s">
        <v>79</v>
      </c>
      <c r="AC352" s="87">
        <v>45673.673298611102</v>
      </c>
      <c r="AD352" s="80" t="str">
        <f t="shared" si="20"/>
        <v>TRASPORTI INTEGRATI CALABRESI</v>
      </c>
      <c r="AE352" s="84" t="str">
        <f t="shared" si="21"/>
        <v>CALABRIA</v>
      </c>
      <c r="AF352" s="85">
        <f t="shared" si="22"/>
        <v>46387</v>
      </c>
      <c r="AG352" s="86">
        <f t="shared" si="23"/>
        <v>1</v>
      </c>
      <c r="AH352" s="84" t="s">
        <v>3386</v>
      </c>
    </row>
    <row r="353" spans="1:34" x14ac:dyDescent="0.3">
      <c r="A353" s="80" t="s">
        <v>2463</v>
      </c>
      <c r="B353" s="81">
        <v>3</v>
      </c>
      <c r="C353" s="80" t="s">
        <v>5</v>
      </c>
      <c r="D353" s="80" t="s">
        <v>87</v>
      </c>
      <c r="E353" s="80" t="s">
        <v>88</v>
      </c>
      <c r="F353" s="80" t="s">
        <v>89</v>
      </c>
      <c r="G353" s="80" t="s">
        <v>89</v>
      </c>
      <c r="H353" s="81">
        <v>2444</v>
      </c>
      <c r="I353" s="80" t="s">
        <v>1437</v>
      </c>
      <c r="J353" s="80" t="s">
        <v>2452</v>
      </c>
      <c r="K353" s="80" t="s">
        <v>75</v>
      </c>
      <c r="L353" s="80" t="s">
        <v>77</v>
      </c>
      <c r="M353" s="80" t="s">
        <v>1422</v>
      </c>
      <c r="N353" s="82" t="s">
        <v>79</v>
      </c>
      <c r="O353" s="83">
        <v>41275</v>
      </c>
      <c r="P353" s="83">
        <v>42369</v>
      </c>
      <c r="Q353" s="82" t="s">
        <v>76</v>
      </c>
      <c r="R353" s="83">
        <v>42397</v>
      </c>
      <c r="S353" s="83">
        <v>42370</v>
      </c>
      <c r="T353" s="83">
        <v>46387</v>
      </c>
      <c r="U353" s="80" t="s">
        <v>2453</v>
      </c>
      <c r="V353" s="80" t="s">
        <v>81</v>
      </c>
      <c r="W353" s="83"/>
      <c r="X353" s="80"/>
      <c r="Y353" s="80"/>
      <c r="Z353" s="81">
        <v>2360</v>
      </c>
      <c r="AA353" s="82" t="s">
        <v>79</v>
      </c>
      <c r="AB353" s="82" t="s">
        <v>79</v>
      </c>
      <c r="AC353" s="87">
        <v>45674.506620370397</v>
      </c>
      <c r="AD353" s="80" t="str">
        <f t="shared" si="20"/>
        <v>SOCIETA' CONSORTILE A R.L. AUROSERVIZI DEI DUE MARI</v>
      </c>
      <c r="AE353" s="84" t="str">
        <f t="shared" si="21"/>
        <v>CALABRIA</v>
      </c>
      <c r="AF353" s="85">
        <f t="shared" si="22"/>
        <v>46387</v>
      </c>
      <c r="AG353" s="86">
        <f t="shared" si="23"/>
        <v>1</v>
      </c>
      <c r="AH353" s="84" t="s">
        <v>3821</v>
      </c>
    </row>
    <row r="354" spans="1:34" x14ac:dyDescent="0.3">
      <c r="A354" s="80" t="s">
        <v>2463</v>
      </c>
      <c r="B354" s="81">
        <v>3</v>
      </c>
      <c r="C354" s="80" t="s">
        <v>5</v>
      </c>
      <c r="D354" s="80" t="s">
        <v>87</v>
      </c>
      <c r="E354" s="80" t="s">
        <v>511</v>
      </c>
      <c r="F354" s="80" t="s">
        <v>512</v>
      </c>
      <c r="G354" s="80" t="s">
        <v>512</v>
      </c>
      <c r="H354" s="81">
        <v>2445</v>
      </c>
      <c r="I354" s="80" t="s">
        <v>1438</v>
      </c>
      <c r="J354" s="80" t="s">
        <v>2452</v>
      </c>
      <c r="K354" s="80" t="s">
        <v>75</v>
      </c>
      <c r="L354" s="80" t="s">
        <v>77</v>
      </c>
      <c r="M354" s="80" t="s">
        <v>1371</v>
      </c>
      <c r="N354" s="82" t="s">
        <v>79</v>
      </c>
      <c r="O354" s="83">
        <v>41275</v>
      </c>
      <c r="P354" s="83">
        <v>42369</v>
      </c>
      <c r="Q354" s="82" t="s">
        <v>76</v>
      </c>
      <c r="R354" s="83">
        <v>42402</v>
      </c>
      <c r="S354" s="83">
        <v>42370</v>
      </c>
      <c r="T354" s="83">
        <v>46387</v>
      </c>
      <c r="U354" s="80" t="s">
        <v>2453</v>
      </c>
      <c r="V354" s="80" t="s">
        <v>81</v>
      </c>
      <c r="W354" s="83"/>
      <c r="X354" s="80"/>
      <c r="Y354" s="80"/>
      <c r="Z354" s="81">
        <v>2262</v>
      </c>
      <c r="AA354" s="82" t="s">
        <v>79</v>
      </c>
      <c r="AB354" s="82" t="s">
        <v>79</v>
      </c>
      <c r="AC354" s="87">
        <v>45791.456840277802</v>
      </c>
      <c r="AD354" s="80" t="str">
        <f t="shared" si="20"/>
        <v>COMETRA</v>
      </c>
      <c r="AE354" s="84" t="str">
        <f t="shared" si="21"/>
        <v>CALABRIA</v>
      </c>
      <c r="AF354" s="85">
        <f t="shared" si="22"/>
        <v>46387</v>
      </c>
      <c r="AG354" s="86">
        <f t="shared" si="23"/>
        <v>1</v>
      </c>
      <c r="AH354" s="84" t="s">
        <v>3448</v>
      </c>
    </row>
    <row r="355" spans="1:34" x14ac:dyDescent="0.3">
      <c r="A355" s="80" t="s">
        <v>2487</v>
      </c>
      <c r="B355" s="81">
        <v>743</v>
      </c>
      <c r="C355" s="80" t="s">
        <v>2451</v>
      </c>
      <c r="D355" s="80" t="s">
        <v>1442</v>
      </c>
      <c r="E355" s="80" t="s">
        <v>1443</v>
      </c>
      <c r="F355" s="80" t="s">
        <v>1444</v>
      </c>
      <c r="G355" s="80" t="s">
        <v>1444</v>
      </c>
      <c r="H355" s="81">
        <v>2450</v>
      </c>
      <c r="I355" s="80" t="s">
        <v>1445</v>
      </c>
      <c r="J355" s="80" t="s">
        <v>2454</v>
      </c>
      <c r="K355" s="80" t="s">
        <v>75</v>
      </c>
      <c r="L355" s="80" t="s">
        <v>101</v>
      </c>
      <c r="M355" s="80" t="s">
        <v>1446</v>
      </c>
      <c r="N355" s="82" t="s">
        <v>79</v>
      </c>
      <c r="O355" s="83">
        <v>39475</v>
      </c>
      <c r="P355" s="83">
        <v>50433</v>
      </c>
      <c r="Q355" s="82" t="s">
        <v>79</v>
      </c>
      <c r="R355" s="83"/>
      <c r="S355" s="83"/>
      <c r="T355" s="83"/>
      <c r="U355" s="80"/>
      <c r="V355" s="80" t="s">
        <v>81</v>
      </c>
      <c r="W355" s="83"/>
      <c r="X355" s="80"/>
      <c r="Y355" s="80"/>
      <c r="Z355" s="80"/>
      <c r="AA355" s="82" t="s">
        <v>79</v>
      </c>
      <c r="AB355" s="82" t="s">
        <v>79</v>
      </c>
      <c r="AC355" s="87">
        <v>45677.6945023148</v>
      </c>
      <c r="AD355" s="80" t="str">
        <f t="shared" si="20"/>
        <v>MINIMETRO' SPA</v>
      </c>
      <c r="AE355" s="84" t="str">
        <f t="shared" si="21"/>
        <v>UMBRIA</v>
      </c>
      <c r="AF355" s="85">
        <f t="shared" si="22"/>
        <v>50433</v>
      </c>
      <c r="AG355" s="86">
        <f t="shared" si="23"/>
        <v>1</v>
      </c>
      <c r="AH355" s="84" t="s">
        <v>3728</v>
      </c>
    </row>
    <row r="356" spans="1:34" x14ac:dyDescent="0.3">
      <c r="A356" s="80" t="s">
        <v>2465</v>
      </c>
      <c r="B356" s="81">
        <v>57</v>
      </c>
      <c r="C356" s="80" t="s">
        <v>2462</v>
      </c>
      <c r="D356" s="80" t="s">
        <v>2568</v>
      </c>
      <c r="E356" s="80" t="s">
        <v>2658</v>
      </c>
      <c r="F356" s="80" t="s">
        <v>2659</v>
      </c>
      <c r="G356" s="80" t="s">
        <v>2659</v>
      </c>
      <c r="H356" s="81">
        <v>2458</v>
      </c>
      <c r="I356" s="80" t="s">
        <v>2660</v>
      </c>
      <c r="J356" s="80" t="s">
        <v>2452</v>
      </c>
      <c r="K356" s="80" t="s">
        <v>75</v>
      </c>
      <c r="L356" s="80" t="s">
        <v>77</v>
      </c>
      <c r="M356" s="80"/>
      <c r="N356" s="82" t="s">
        <v>79</v>
      </c>
      <c r="O356" s="83">
        <v>37622</v>
      </c>
      <c r="P356" s="83">
        <v>42004</v>
      </c>
      <c r="Q356" s="82" t="s">
        <v>76</v>
      </c>
      <c r="R356" s="83">
        <v>42037</v>
      </c>
      <c r="S356" s="83">
        <v>42005</v>
      </c>
      <c r="T356" s="83">
        <v>46022</v>
      </c>
      <c r="U356" s="80" t="s">
        <v>2461</v>
      </c>
      <c r="V356" s="80" t="s">
        <v>81</v>
      </c>
      <c r="W356" s="83"/>
      <c r="X356" s="80"/>
      <c r="Y356" s="80"/>
      <c r="Z356" s="80"/>
      <c r="AA356" s="82" t="s">
        <v>79</v>
      </c>
      <c r="AB356" s="82" t="s">
        <v>79</v>
      </c>
      <c r="AC356" s="87">
        <v>45933.8027546296</v>
      </c>
      <c r="AD356" s="80" t="str">
        <f t="shared" si="20"/>
        <v>ROMANO BUS DI ROMANO MASCIA VITO &amp; FIGLIO SNC</v>
      </c>
      <c r="AE356" s="84" t="str">
        <f t="shared" si="21"/>
        <v>CAMPANIA</v>
      </c>
      <c r="AF356" s="85">
        <f t="shared" si="22"/>
        <v>46022</v>
      </c>
      <c r="AG356" s="86">
        <f t="shared" si="23"/>
        <v>1</v>
      </c>
      <c r="AH356" s="84" t="s">
        <v>3729</v>
      </c>
    </row>
    <row r="357" spans="1:34" x14ac:dyDescent="0.3">
      <c r="A357" s="80" t="s">
        <v>2472</v>
      </c>
      <c r="B357" s="81">
        <v>565</v>
      </c>
      <c r="C357" s="80" t="s">
        <v>2451</v>
      </c>
      <c r="D357" s="80" t="s">
        <v>192</v>
      </c>
      <c r="E357" s="80" t="s">
        <v>193</v>
      </c>
      <c r="F357" s="80" t="s">
        <v>194</v>
      </c>
      <c r="G357" s="80" t="s">
        <v>194</v>
      </c>
      <c r="H357" s="81">
        <v>2465</v>
      </c>
      <c r="I357" s="80" t="s">
        <v>1449</v>
      </c>
      <c r="J357" s="80" t="s">
        <v>2452</v>
      </c>
      <c r="K357" s="80" t="s">
        <v>75</v>
      </c>
      <c r="L357" s="80" t="s">
        <v>77</v>
      </c>
      <c r="M357" s="80" t="s">
        <v>1204</v>
      </c>
      <c r="N357" s="82" t="s">
        <v>79</v>
      </c>
      <c r="O357" s="83">
        <v>35796</v>
      </c>
      <c r="P357" s="83">
        <v>41274</v>
      </c>
      <c r="Q357" s="82" t="s">
        <v>76</v>
      </c>
      <c r="R357" s="83">
        <v>41275</v>
      </c>
      <c r="S357" s="83">
        <v>41275</v>
      </c>
      <c r="T357" s="83">
        <v>45838</v>
      </c>
      <c r="U357" s="80" t="s">
        <v>2453</v>
      </c>
      <c r="V357" s="80" t="s">
        <v>81</v>
      </c>
      <c r="W357" s="83"/>
      <c r="X357" s="80"/>
      <c r="Y357" s="80"/>
      <c r="Z357" s="81">
        <v>116</v>
      </c>
      <c r="AA357" s="82" t="s">
        <v>79</v>
      </c>
      <c r="AB357" s="82" t="s">
        <v>79</v>
      </c>
      <c r="AC357" s="87">
        <v>45818.730023148099</v>
      </c>
      <c r="AD357" s="80" t="str">
        <f t="shared" si="20"/>
        <v>GRENGA MARIO S.A.S.</v>
      </c>
      <c r="AE357" s="84" t="str">
        <f t="shared" si="21"/>
        <v>LAZIO</v>
      </c>
      <c r="AF357" s="85">
        <f t="shared" si="22"/>
        <v>45838</v>
      </c>
      <c r="AG357" s="86">
        <f t="shared" si="23"/>
        <v>1</v>
      </c>
      <c r="AH357" s="84" t="s">
        <v>3699</v>
      </c>
    </row>
    <row r="358" spans="1:34" x14ac:dyDescent="0.3">
      <c r="A358" s="80" t="s">
        <v>2475</v>
      </c>
      <c r="B358" s="81">
        <v>661</v>
      </c>
      <c r="C358" s="80" t="s">
        <v>2451</v>
      </c>
      <c r="D358" s="80" t="s">
        <v>1148</v>
      </c>
      <c r="E358" s="80" t="s">
        <v>139</v>
      </c>
      <c r="F358" s="80" t="s">
        <v>140</v>
      </c>
      <c r="G358" s="80" t="s">
        <v>140</v>
      </c>
      <c r="H358" s="81">
        <v>2482</v>
      </c>
      <c r="I358" s="80" t="s">
        <v>1451</v>
      </c>
      <c r="J358" s="80" t="s">
        <v>2452</v>
      </c>
      <c r="K358" s="80" t="s">
        <v>75</v>
      </c>
      <c r="L358" s="80" t="s">
        <v>101</v>
      </c>
      <c r="M358" s="80" t="s">
        <v>1452</v>
      </c>
      <c r="N358" s="82" t="s">
        <v>79</v>
      </c>
      <c r="O358" s="83">
        <v>40063</v>
      </c>
      <c r="P358" s="83">
        <v>42619</v>
      </c>
      <c r="Q358" s="82" t="s">
        <v>76</v>
      </c>
      <c r="R358" s="83">
        <v>42579</v>
      </c>
      <c r="S358" s="83">
        <v>42620</v>
      </c>
      <c r="T358" s="83">
        <v>46022</v>
      </c>
      <c r="U358" s="80" t="s">
        <v>2453</v>
      </c>
      <c r="V358" s="80" t="s">
        <v>81</v>
      </c>
      <c r="W358" s="83"/>
      <c r="X358" s="80"/>
      <c r="Y358" s="80"/>
      <c r="Z358" s="81">
        <v>1146</v>
      </c>
      <c r="AA358" s="82" t="s">
        <v>79</v>
      </c>
      <c r="AB358" s="82" t="s">
        <v>79</v>
      </c>
      <c r="AC358" s="87">
        <v>45915.7214467593</v>
      </c>
      <c r="AD358" s="80" t="str">
        <f t="shared" si="20"/>
        <v>AUTOGUIDOVIE SPA</v>
      </c>
      <c r="AE358" s="84" t="str">
        <f t="shared" si="21"/>
        <v>LOMBARDIA</v>
      </c>
      <c r="AF358" s="85">
        <f t="shared" si="22"/>
        <v>46022</v>
      </c>
      <c r="AG358" s="86">
        <f t="shared" si="23"/>
        <v>1</v>
      </c>
      <c r="AH358" s="84" t="s">
        <v>3353</v>
      </c>
    </row>
    <row r="359" spans="1:34" x14ac:dyDescent="0.3">
      <c r="A359" s="80" t="s">
        <v>2481</v>
      </c>
      <c r="B359" s="81">
        <v>366</v>
      </c>
      <c r="C359" s="80" t="s">
        <v>2451</v>
      </c>
      <c r="D359" s="80" t="s">
        <v>1456</v>
      </c>
      <c r="E359" s="80" t="s">
        <v>1457</v>
      </c>
      <c r="F359" s="80" t="s">
        <v>1458</v>
      </c>
      <c r="G359" s="80" t="s">
        <v>1458</v>
      </c>
      <c r="H359" s="81">
        <v>2545</v>
      </c>
      <c r="I359" s="80" t="s">
        <v>1459</v>
      </c>
      <c r="J359" s="80" t="s">
        <v>2452</v>
      </c>
      <c r="K359" s="80" t="s">
        <v>75</v>
      </c>
      <c r="L359" s="80" t="s">
        <v>101</v>
      </c>
      <c r="M359" s="80" t="s">
        <v>1460</v>
      </c>
      <c r="N359" s="82" t="s">
        <v>79</v>
      </c>
      <c r="O359" s="83">
        <v>38718</v>
      </c>
      <c r="P359" s="83">
        <v>42004</v>
      </c>
      <c r="Q359" s="82" t="s">
        <v>76</v>
      </c>
      <c r="R359" s="83">
        <v>45126</v>
      </c>
      <c r="S359" s="83">
        <v>42005</v>
      </c>
      <c r="T359" s="83">
        <v>46387</v>
      </c>
      <c r="U359" s="80" t="s">
        <v>2453</v>
      </c>
      <c r="V359" s="80" t="s">
        <v>81</v>
      </c>
      <c r="W359" s="83"/>
      <c r="X359" s="80"/>
      <c r="Y359" s="80"/>
      <c r="Z359" s="80"/>
      <c r="AA359" s="82" t="s">
        <v>79</v>
      </c>
      <c r="AB359" s="82" t="s">
        <v>79</v>
      </c>
      <c r="AC359" s="87">
        <v>45679.720937500002</v>
      </c>
      <c r="AD359" s="80" t="str">
        <f t="shared" si="20"/>
        <v>TROMBETTA VIAGGI SRL</v>
      </c>
      <c r="AE359" s="84" t="str">
        <f t="shared" si="21"/>
        <v>PUGLIA</v>
      </c>
      <c r="AF359" s="85">
        <f t="shared" si="22"/>
        <v>46387</v>
      </c>
      <c r="AG359" s="86">
        <f t="shared" si="23"/>
        <v>1</v>
      </c>
      <c r="AH359" s="84" t="s">
        <v>3738</v>
      </c>
    </row>
    <row r="360" spans="1:34" x14ac:dyDescent="0.3">
      <c r="A360" s="80" t="s">
        <v>2481</v>
      </c>
      <c r="B360" s="81">
        <v>585</v>
      </c>
      <c r="C360" s="80" t="s">
        <v>2451</v>
      </c>
      <c r="D360" s="80" t="s">
        <v>1461</v>
      </c>
      <c r="E360" s="80" t="s">
        <v>1462</v>
      </c>
      <c r="F360" s="80" t="s">
        <v>1463</v>
      </c>
      <c r="G360" s="80" t="s">
        <v>1463</v>
      </c>
      <c r="H360" s="81">
        <v>2547</v>
      </c>
      <c r="I360" s="80" t="s">
        <v>1464</v>
      </c>
      <c r="J360" s="80" t="s">
        <v>2452</v>
      </c>
      <c r="K360" s="80" t="s">
        <v>75</v>
      </c>
      <c r="L360" s="80" t="s">
        <v>101</v>
      </c>
      <c r="M360" s="80" t="s">
        <v>1465</v>
      </c>
      <c r="N360" s="82" t="s">
        <v>79</v>
      </c>
      <c r="O360" s="83">
        <v>40456</v>
      </c>
      <c r="P360" s="83">
        <v>43743</v>
      </c>
      <c r="Q360" s="82" t="s">
        <v>76</v>
      </c>
      <c r="R360" s="83">
        <v>45289</v>
      </c>
      <c r="S360" s="83">
        <v>43744</v>
      </c>
      <c r="T360" s="83">
        <v>46387</v>
      </c>
      <c r="U360" s="80" t="s">
        <v>2460</v>
      </c>
      <c r="V360" s="80" t="s">
        <v>81</v>
      </c>
      <c r="W360" s="83"/>
      <c r="X360" s="80"/>
      <c r="Y360" s="80"/>
      <c r="Z360" s="80"/>
      <c r="AA360" s="82" t="s">
        <v>79</v>
      </c>
      <c r="AB360" s="82" t="s">
        <v>79</v>
      </c>
      <c r="AC360" s="87">
        <v>45932.529618055603</v>
      </c>
      <c r="AD360" s="80" t="str">
        <f t="shared" si="20"/>
        <v>FIORE VIAGGI SRL</v>
      </c>
      <c r="AE360" s="84" t="str">
        <f t="shared" si="21"/>
        <v>PUGLIA</v>
      </c>
      <c r="AF360" s="85">
        <f t="shared" si="22"/>
        <v>46387</v>
      </c>
      <c r="AG360" s="86">
        <f t="shared" si="23"/>
        <v>1</v>
      </c>
      <c r="AH360" s="84" t="s">
        <v>3739</v>
      </c>
    </row>
    <row r="361" spans="1:34" x14ac:dyDescent="0.3">
      <c r="A361" s="80" t="s">
        <v>2478</v>
      </c>
      <c r="B361" s="81">
        <v>742</v>
      </c>
      <c r="C361" s="80" t="s">
        <v>2451</v>
      </c>
      <c r="D361" s="80" t="s">
        <v>2904</v>
      </c>
      <c r="E361" s="80" t="s">
        <v>2905</v>
      </c>
      <c r="F361" s="80" t="s">
        <v>2906</v>
      </c>
      <c r="G361" s="80" t="s">
        <v>2906</v>
      </c>
      <c r="H361" s="81">
        <v>2552</v>
      </c>
      <c r="I361" s="80" t="s">
        <v>2907</v>
      </c>
      <c r="J361" s="80" t="s">
        <v>2457</v>
      </c>
      <c r="K361" s="80" t="s">
        <v>75</v>
      </c>
      <c r="L361" s="80" t="s">
        <v>77</v>
      </c>
      <c r="M361" s="80" t="s">
        <v>2908</v>
      </c>
      <c r="N361" s="82" t="s">
        <v>79</v>
      </c>
      <c r="O361" s="83">
        <v>41640</v>
      </c>
      <c r="P361" s="83">
        <v>42004</v>
      </c>
      <c r="Q361" s="82" t="s">
        <v>76</v>
      </c>
      <c r="R361" s="83">
        <v>45658</v>
      </c>
      <c r="S361" s="83">
        <v>45658</v>
      </c>
      <c r="T361" s="83">
        <v>46022</v>
      </c>
      <c r="U361" s="80" t="s">
        <v>2461</v>
      </c>
      <c r="V361" s="80" t="s">
        <v>81</v>
      </c>
      <c r="W361" s="83"/>
      <c r="X361" s="80"/>
      <c r="Y361" s="80"/>
      <c r="Z361" s="80"/>
      <c r="AA361" s="82" t="s">
        <v>79</v>
      </c>
      <c r="AB361" s="82" t="s">
        <v>79</v>
      </c>
      <c r="AC361" s="87">
        <v>45887.602546296301</v>
      </c>
      <c r="AD361" s="80" t="str">
        <f t="shared" si="20"/>
        <v>COMUNE DI CHIVASSO</v>
      </c>
      <c r="AE361" s="84" t="str">
        <f t="shared" si="21"/>
        <v>PIEMONTE</v>
      </c>
      <c r="AF361" s="85">
        <f t="shared" si="22"/>
        <v>46022</v>
      </c>
      <c r="AG361" s="86">
        <f t="shared" si="23"/>
        <v>1</v>
      </c>
      <c r="AH361" s="84" t="s">
        <v>3734</v>
      </c>
    </row>
    <row r="362" spans="1:34" x14ac:dyDescent="0.3">
      <c r="A362" s="80" t="s">
        <v>2476</v>
      </c>
      <c r="B362" s="81">
        <v>839</v>
      </c>
      <c r="C362" s="80" t="s">
        <v>5</v>
      </c>
      <c r="D362" s="80" t="s">
        <v>1466</v>
      </c>
      <c r="E362" s="80" t="s">
        <v>189</v>
      </c>
      <c r="F362" s="80" t="s">
        <v>190</v>
      </c>
      <c r="G362" s="80" t="s">
        <v>190</v>
      </c>
      <c r="H362" s="81">
        <v>2560</v>
      </c>
      <c r="I362" s="80" t="s">
        <v>1467</v>
      </c>
      <c r="J362" s="80" t="s">
        <v>2452</v>
      </c>
      <c r="K362" s="80" t="s">
        <v>75</v>
      </c>
      <c r="L362" s="80" t="s">
        <v>77</v>
      </c>
      <c r="M362" s="80" t="s">
        <v>1468</v>
      </c>
      <c r="N362" s="82" t="s">
        <v>79</v>
      </c>
      <c r="O362" s="83">
        <v>42461</v>
      </c>
      <c r="P362" s="83">
        <v>44926</v>
      </c>
      <c r="Q362" s="82" t="s">
        <v>76</v>
      </c>
      <c r="R362" s="83">
        <v>45132</v>
      </c>
      <c r="S362" s="83">
        <v>44927</v>
      </c>
      <c r="T362" s="83">
        <v>46295</v>
      </c>
      <c r="U362" s="80" t="s">
        <v>2453</v>
      </c>
      <c r="V362" s="80" t="s">
        <v>81</v>
      </c>
      <c r="W362" s="83"/>
      <c r="X362" s="80"/>
      <c r="Y362" s="80"/>
      <c r="Z362" s="80"/>
      <c r="AA362" s="82" t="s">
        <v>79</v>
      </c>
      <c r="AB362" s="82" t="s">
        <v>79</v>
      </c>
      <c r="AC362" s="87">
        <v>45915.664166666698</v>
      </c>
      <c r="AD362" s="80" t="str">
        <f t="shared" si="20"/>
        <v>ATMA SCPA</v>
      </c>
      <c r="AE362" s="84" t="str">
        <f t="shared" si="21"/>
        <v>MARCHE</v>
      </c>
      <c r="AF362" s="85">
        <f t="shared" si="22"/>
        <v>46295</v>
      </c>
      <c r="AG362" s="86">
        <f t="shared" si="23"/>
        <v>1</v>
      </c>
      <c r="AH362" s="84" t="s">
        <v>3844</v>
      </c>
    </row>
    <row r="363" spans="1:34" x14ac:dyDescent="0.3">
      <c r="A363" s="80" t="s">
        <v>2476</v>
      </c>
      <c r="B363" s="81">
        <v>839</v>
      </c>
      <c r="C363" s="80" t="s">
        <v>5</v>
      </c>
      <c r="D363" s="80" t="s">
        <v>1466</v>
      </c>
      <c r="E363" s="80" t="s">
        <v>133</v>
      </c>
      <c r="F363" s="80" t="s">
        <v>134</v>
      </c>
      <c r="G363" s="80" t="s">
        <v>134</v>
      </c>
      <c r="H363" s="81">
        <v>2561</v>
      </c>
      <c r="I363" s="80" t="s">
        <v>1469</v>
      </c>
      <c r="J363" s="80" t="s">
        <v>2452</v>
      </c>
      <c r="K363" s="80" t="s">
        <v>75</v>
      </c>
      <c r="L363" s="80" t="s">
        <v>77</v>
      </c>
      <c r="M363" s="80" t="s">
        <v>1453</v>
      </c>
      <c r="N363" s="82" t="s">
        <v>79</v>
      </c>
      <c r="O363" s="83">
        <v>42461</v>
      </c>
      <c r="P363" s="83">
        <v>44926</v>
      </c>
      <c r="Q363" s="82" t="s">
        <v>76</v>
      </c>
      <c r="R363" s="83">
        <v>45133</v>
      </c>
      <c r="S363" s="83">
        <v>44927</v>
      </c>
      <c r="T363" s="83">
        <v>46295</v>
      </c>
      <c r="U363" s="80" t="s">
        <v>2453</v>
      </c>
      <c r="V363" s="80" t="s">
        <v>81</v>
      </c>
      <c r="W363" s="83"/>
      <c r="X363" s="80"/>
      <c r="Y363" s="80"/>
      <c r="Z363" s="81">
        <v>2499</v>
      </c>
      <c r="AA363" s="82" t="s">
        <v>79</v>
      </c>
      <c r="AB363" s="82" t="s">
        <v>79</v>
      </c>
      <c r="AC363" s="87">
        <v>45919.451828703699</v>
      </c>
      <c r="AD363" s="80" t="str">
        <f t="shared" si="20"/>
        <v>ADRIABUS SOC. CONS. A R.L.</v>
      </c>
      <c r="AE363" s="84" t="str">
        <f t="shared" si="21"/>
        <v>MARCHE</v>
      </c>
      <c r="AF363" s="85">
        <f t="shared" si="22"/>
        <v>46295</v>
      </c>
      <c r="AG363" s="86">
        <f t="shared" si="23"/>
        <v>1</v>
      </c>
      <c r="AH363" s="84" t="s">
        <v>3592</v>
      </c>
    </row>
    <row r="364" spans="1:34" x14ac:dyDescent="0.3">
      <c r="A364" s="80" t="s">
        <v>2476</v>
      </c>
      <c r="B364" s="81">
        <v>839</v>
      </c>
      <c r="C364" s="80" t="s">
        <v>5</v>
      </c>
      <c r="D364" s="80" t="s">
        <v>1466</v>
      </c>
      <c r="E364" s="80" t="s">
        <v>1060</v>
      </c>
      <c r="F364" s="80" t="s">
        <v>1061</v>
      </c>
      <c r="G364" s="80" t="s">
        <v>1061</v>
      </c>
      <c r="H364" s="81">
        <v>2562</v>
      </c>
      <c r="I364" s="80" t="s">
        <v>1470</v>
      </c>
      <c r="J364" s="80" t="s">
        <v>2452</v>
      </c>
      <c r="K364" s="80" t="s">
        <v>75</v>
      </c>
      <c r="L364" s="80" t="s">
        <v>77</v>
      </c>
      <c r="M364" s="80" t="s">
        <v>1455</v>
      </c>
      <c r="N364" s="82" t="s">
        <v>79</v>
      </c>
      <c r="O364" s="83">
        <v>42461</v>
      </c>
      <c r="P364" s="83">
        <v>44926</v>
      </c>
      <c r="Q364" s="82" t="s">
        <v>76</v>
      </c>
      <c r="R364" s="83">
        <v>45127</v>
      </c>
      <c r="S364" s="83">
        <v>44927</v>
      </c>
      <c r="T364" s="83">
        <v>46295</v>
      </c>
      <c r="U364" s="80" t="s">
        <v>2453</v>
      </c>
      <c r="V364" s="80" t="s">
        <v>81</v>
      </c>
      <c r="W364" s="83"/>
      <c r="X364" s="80"/>
      <c r="Y364" s="80"/>
      <c r="Z364" s="81">
        <v>2502</v>
      </c>
      <c r="AA364" s="82" t="s">
        <v>79</v>
      </c>
      <c r="AB364" s="82" t="s">
        <v>79</v>
      </c>
      <c r="AC364" s="87">
        <v>45679.6652777778</v>
      </c>
      <c r="AD364" s="80" t="str">
        <f t="shared" si="20"/>
        <v>TRASFER S. C. A R. L.</v>
      </c>
      <c r="AE364" s="84" t="str">
        <f t="shared" si="21"/>
        <v>MARCHE</v>
      </c>
      <c r="AF364" s="85">
        <f t="shared" si="22"/>
        <v>46295</v>
      </c>
      <c r="AG364" s="86">
        <f t="shared" si="23"/>
        <v>1</v>
      </c>
      <c r="AH364" s="84" t="s">
        <v>3420</v>
      </c>
    </row>
    <row r="365" spans="1:34" x14ac:dyDescent="0.3">
      <c r="A365" s="80" t="s">
        <v>2476</v>
      </c>
      <c r="B365" s="81">
        <v>839</v>
      </c>
      <c r="C365" s="80" t="s">
        <v>5</v>
      </c>
      <c r="D365" s="80" t="s">
        <v>1466</v>
      </c>
      <c r="E365" s="80" t="s">
        <v>607</v>
      </c>
      <c r="F365" s="80" t="s">
        <v>608</v>
      </c>
      <c r="G365" s="80" t="s">
        <v>608</v>
      </c>
      <c r="H365" s="81">
        <v>2564</v>
      </c>
      <c r="I365" s="80" t="s">
        <v>1472</v>
      </c>
      <c r="J365" s="80" t="s">
        <v>2452</v>
      </c>
      <c r="K365" s="80" t="s">
        <v>75</v>
      </c>
      <c r="L365" s="80" t="s">
        <v>77</v>
      </c>
      <c r="M365" s="80" t="s">
        <v>1473</v>
      </c>
      <c r="N365" s="82" t="s">
        <v>79</v>
      </c>
      <c r="O365" s="83">
        <v>42461</v>
      </c>
      <c r="P365" s="83">
        <v>44926</v>
      </c>
      <c r="Q365" s="82" t="s">
        <v>76</v>
      </c>
      <c r="R365" s="83">
        <v>45135</v>
      </c>
      <c r="S365" s="83">
        <v>44927</v>
      </c>
      <c r="T365" s="83">
        <v>46295</v>
      </c>
      <c r="U365" s="80" t="s">
        <v>2453</v>
      </c>
      <c r="V365" s="80" t="s">
        <v>81</v>
      </c>
      <c r="W365" s="83"/>
      <c r="X365" s="80"/>
      <c r="Y365" s="80"/>
      <c r="Z365" s="80"/>
      <c r="AA365" s="82" t="s">
        <v>79</v>
      </c>
      <c r="AB365" s="82" t="s">
        <v>79</v>
      </c>
      <c r="AC365" s="87">
        <v>45926.484629629602</v>
      </c>
      <c r="AD365" s="80" t="str">
        <f t="shared" si="20"/>
        <v>CONTRAM MOBILITA SOC. CONS. PER AZIONI</v>
      </c>
      <c r="AE365" s="84" t="str">
        <f t="shared" si="21"/>
        <v>MARCHE</v>
      </c>
      <c r="AF365" s="85">
        <f t="shared" si="22"/>
        <v>46295</v>
      </c>
      <c r="AG365" s="86">
        <f t="shared" si="23"/>
        <v>1</v>
      </c>
      <c r="AH365" s="84" t="s">
        <v>3929</v>
      </c>
    </row>
    <row r="366" spans="1:34" x14ac:dyDescent="0.3">
      <c r="A366" s="80" t="s">
        <v>2489</v>
      </c>
      <c r="B366" s="81">
        <v>172</v>
      </c>
      <c r="C366" s="80" t="s">
        <v>2451</v>
      </c>
      <c r="D366" s="80" t="s">
        <v>126</v>
      </c>
      <c r="E366" s="80" t="s">
        <v>127</v>
      </c>
      <c r="F366" s="80" t="s">
        <v>128</v>
      </c>
      <c r="G366" s="80" t="s">
        <v>128</v>
      </c>
      <c r="H366" s="81">
        <v>2580</v>
      </c>
      <c r="I366" s="80" t="s">
        <v>1475</v>
      </c>
      <c r="J366" s="80" t="s">
        <v>2454</v>
      </c>
      <c r="K366" s="80" t="s">
        <v>75</v>
      </c>
      <c r="L366" s="80" t="s">
        <v>101</v>
      </c>
      <c r="M366" s="80" t="s">
        <v>130</v>
      </c>
      <c r="N366" s="82" t="s">
        <v>79</v>
      </c>
      <c r="O366" s="83">
        <v>42736</v>
      </c>
      <c r="P366" s="83">
        <v>46022</v>
      </c>
      <c r="Q366" s="82" t="s">
        <v>79</v>
      </c>
      <c r="R366" s="83"/>
      <c r="S366" s="83"/>
      <c r="T366" s="83"/>
      <c r="U366" s="80"/>
      <c r="V366" s="80" t="s">
        <v>81</v>
      </c>
      <c r="W366" s="83"/>
      <c r="X366" s="80"/>
      <c r="Y366" s="80"/>
      <c r="Z366" s="81">
        <v>43</v>
      </c>
      <c r="AA366" s="82" t="s">
        <v>79</v>
      </c>
      <c r="AB366" s="82" t="s">
        <v>79</v>
      </c>
      <c r="AC366" s="87">
        <v>45684.369351851798</v>
      </c>
      <c r="AD366" s="80" t="str">
        <f t="shared" si="20"/>
        <v>ATVO S.P.A.</v>
      </c>
      <c r="AE366" s="84" t="str">
        <f t="shared" si="21"/>
        <v>VENETO</v>
      </c>
      <c r="AF366" s="85">
        <f t="shared" si="22"/>
        <v>46022</v>
      </c>
      <c r="AG366" s="86">
        <f t="shared" si="23"/>
        <v>1</v>
      </c>
      <c r="AH366" s="84" t="s">
        <v>3737</v>
      </c>
    </row>
    <row r="367" spans="1:34" x14ac:dyDescent="0.3">
      <c r="A367" s="80" t="s">
        <v>2483</v>
      </c>
      <c r="B367" s="81">
        <v>15</v>
      </c>
      <c r="C367" s="80" t="s">
        <v>5</v>
      </c>
      <c r="D367" s="80" t="s">
        <v>1106</v>
      </c>
      <c r="E367" s="80" t="s">
        <v>3211</v>
      </c>
      <c r="F367" s="80" t="s">
        <v>3212</v>
      </c>
      <c r="G367" s="80" t="s">
        <v>3212</v>
      </c>
      <c r="H367" s="81">
        <v>2586</v>
      </c>
      <c r="I367" s="80" t="s">
        <v>3213</v>
      </c>
      <c r="J367" s="80" t="s">
        <v>2452</v>
      </c>
      <c r="K367" s="80" t="s">
        <v>75</v>
      </c>
      <c r="L367" s="80" t="s">
        <v>77</v>
      </c>
      <c r="M367" s="80"/>
      <c r="N367" s="82" t="s">
        <v>79</v>
      </c>
      <c r="O367" s="83">
        <v>39357</v>
      </c>
      <c r="P367" s="83">
        <v>41274</v>
      </c>
      <c r="Q367" s="82" t="s">
        <v>76</v>
      </c>
      <c r="R367" s="83">
        <v>42410</v>
      </c>
      <c r="S367" s="83">
        <v>42410</v>
      </c>
      <c r="T367" s="83">
        <v>45838</v>
      </c>
      <c r="U367" s="80" t="s">
        <v>2453</v>
      </c>
      <c r="V367" s="80" t="s">
        <v>81</v>
      </c>
      <c r="W367" s="83"/>
      <c r="X367" s="80"/>
      <c r="Y367" s="80"/>
      <c r="Z367" s="80"/>
      <c r="AA367" s="82" t="s">
        <v>79</v>
      </c>
      <c r="AB367" s="82" t="s">
        <v>79</v>
      </c>
      <c r="AC367" s="87">
        <v>45923.459178240701</v>
      </c>
      <c r="AD367" s="80" t="str">
        <f t="shared" si="20"/>
        <v>AUTONOLEGGI D'AMICO DI NICOSIA GRAZIA &amp; C S.A.S.</v>
      </c>
      <c r="AE367" s="84" t="str">
        <f t="shared" si="21"/>
        <v>SICILIA</v>
      </c>
      <c r="AF367" s="85">
        <f t="shared" si="22"/>
        <v>45838</v>
      </c>
      <c r="AG367" s="86">
        <f t="shared" si="23"/>
        <v>1</v>
      </c>
      <c r="AH367" s="84" t="s">
        <v>3740</v>
      </c>
    </row>
    <row r="368" spans="1:34" x14ac:dyDescent="0.3">
      <c r="A368" s="80" t="s">
        <v>2481</v>
      </c>
      <c r="B368" s="81">
        <v>259</v>
      </c>
      <c r="C368" s="80" t="s">
        <v>2451</v>
      </c>
      <c r="D368" s="80" t="s">
        <v>553</v>
      </c>
      <c r="E368" s="80" t="s">
        <v>548</v>
      </c>
      <c r="F368" s="80" t="s">
        <v>549</v>
      </c>
      <c r="G368" s="80" t="s">
        <v>549</v>
      </c>
      <c r="H368" s="81">
        <v>2601</v>
      </c>
      <c r="I368" s="80" t="s">
        <v>1476</v>
      </c>
      <c r="J368" s="80" t="s">
        <v>2452</v>
      </c>
      <c r="K368" s="80" t="s">
        <v>75</v>
      </c>
      <c r="L368" s="80" t="s">
        <v>77</v>
      </c>
      <c r="M368" s="80"/>
      <c r="N368" s="82" t="s">
        <v>79</v>
      </c>
      <c r="O368" s="83">
        <v>41640</v>
      </c>
      <c r="P368" s="83">
        <v>43281</v>
      </c>
      <c r="Q368" s="82" t="s">
        <v>76</v>
      </c>
      <c r="R368" s="83">
        <v>44923</v>
      </c>
      <c r="S368" s="83">
        <v>44927</v>
      </c>
      <c r="T368" s="83">
        <v>46387</v>
      </c>
      <c r="U368" s="80" t="s">
        <v>2453</v>
      </c>
      <c r="V368" s="80" t="s">
        <v>81</v>
      </c>
      <c r="W368" s="83"/>
      <c r="X368" s="80"/>
      <c r="Y368" s="80"/>
      <c r="Z368" s="81">
        <v>435</v>
      </c>
      <c r="AA368" s="82" t="s">
        <v>79</v>
      </c>
      <c r="AB368" s="82" t="s">
        <v>79</v>
      </c>
      <c r="AC368" s="87">
        <v>45923.458182870403</v>
      </c>
      <c r="AD368" s="80" t="str">
        <f t="shared" si="20"/>
        <v>CO.TR.A.P. - CONSORZIO TRASPORTI AZIENDE PUGLIESI</v>
      </c>
      <c r="AE368" s="84" t="str">
        <f t="shared" si="21"/>
        <v>PUGLIA</v>
      </c>
      <c r="AF368" s="85">
        <f t="shared" si="22"/>
        <v>46387</v>
      </c>
      <c r="AG368" s="86">
        <f t="shared" si="23"/>
        <v>1</v>
      </c>
      <c r="AH368" s="84" t="s">
        <v>3394</v>
      </c>
    </row>
    <row r="369" spans="1:34" x14ac:dyDescent="0.3">
      <c r="A369" s="80" t="s">
        <v>2476</v>
      </c>
      <c r="B369" s="81">
        <v>841</v>
      </c>
      <c r="C369" s="80" t="s">
        <v>2451</v>
      </c>
      <c r="D369" s="80" t="s">
        <v>1479</v>
      </c>
      <c r="E369" s="80" t="s">
        <v>133</v>
      </c>
      <c r="F369" s="80" t="s">
        <v>134</v>
      </c>
      <c r="G369" s="80" t="s">
        <v>134</v>
      </c>
      <c r="H369" s="81">
        <v>2608</v>
      </c>
      <c r="I369" s="80" t="s">
        <v>1480</v>
      </c>
      <c r="J369" s="80" t="s">
        <v>2452</v>
      </c>
      <c r="K369" s="80" t="s">
        <v>75</v>
      </c>
      <c r="L369" s="80" t="s">
        <v>101</v>
      </c>
      <c r="M369" s="80" t="s">
        <v>1481</v>
      </c>
      <c r="N369" s="82" t="s">
        <v>79</v>
      </c>
      <c r="O369" s="83">
        <v>42461</v>
      </c>
      <c r="P369" s="83">
        <v>42607</v>
      </c>
      <c r="Q369" s="82" t="s">
        <v>76</v>
      </c>
      <c r="R369" s="83">
        <v>43006</v>
      </c>
      <c r="S369" s="83">
        <v>42608</v>
      </c>
      <c r="T369" s="83">
        <v>46203</v>
      </c>
      <c r="U369" s="80" t="s">
        <v>2460</v>
      </c>
      <c r="V369" s="80" t="s">
        <v>81</v>
      </c>
      <c r="W369" s="83"/>
      <c r="X369" s="80"/>
      <c r="Y369" s="80"/>
      <c r="Z369" s="80"/>
      <c r="AA369" s="82" t="s">
        <v>79</v>
      </c>
      <c r="AB369" s="82" t="s">
        <v>79</v>
      </c>
      <c r="AC369" s="87">
        <v>45919.457164351901</v>
      </c>
      <c r="AD369" s="80" t="str">
        <f t="shared" si="20"/>
        <v>ADRIABUS SOC. CONS. A R.L.</v>
      </c>
      <c r="AE369" s="84" t="str">
        <f t="shared" si="21"/>
        <v>MARCHE</v>
      </c>
      <c r="AF369" s="85">
        <f t="shared" si="22"/>
        <v>46203</v>
      </c>
      <c r="AG369" s="86">
        <f t="shared" si="23"/>
        <v>1</v>
      </c>
      <c r="AH369" s="84" t="s">
        <v>3592</v>
      </c>
    </row>
    <row r="370" spans="1:34" x14ac:dyDescent="0.3">
      <c r="A370" s="80" t="s">
        <v>2476</v>
      </c>
      <c r="B370" s="81">
        <v>843</v>
      </c>
      <c r="C370" s="80" t="s">
        <v>2451</v>
      </c>
      <c r="D370" s="80" t="s">
        <v>1482</v>
      </c>
      <c r="E370" s="80" t="s">
        <v>133</v>
      </c>
      <c r="F370" s="80" t="s">
        <v>134</v>
      </c>
      <c r="G370" s="80" t="s">
        <v>134</v>
      </c>
      <c r="H370" s="81">
        <v>2609</v>
      </c>
      <c r="I370" s="80" t="s">
        <v>1480</v>
      </c>
      <c r="J370" s="80" t="s">
        <v>2452</v>
      </c>
      <c r="K370" s="80" t="s">
        <v>75</v>
      </c>
      <c r="L370" s="80" t="s">
        <v>101</v>
      </c>
      <c r="M370" s="80" t="s">
        <v>1483</v>
      </c>
      <c r="N370" s="82" t="s">
        <v>79</v>
      </c>
      <c r="O370" s="83">
        <v>42461</v>
      </c>
      <c r="P370" s="83">
        <v>42607</v>
      </c>
      <c r="Q370" s="82" t="s">
        <v>76</v>
      </c>
      <c r="R370" s="83">
        <v>43006</v>
      </c>
      <c r="S370" s="83">
        <v>42608</v>
      </c>
      <c r="T370" s="83">
        <v>46203</v>
      </c>
      <c r="U370" s="80" t="s">
        <v>2460</v>
      </c>
      <c r="V370" s="80" t="s">
        <v>81</v>
      </c>
      <c r="W370" s="83"/>
      <c r="X370" s="80"/>
      <c r="Y370" s="80"/>
      <c r="Z370" s="80"/>
      <c r="AA370" s="82" t="s">
        <v>79</v>
      </c>
      <c r="AB370" s="82" t="s">
        <v>79</v>
      </c>
      <c r="AC370" s="87">
        <v>45919.4614814815</v>
      </c>
      <c r="AD370" s="80" t="str">
        <f t="shared" si="20"/>
        <v>ADRIABUS SOC. CONS. A R.L.</v>
      </c>
      <c r="AE370" s="84" t="str">
        <f t="shared" si="21"/>
        <v>MARCHE</v>
      </c>
      <c r="AF370" s="85">
        <f t="shared" si="22"/>
        <v>46203</v>
      </c>
      <c r="AG370" s="86">
        <f t="shared" si="23"/>
        <v>1</v>
      </c>
      <c r="AH370" s="84" t="s">
        <v>3592</v>
      </c>
    </row>
    <row r="371" spans="1:34" x14ac:dyDescent="0.3">
      <c r="A371" s="80" t="s">
        <v>2478</v>
      </c>
      <c r="B371" s="81">
        <v>669</v>
      </c>
      <c r="C371" s="80" t="s">
        <v>2464</v>
      </c>
      <c r="D371" s="80" t="s">
        <v>1294</v>
      </c>
      <c r="E371" s="80" t="s">
        <v>542</v>
      </c>
      <c r="F371" s="80" t="s">
        <v>543</v>
      </c>
      <c r="G371" s="80" t="s">
        <v>543</v>
      </c>
      <c r="H371" s="81">
        <v>2622</v>
      </c>
      <c r="I371" s="80" t="s">
        <v>1486</v>
      </c>
      <c r="J371" s="80" t="s">
        <v>2452</v>
      </c>
      <c r="K371" s="80" t="s">
        <v>75</v>
      </c>
      <c r="L371" s="80" t="s">
        <v>77</v>
      </c>
      <c r="M371" s="80" t="s">
        <v>2909</v>
      </c>
      <c r="N371" s="82" t="s">
        <v>79</v>
      </c>
      <c r="O371" s="83">
        <v>40535</v>
      </c>
      <c r="P371" s="83">
        <v>42726</v>
      </c>
      <c r="Q371" s="82" t="s">
        <v>76</v>
      </c>
      <c r="R371" s="83">
        <v>42725</v>
      </c>
      <c r="S371" s="83">
        <v>42727</v>
      </c>
      <c r="T371" s="83">
        <v>46022</v>
      </c>
      <c r="U371" s="80" t="s">
        <v>2456</v>
      </c>
      <c r="V371" s="80" t="s">
        <v>81</v>
      </c>
      <c r="W371" s="83"/>
      <c r="X371" s="80"/>
      <c r="Y371" s="80"/>
      <c r="Z371" s="81">
        <v>2128</v>
      </c>
      <c r="AA371" s="82" t="s">
        <v>79</v>
      </c>
      <c r="AB371" s="82" t="s">
        <v>79</v>
      </c>
      <c r="AC371" s="87">
        <v>45888.385347222204</v>
      </c>
      <c r="AD371" s="80" t="str">
        <f t="shared" si="20"/>
        <v>CONSORZIO GRANDA BUS</v>
      </c>
      <c r="AE371" s="84" t="str">
        <f t="shared" si="21"/>
        <v>PIEMONTE</v>
      </c>
      <c r="AF371" s="85">
        <f t="shared" si="22"/>
        <v>46022</v>
      </c>
      <c r="AG371" s="86">
        <f t="shared" si="23"/>
        <v>1</v>
      </c>
      <c r="AH371" s="84" t="s">
        <v>3412</v>
      </c>
    </row>
    <row r="372" spans="1:34" x14ac:dyDescent="0.3">
      <c r="A372" s="80" t="s">
        <v>2478</v>
      </c>
      <c r="B372" s="81">
        <v>669</v>
      </c>
      <c r="C372" s="80" t="s">
        <v>2464</v>
      </c>
      <c r="D372" s="80" t="s">
        <v>1294</v>
      </c>
      <c r="E372" s="80" t="s">
        <v>119</v>
      </c>
      <c r="F372" s="80" t="s">
        <v>1177</v>
      </c>
      <c r="G372" s="80" t="s">
        <v>1177</v>
      </c>
      <c r="H372" s="81">
        <v>2631</v>
      </c>
      <c r="I372" s="80" t="s">
        <v>1489</v>
      </c>
      <c r="J372" s="80" t="s">
        <v>2452</v>
      </c>
      <c r="K372" s="80" t="s">
        <v>75</v>
      </c>
      <c r="L372" s="80" t="s">
        <v>77</v>
      </c>
      <c r="M372" s="80" t="s">
        <v>1490</v>
      </c>
      <c r="N372" s="82" t="s">
        <v>79</v>
      </c>
      <c r="O372" s="83">
        <v>42339</v>
      </c>
      <c r="P372" s="83">
        <v>42530</v>
      </c>
      <c r="Q372" s="82" t="s">
        <v>76</v>
      </c>
      <c r="R372" s="83">
        <v>42530</v>
      </c>
      <c r="S372" s="83">
        <v>42531</v>
      </c>
      <c r="T372" s="83">
        <v>46387</v>
      </c>
      <c r="U372" s="80" t="s">
        <v>2453</v>
      </c>
      <c r="V372" s="80" t="s">
        <v>81</v>
      </c>
      <c r="W372" s="83"/>
      <c r="X372" s="80"/>
      <c r="Y372" s="80"/>
      <c r="Z372" s="80"/>
      <c r="AA372" s="82" t="s">
        <v>79</v>
      </c>
      <c r="AB372" s="82" t="s">
        <v>79</v>
      </c>
      <c r="AC372" s="87">
        <v>45913.447615740697</v>
      </c>
      <c r="AD372" s="80" t="str">
        <f t="shared" si="20"/>
        <v>S.T.A.C. SOCIETA' TRASPORTI AUTOMOBILISTICI CASALESI S.R.L.</v>
      </c>
      <c r="AE372" s="84" t="str">
        <f t="shared" si="21"/>
        <v>PIEMONTE</v>
      </c>
      <c r="AF372" s="85">
        <f t="shared" si="22"/>
        <v>46387</v>
      </c>
      <c r="AG372" s="86">
        <f t="shared" si="23"/>
        <v>1</v>
      </c>
      <c r="AH372" s="84" t="s">
        <v>3684</v>
      </c>
    </row>
    <row r="373" spans="1:34" x14ac:dyDescent="0.3">
      <c r="A373" s="80" t="s">
        <v>2478</v>
      </c>
      <c r="B373" s="81">
        <v>669</v>
      </c>
      <c r="C373" s="80" t="s">
        <v>2464</v>
      </c>
      <c r="D373" s="80" t="s">
        <v>1294</v>
      </c>
      <c r="E373" s="80" t="s">
        <v>120</v>
      </c>
      <c r="F373" s="80" t="s">
        <v>412</v>
      </c>
      <c r="G373" s="80" t="s">
        <v>412</v>
      </c>
      <c r="H373" s="81">
        <v>2632</v>
      </c>
      <c r="I373" s="80" t="s">
        <v>1491</v>
      </c>
      <c r="J373" s="80" t="s">
        <v>2452</v>
      </c>
      <c r="K373" s="80" t="s">
        <v>75</v>
      </c>
      <c r="L373" s="80" t="s">
        <v>77</v>
      </c>
      <c r="M373" s="80" t="s">
        <v>2910</v>
      </c>
      <c r="N373" s="82" t="s">
        <v>79</v>
      </c>
      <c r="O373" s="83">
        <v>42339</v>
      </c>
      <c r="P373" s="83">
        <v>42530</v>
      </c>
      <c r="Q373" s="82" t="s">
        <v>76</v>
      </c>
      <c r="R373" s="83">
        <v>42530</v>
      </c>
      <c r="S373" s="83">
        <v>42531</v>
      </c>
      <c r="T373" s="83">
        <v>46387</v>
      </c>
      <c r="U373" s="80" t="s">
        <v>2453</v>
      </c>
      <c r="V373" s="80" t="s">
        <v>81</v>
      </c>
      <c r="W373" s="83"/>
      <c r="X373" s="80"/>
      <c r="Y373" s="80"/>
      <c r="Z373" s="80"/>
      <c r="AA373" s="82" t="s">
        <v>79</v>
      </c>
      <c r="AB373" s="82" t="s">
        <v>79</v>
      </c>
      <c r="AC373" s="87">
        <v>45930.710324074098</v>
      </c>
      <c r="AD373" s="80" t="str">
        <f t="shared" si="20"/>
        <v>BARANZELLI NATUR SRL</v>
      </c>
      <c r="AE373" s="84" t="str">
        <f t="shared" si="21"/>
        <v>PIEMONTE</v>
      </c>
      <c r="AF373" s="85">
        <f t="shared" si="22"/>
        <v>46387</v>
      </c>
      <c r="AG373" s="86">
        <f t="shared" si="23"/>
        <v>1</v>
      </c>
      <c r="AH373" s="84" t="s">
        <v>3467</v>
      </c>
    </row>
    <row r="374" spans="1:34" x14ac:dyDescent="0.3">
      <c r="A374" s="80" t="s">
        <v>2478</v>
      </c>
      <c r="B374" s="81">
        <v>669</v>
      </c>
      <c r="C374" s="80" t="s">
        <v>2464</v>
      </c>
      <c r="D374" s="80" t="s">
        <v>1294</v>
      </c>
      <c r="E374" s="80" t="s">
        <v>117</v>
      </c>
      <c r="F374" s="80" t="s">
        <v>118</v>
      </c>
      <c r="G374" s="80" t="s">
        <v>118</v>
      </c>
      <c r="H374" s="81">
        <v>2633</v>
      </c>
      <c r="I374" s="80" t="s">
        <v>1492</v>
      </c>
      <c r="J374" s="80" t="s">
        <v>2452</v>
      </c>
      <c r="K374" s="80" t="s">
        <v>75</v>
      </c>
      <c r="L374" s="80" t="s">
        <v>77</v>
      </c>
      <c r="M374" s="80" t="s">
        <v>2911</v>
      </c>
      <c r="N374" s="82" t="s">
        <v>79</v>
      </c>
      <c r="O374" s="83">
        <v>42339</v>
      </c>
      <c r="P374" s="83">
        <v>42530</v>
      </c>
      <c r="Q374" s="82" t="s">
        <v>76</v>
      </c>
      <c r="R374" s="83">
        <v>42530</v>
      </c>
      <c r="S374" s="83">
        <v>42531</v>
      </c>
      <c r="T374" s="83">
        <v>46387</v>
      </c>
      <c r="U374" s="80" t="s">
        <v>2453</v>
      </c>
      <c r="V374" s="80" t="s">
        <v>81</v>
      </c>
      <c r="W374" s="83"/>
      <c r="X374" s="80"/>
      <c r="Y374" s="80"/>
      <c r="Z374" s="80"/>
      <c r="AA374" s="82" t="s">
        <v>79</v>
      </c>
      <c r="AB374" s="82" t="s">
        <v>79</v>
      </c>
      <c r="AC374" s="87">
        <v>45922.533715277801</v>
      </c>
      <c r="AD374" s="80" t="str">
        <f t="shared" si="20"/>
        <v>A.T.A.P. S.P.A. AZIENDA TRASPORTI AUTOMOBILISTICI PUBBLICI BI/VC</v>
      </c>
      <c r="AE374" s="84" t="str">
        <f t="shared" si="21"/>
        <v>PIEMONTE</v>
      </c>
      <c r="AF374" s="85">
        <f t="shared" si="22"/>
        <v>46387</v>
      </c>
      <c r="AG374" s="86">
        <f t="shared" si="23"/>
        <v>1</v>
      </c>
      <c r="AH374" s="84" t="s">
        <v>3392</v>
      </c>
    </row>
    <row r="375" spans="1:34" x14ac:dyDescent="0.3">
      <c r="A375" s="80" t="s">
        <v>2478</v>
      </c>
      <c r="B375" s="81">
        <v>669</v>
      </c>
      <c r="C375" s="80" t="s">
        <v>2464</v>
      </c>
      <c r="D375" s="80" t="s">
        <v>1294</v>
      </c>
      <c r="E375" s="80" t="s">
        <v>912</v>
      </c>
      <c r="F375" s="80" t="s">
        <v>913</v>
      </c>
      <c r="G375" s="80" t="s">
        <v>913</v>
      </c>
      <c r="H375" s="81">
        <v>2636</v>
      </c>
      <c r="I375" s="80" t="s">
        <v>1493</v>
      </c>
      <c r="J375" s="80" t="s">
        <v>2452</v>
      </c>
      <c r="K375" s="80" t="s">
        <v>75</v>
      </c>
      <c r="L375" s="80" t="s">
        <v>77</v>
      </c>
      <c r="M375" s="80" t="s">
        <v>1494</v>
      </c>
      <c r="N375" s="82" t="s">
        <v>79</v>
      </c>
      <c r="O375" s="83">
        <v>42370</v>
      </c>
      <c r="P375" s="83">
        <v>42521</v>
      </c>
      <c r="Q375" s="82" t="s">
        <v>76</v>
      </c>
      <c r="R375" s="83">
        <v>42984</v>
      </c>
      <c r="S375" s="83">
        <v>42522</v>
      </c>
      <c r="T375" s="83">
        <v>46387</v>
      </c>
      <c r="U375" s="80" t="s">
        <v>2453</v>
      </c>
      <c r="V375" s="80" t="s">
        <v>81</v>
      </c>
      <c r="W375" s="83"/>
      <c r="X375" s="80"/>
      <c r="Y375" s="80"/>
      <c r="Z375" s="80"/>
      <c r="AA375" s="82" t="s">
        <v>79</v>
      </c>
      <c r="AB375" s="82" t="s">
        <v>79</v>
      </c>
      <c r="AC375" s="87">
        <v>45909.6096875</v>
      </c>
      <c r="AD375" s="80" t="str">
        <f t="shared" si="20"/>
        <v>S.A.F. SOCIETÀ AUTOSERVIZI FONTANETO S.R.L.</v>
      </c>
      <c r="AE375" s="84" t="str">
        <f t="shared" si="21"/>
        <v>PIEMONTE</v>
      </c>
      <c r="AF375" s="85">
        <f t="shared" si="22"/>
        <v>46387</v>
      </c>
      <c r="AG375" s="86">
        <f t="shared" si="23"/>
        <v>1</v>
      </c>
      <c r="AH375" s="84" t="s">
        <v>3549</v>
      </c>
    </row>
    <row r="376" spans="1:34" x14ac:dyDescent="0.3">
      <c r="A376" s="80" t="s">
        <v>2478</v>
      </c>
      <c r="B376" s="81">
        <v>669</v>
      </c>
      <c r="C376" s="80" t="s">
        <v>2464</v>
      </c>
      <c r="D376" s="80" t="s">
        <v>1294</v>
      </c>
      <c r="E376" s="80" t="s">
        <v>1085</v>
      </c>
      <c r="F376" s="80" t="s">
        <v>1086</v>
      </c>
      <c r="G376" s="80" t="s">
        <v>1086</v>
      </c>
      <c r="H376" s="81">
        <v>2637</v>
      </c>
      <c r="I376" s="80" t="s">
        <v>1495</v>
      </c>
      <c r="J376" s="80" t="s">
        <v>2452</v>
      </c>
      <c r="K376" s="80" t="s">
        <v>75</v>
      </c>
      <c r="L376" s="80" t="s">
        <v>77</v>
      </c>
      <c r="M376" s="80" t="s">
        <v>1496</v>
      </c>
      <c r="N376" s="82" t="s">
        <v>79</v>
      </c>
      <c r="O376" s="83">
        <v>36892</v>
      </c>
      <c r="P376" s="83">
        <v>42521</v>
      </c>
      <c r="Q376" s="82" t="s">
        <v>76</v>
      </c>
      <c r="R376" s="83">
        <v>42984</v>
      </c>
      <c r="S376" s="83">
        <v>42522</v>
      </c>
      <c r="T376" s="83">
        <v>46387</v>
      </c>
      <c r="U376" s="80" t="s">
        <v>2453</v>
      </c>
      <c r="V376" s="80" t="s">
        <v>81</v>
      </c>
      <c r="W376" s="83"/>
      <c r="X376" s="80"/>
      <c r="Y376" s="80"/>
      <c r="Z376" s="80"/>
      <c r="AA376" s="82" t="s">
        <v>79</v>
      </c>
      <c r="AB376" s="82" t="s">
        <v>79</v>
      </c>
      <c r="AC376" s="87">
        <v>45916.785000000003</v>
      </c>
      <c r="AD376" s="80" t="str">
        <f t="shared" si="20"/>
        <v>VCO TRASPORTI SRL</v>
      </c>
      <c r="AE376" s="84" t="str">
        <f t="shared" si="21"/>
        <v>PIEMONTE</v>
      </c>
      <c r="AF376" s="85">
        <f t="shared" si="22"/>
        <v>46387</v>
      </c>
      <c r="AG376" s="86">
        <f t="shared" si="23"/>
        <v>1</v>
      </c>
      <c r="AH376" s="84" t="s">
        <v>3658</v>
      </c>
    </row>
    <row r="377" spans="1:34" x14ac:dyDescent="0.3">
      <c r="A377" s="80" t="s">
        <v>2478</v>
      </c>
      <c r="B377" s="81">
        <v>669</v>
      </c>
      <c r="C377" s="80" t="s">
        <v>2464</v>
      </c>
      <c r="D377" s="80" t="s">
        <v>1294</v>
      </c>
      <c r="E377" s="80" t="s">
        <v>321</v>
      </c>
      <c r="F377" s="80" t="s">
        <v>322</v>
      </c>
      <c r="G377" s="80" t="s">
        <v>322</v>
      </c>
      <c r="H377" s="81">
        <v>2638</v>
      </c>
      <c r="I377" s="80" t="s">
        <v>1497</v>
      </c>
      <c r="J377" s="80" t="s">
        <v>2452</v>
      </c>
      <c r="K377" s="80" t="s">
        <v>75</v>
      </c>
      <c r="L377" s="80" t="s">
        <v>77</v>
      </c>
      <c r="M377" s="80" t="s">
        <v>1498</v>
      </c>
      <c r="N377" s="82" t="s">
        <v>79</v>
      </c>
      <c r="O377" s="83">
        <v>36892</v>
      </c>
      <c r="P377" s="83">
        <v>42521</v>
      </c>
      <c r="Q377" s="82" t="s">
        <v>76</v>
      </c>
      <c r="R377" s="83">
        <v>42984</v>
      </c>
      <c r="S377" s="83">
        <v>42522</v>
      </c>
      <c r="T377" s="83">
        <v>46387</v>
      </c>
      <c r="U377" s="80" t="s">
        <v>2453</v>
      </c>
      <c r="V377" s="80" t="s">
        <v>81</v>
      </c>
      <c r="W377" s="83"/>
      <c r="X377" s="80"/>
      <c r="Y377" s="80"/>
      <c r="Z377" s="80"/>
      <c r="AA377" s="82" t="s">
        <v>79</v>
      </c>
      <c r="AB377" s="82" t="s">
        <v>79</v>
      </c>
      <c r="AC377" s="87">
        <v>45909.482928240701</v>
      </c>
      <c r="AD377" s="80" t="str">
        <f t="shared" si="20"/>
        <v>AUTOSERVIZI COMAZZI</v>
      </c>
      <c r="AE377" s="84" t="str">
        <f t="shared" si="21"/>
        <v>PIEMONTE</v>
      </c>
      <c r="AF377" s="85">
        <f t="shared" si="22"/>
        <v>46387</v>
      </c>
      <c r="AG377" s="86">
        <f t="shared" si="23"/>
        <v>1</v>
      </c>
      <c r="AH377" s="84" t="s">
        <v>3349</v>
      </c>
    </row>
    <row r="378" spans="1:34" x14ac:dyDescent="0.3">
      <c r="A378" s="80" t="s">
        <v>2478</v>
      </c>
      <c r="B378" s="81">
        <v>669</v>
      </c>
      <c r="C378" s="80" t="s">
        <v>2464</v>
      </c>
      <c r="D378" s="80" t="s">
        <v>1294</v>
      </c>
      <c r="E378" s="80" t="s">
        <v>117</v>
      </c>
      <c r="F378" s="80" t="s">
        <v>118</v>
      </c>
      <c r="G378" s="80" t="s">
        <v>118</v>
      </c>
      <c r="H378" s="81">
        <v>2639</v>
      </c>
      <c r="I378" s="80" t="s">
        <v>1499</v>
      </c>
      <c r="J378" s="80" t="s">
        <v>2452</v>
      </c>
      <c r="K378" s="80" t="s">
        <v>75</v>
      </c>
      <c r="L378" s="80" t="s">
        <v>77</v>
      </c>
      <c r="M378" s="80" t="s">
        <v>2912</v>
      </c>
      <c r="N378" s="82" t="s">
        <v>79</v>
      </c>
      <c r="O378" s="83">
        <v>42370</v>
      </c>
      <c r="P378" s="83">
        <v>42735</v>
      </c>
      <c r="Q378" s="82" t="s">
        <v>76</v>
      </c>
      <c r="R378" s="83">
        <v>42734</v>
      </c>
      <c r="S378" s="83">
        <v>42736</v>
      </c>
      <c r="T378" s="83">
        <v>46387</v>
      </c>
      <c r="U378" s="80" t="s">
        <v>2453</v>
      </c>
      <c r="V378" s="80" t="s">
        <v>81</v>
      </c>
      <c r="W378" s="83"/>
      <c r="X378" s="80"/>
      <c r="Y378" s="80"/>
      <c r="Z378" s="80"/>
      <c r="AA378" s="82" t="s">
        <v>79</v>
      </c>
      <c r="AB378" s="82" t="s">
        <v>79</v>
      </c>
      <c r="AC378" s="87">
        <v>45922.5331365741</v>
      </c>
      <c r="AD378" s="80" t="str">
        <f t="shared" si="20"/>
        <v>A.T.A.P. S.P.A. AZIENDA TRASPORTI AUTOMOBILISTICI PUBBLICI BI/VC</v>
      </c>
      <c r="AE378" s="84" t="str">
        <f t="shared" si="21"/>
        <v>PIEMONTE</v>
      </c>
      <c r="AF378" s="85">
        <f t="shared" si="22"/>
        <v>46387</v>
      </c>
      <c r="AG378" s="86">
        <f t="shared" si="23"/>
        <v>1</v>
      </c>
      <c r="AH378" s="84" t="s">
        <v>3392</v>
      </c>
    </row>
    <row r="379" spans="1:34" x14ac:dyDescent="0.3">
      <c r="A379" s="80" t="s">
        <v>2478</v>
      </c>
      <c r="B379" s="81">
        <v>669</v>
      </c>
      <c r="C379" s="80" t="s">
        <v>2464</v>
      </c>
      <c r="D379" s="80" t="s">
        <v>1294</v>
      </c>
      <c r="E379" s="80" t="s">
        <v>929</v>
      </c>
      <c r="F379" s="80" t="s">
        <v>930</v>
      </c>
      <c r="G379" s="80" t="s">
        <v>930</v>
      </c>
      <c r="H379" s="81">
        <v>2642</v>
      </c>
      <c r="I379" s="80" t="s">
        <v>1500</v>
      </c>
      <c r="J379" s="80" t="s">
        <v>2452</v>
      </c>
      <c r="K379" s="80" t="s">
        <v>75</v>
      </c>
      <c r="L379" s="80" t="s">
        <v>101</v>
      </c>
      <c r="M379" s="80" t="s">
        <v>1501</v>
      </c>
      <c r="N379" s="82" t="s">
        <v>79</v>
      </c>
      <c r="O379" s="83">
        <v>40434</v>
      </c>
      <c r="P379" s="83">
        <v>42625</v>
      </c>
      <c r="Q379" s="82" t="s">
        <v>76</v>
      </c>
      <c r="R379" s="83">
        <v>42625</v>
      </c>
      <c r="S379" s="83">
        <v>42626</v>
      </c>
      <c r="T379" s="83">
        <v>46387</v>
      </c>
      <c r="U379" s="80" t="s">
        <v>2453</v>
      </c>
      <c r="V379" s="80" t="s">
        <v>81</v>
      </c>
      <c r="W379" s="83"/>
      <c r="X379" s="80"/>
      <c r="Y379" s="80"/>
      <c r="Z379" s="80"/>
      <c r="AA379" s="82" t="s">
        <v>79</v>
      </c>
      <c r="AB379" s="82" t="s">
        <v>79</v>
      </c>
      <c r="AC379" s="87">
        <v>45930.396261574097</v>
      </c>
      <c r="AD379" s="80" t="str">
        <f t="shared" si="20"/>
        <v>SOCIETÀ CONSORTILE ALESSANDRINA TRASPORTI A RESPONSABILITÀ LIMITATA</v>
      </c>
      <c r="AE379" s="84" t="str">
        <f t="shared" si="21"/>
        <v>PIEMONTE</v>
      </c>
      <c r="AF379" s="85">
        <f t="shared" si="22"/>
        <v>46387</v>
      </c>
      <c r="AG379" s="86">
        <f t="shared" si="23"/>
        <v>1</v>
      </c>
      <c r="AH379" s="84" t="s">
        <v>3398</v>
      </c>
    </row>
    <row r="380" spans="1:34" x14ac:dyDescent="0.3">
      <c r="A380" s="80" t="s">
        <v>2483</v>
      </c>
      <c r="B380" s="81">
        <v>204</v>
      </c>
      <c r="C380" s="80" t="s">
        <v>2451</v>
      </c>
      <c r="D380" s="80" t="s">
        <v>1110</v>
      </c>
      <c r="E380" s="80" t="s">
        <v>1111</v>
      </c>
      <c r="F380" s="80" t="s">
        <v>1112</v>
      </c>
      <c r="G380" s="80" t="s">
        <v>1112</v>
      </c>
      <c r="H380" s="81">
        <v>2684</v>
      </c>
      <c r="I380" s="80" t="s">
        <v>1503</v>
      </c>
      <c r="J380" s="80" t="s">
        <v>2454</v>
      </c>
      <c r="K380" s="80" t="s">
        <v>75</v>
      </c>
      <c r="L380" s="80" t="s">
        <v>77</v>
      </c>
      <c r="M380" s="80"/>
      <c r="N380" s="82" t="s">
        <v>79</v>
      </c>
      <c r="O380" s="83">
        <v>39455</v>
      </c>
      <c r="P380" s="83">
        <v>40519</v>
      </c>
      <c r="Q380" s="82" t="s">
        <v>76</v>
      </c>
      <c r="R380" s="83">
        <v>45055</v>
      </c>
      <c r="S380" s="83">
        <v>45055</v>
      </c>
      <c r="T380" s="83">
        <v>45786</v>
      </c>
      <c r="U380" s="80" t="s">
        <v>2460</v>
      </c>
      <c r="V380" s="80" t="s">
        <v>81</v>
      </c>
      <c r="W380" s="83"/>
      <c r="X380" s="80"/>
      <c r="Y380" s="80"/>
      <c r="Z380" s="81">
        <v>1054</v>
      </c>
      <c r="AA380" s="82" t="s">
        <v>76</v>
      </c>
      <c r="AB380" s="82" t="s">
        <v>79</v>
      </c>
      <c r="AC380" s="87">
        <v>45687.491226851896</v>
      </c>
      <c r="AD380" s="80" t="str">
        <f t="shared" si="20"/>
        <v>VINAN VIAGGI SAS DI V. CUFFARO</v>
      </c>
      <c r="AE380" s="84" t="str">
        <f t="shared" si="21"/>
        <v>SICILIA</v>
      </c>
      <c r="AF380" s="85">
        <f t="shared" si="22"/>
        <v>45786</v>
      </c>
      <c r="AG380" s="86">
        <f t="shared" si="23"/>
        <v>1</v>
      </c>
      <c r="AH380" s="84" t="s">
        <v>3702</v>
      </c>
    </row>
    <row r="381" spans="1:34" x14ac:dyDescent="0.3">
      <c r="A381" s="80" t="s">
        <v>2465</v>
      </c>
      <c r="B381" s="81">
        <v>4</v>
      </c>
      <c r="C381" s="80" t="s">
        <v>5</v>
      </c>
      <c r="D381" s="80" t="s">
        <v>92</v>
      </c>
      <c r="E381" s="80" t="s">
        <v>1507</v>
      </c>
      <c r="F381" s="80" t="s">
        <v>1508</v>
      </c>
      <c r="G381" s="80" t="s">
        <v>1508</v>
      </c>
      <c r="H381" s="81">
        <v>2692</v>
      </c>
      <c r="I381" s="80" t="s">
        <v>1509</v>
      </c>
      <c r="J381" s="80" t="s">
        <v>2452</v>
      </c>
      <c r="K381" s="80" t="s">
        <v>75</v>
      </c>
      <c r="L381" s="80" t="s">
        <v>77</v>
      </c>
      <c r="M381" s="80" t="s">
        <v>1510</v>
      </c>
      <c r="N381" s="82" t="s">
        <v>79</v>
      </c>
      <c r="O381" s="83">
        <v>40633</v>
      </c>
      <c r="P381" s="83">
        <v>40908</v>
      </c>
      <c r="Q381" s="82" t="s">
        <v>76</v>
      </c>
      <c r="R381" s="83">
        <v>40909</v>
      </c>
      <c r="S381" s="83">
        <v>40909</v>
      </c>
      <c r="T381" s="83">
        <v>46022</v>
      </c>
      <c r="U381" s="80" t="s">
        <v>2453</v>
      </c>
      <c r="V381" s="80" t="s">
        <v>81</v>
      </c>
      <c r="W381" s="83"/>
      <c r="X381" s="80"/>
      <c r="Y381" s="80"/>
      <c r="Z381" s="80"/>
      <c r="AA381" s="82" t="s">
        <v>79</v>
      </c>
      <c r="AB381" s="82" t="s">
        <v>79</v>
      </c>
      <c r="AC381" s="87">
        <v>45930.744687500002</v>
      </c>
      <c r="AD381" s="80" t="str">
        <f t="shared" si="20"/>
        <v>AUTOSERVIZI GIUSEPPE GIANFRANCESCO DI MARINO GIUSEPPINA</v>
      </c>
      <c r="AE381" s="84" t="str">
        <f t="shared" si="21"/>
        <v>CAMPANIA</v>
      </c>
      <c r="AF381" s="85">
        <f t="shared" si="22"/>
        <v>46022</v>
      </c>
      <c r="AG381" s="86">
        <f t="shared" si="23"/>
        <v>1</v>
      </c>
      <c r="AH381" s="84" t="s">
        <v>3755</v>
      </c>
    </row>
    <row r="382" spans="1:34" x14ac:dyDescent="0.3">
      <c r="A382" s="80" t="s">
        <v>2476</v>
      </c>
      <c r="B382" s="81">
        <v>846</v>
      </c>
      <c r="C382" s="80" t="s">
        <v>2451</v>
      </c>
      <c r="D382" s="80" t="s">
        <v>1512</v>
      </c>
      <c r="E382" s="80" t="s">
        <v>133</v>
      </c>
      <c r="F382" s="80" t="s">
        <v>134</v>
      </c>
      <c r="G382" s="80" t="s">
        <v>134</v>
      </c>
      <c r="H382" s="81">
        <v>2705</v>
      </c>
      <c r="I382" s="80" t="s">
        <v>1513</v>
      </c>
      <c r="J382" s="80" t="s">
        <v>2452</v>
      </c>
      <c r="K382" s="80" t="s">
        <v>75</v>
      </c>
      <c r="L382" s="80" t="s">
        <v>77</v>
      </c>
      <c r="M382" s="80" t="s">
        <v>1514</v>
      </c>
      <c r="N382" s="82" t="s">
        <v>79</v>
      </c>
      <c r="O382" s="83">
        <v>39264</v>
      </c>
      <c r="P382" s="83">
        <v>42460</v>
      </c>
      <c r="Q382" s="82" t="s">
        <v>76</v>
      </c>
      <c r="R382" s="83">
        <v>45645</v>
      </c>
      <c r="S382" s="83">
        <v>42461</v>
      </c>
      <c r="T382" s="83">
        <v>46295</v>
      </c>
      <c r="U382" s="80" t="s">
        <v>2460</v>
      </c>
      <c r="V382" s="80" t="s">
        <v>81</v>
      </c>
      <c r="W382" s="83"/>
      <c r="X382" s="80"/>
      <c r="Y382" s="80"/>
      <c r="Z382" s="80"/>
      <c r="AA382" s="82" t="s">
        <v>79</v>
      </c>
      <c r="AB382" s="82" t="s">
        <v>79</v>
      </c>
      <c r="AC382" s="87">
        <v>45919.476145833301</v>
      </c>
      <c r="AD382" s="80" t="str">
        <f t="shared" si="20"/>
        <v>ADRIABUS SOC. CONS. A R.L.</v>
      </c>
      <c r="AE382" s="84" t="str">
        <f t="shared" si="21"/>
        <v>MARCHE</v>
      </c>
      <c r="AF382" s="85">
        <f t="shared" si="22"/>
        <v>46295</v>
      </c>
      <c r="AG382" s="86">
        <f t="shared" si="23"/>
        <v>1</v>
      </c>
      <c r="AH382" s="84" t="s">
        <v>3592</v>
      </c>
    </row>
    <row r="383" spans="1:34" x14ac:dyDescent="0.3">
      <c r="A383" s="80" t="s">
        <v>2475</v>
      </c>
      <c r="B383" s="81">
        <v>812</v>
      </c>
      <c r="C383" s="80" t="s">
        <v>2468</v>
      </c>
      <c r="D383" s="80" t="s">
        <v>1304</v>
      </c>
      <c r="E383" s="80" t="s">
        <v>526</v>
      </c>
      <c r="F383" s="80" t="s">
        <v>527</v>
      </c>
      <c r="G383" s="80" t="s">
        <v>527</v>
      </c>
      <c r="H383" s="81">
        <v>2716</v>
      </c>
      <c r="I383" s="80" t="s">
        <v>1515</v>
      </c>
      <c r="J383" s="80" t="s">
        <v>2452</v>
      </c>
      <c r="K383" s="80" t="s">
        <v>75</v>
      </c>
      <c r="L383" s="80" t="s">
        <v>101</v>
      </c>
      <c r="M383" s="80" t="s">
        <v>1516</v>
      </c>
      <c r="N383" s="82" t="s">
        <v>79</v>
      </c>
      <c r="O383" s="83">
        <v>39904</v>
      </c>
      <c r="P383" s="83">
        <v>42460</v>
      </c>
      <c r="Q383" s="82" t="s">
        <v>76</v>
      </c>
      <c r="R383" s="83">
        <v>42718</v>
      </c>
      <c r="S383" s="83">
        <v>42705</v>
      </c>
      <c r="T383" s="83">
        <v>46022</v>
      </c>
      <c r="U383" s="80" t="s">
        <v>2460</v>
      </c>
      <c r="V383" s="80" t="s">
        <v>81</v>
      </c>
      <c r="W383" s="83"/>
      <c r="X383" s="80"/>
      <c r="Y383" s="80"/>
      <c r="Z383" s="81">
        <v>2336</v>
      </c>
      <c r="AA383" s="82" t="s">
        <v>79</v>
      </c>
      <c r="AB383" s="82" t="s">
        <v>79</v>
      </c>
      <c r="AC383" s="87">
        <v>45680.487962963001</v>
      </c>
      <c r="AD383" s="80" t="str">
        <f t="shared" si="20"/>
        <v>COMINARDI MARIO SRL</v>
      </c>
      <c r="AE383" s="84" t="str">
        <f t="shared" si="21"/>
        <v>LOMBARDIA</v>
      </c>
      <c r="AF383" s="85">
        <f t="shared" si="22"/>
        <v>46022</v>
      </c>
      <c r="AG383" s="86">
        <f t="shared" si="23"/>
        <v>1</v>
      </c>
      <c r="AH383" s="84" t="s">
        <v>3403</v>
      </c>
    </row>
    <row r="384" spans="1:34" x14ac:dyDescent="0.3">
      <c r="A384" s="80" t="s">
        <v>2483</v>
      </c>
      <c r="B384" s="81">
        <v>15</v>
      </c>
      <c r="C384" s="80" t="s">
        <v>5</v>
      </c>
      <c r="D384" s="80" t="s">
        <v>1106</v>
      </c>
      <c r="E384" s="80" t="s">
        <v>3214</v>
      </c>
      <c r="F384" s="80" t="s">
        <v>3215</v>
      </c>
      <c r="G384" s="80" t="s">
        <v>3215</v>
      </c>
      <c r="H384" s="81">
        <v>2737</v>
      </c>
      <c r="I384" s="80" t="s">
        <v>3216</v>
      </c>
      <c r="J384" s="80" t="s">
        <v>2452</v>
      </c>
      <c r="K384" s="80" t="s">
        <v>75</v>
      </c>
      <c r="L384" s="80" t="s">
        <v>77</v>
      </c>
      <c r="M384" s="80"/>
      <c r="N384" s="82" t="s">
        <v>79</v>
      </c>
      <c r="O384" s="83">
        <v>39360</v>
      </c>
      <c r="P384" s="83">
        <v>42317</v>
      </c>
      <c r="Q384" s="82" t="s">
        <v>76</v>
      </c>
      <c r="R384" s="83">
        <v>42361</v>
      </c>
      <c r="S384" s="83">
        <v>42318</v>
      </c>
      <c r="T384" s="83">
        <v>45838</v>
      </c>
      <c r="U384" s="80" t="s">
        <v>2453</v>
      </c>
      <c r="V384" s="80" t="s">
        <v>81</v>
      </c>
      <c r="W384" s="83"/>
      <c r="X384" s="80"/>
      <c r="Y384" s="80"/>
      <c r="Z384" s="81">
        <v>2736</v>
      </c>
      <c r="AA384" s="82" t="s">
        <v>79</v>
      </c>
      <c r="AB384" s="82" t="s">
        <v>79</v>
      </c>
      <c r="AC384" s="87">
        <v>45923.459710648101</v>
      </c>
      <c r="AD384" s="80" t="str">
        <f t="shared" si="20"/>
        <v>CALATINA BUS SERVICE SRL</v>
      </c>
      <c r="AE384" s="84" t="str">
        <f t="shared" si="21"/>
        <v>SICILIA</v>
      </c>
      <c r="AF384" s="85">
        <f t="shared" si="22"/>
        <v>45838</v>
      </c>
      <c r="AG384" s="86">
        <f t="shared" si="23"/>
        <v>1</v>
      </c>
      <c r="AH384" s="84" t="s">
        <v>3769</v>
      </c>
    </row>
    <row r="385" spans="1:34" x14ac:dyDescent="0.3">
      <c r="A385" s="80" t="s">
        <v>2465</v>
      </c>
      <c r="B385" s="81">
        <v>68</v>
      </c>
      <c r="C385" s="80" t="s">
        <v>2462</v>
      </c>
      <c r="D385" s="80" t="s">
        <v>215</v>
      </c>
      <c r="E385" s="80" t="s">
        <v>1517</v>
      </c>
      <c r="F385" s="80" t="s">
        <v>1518</v>
      </c>
      <c r="G385" s="80" t="s">
        <v>1518</v>
      </c>
      <c r="H385" s="81">
        <v>2743</v>
      </c>
      <c r="I385" s="80" t="s">
        <v>1519</v>
      </c>
      <c r="J385" s="80" t="s">
        <v>2454</v>
      </c>
      <c r="K385" s="80" t="s">
        <v>75</v>
      </c>
      <c r="L385" s="80" t="s">
        <v>77</v>
      </c>
      <c r="M385" s="80"/>
      <c r="N385" s="82" t="s">
        <v>79</v>
      </c>
      <c r="O385" s="83">
        <v>40544</v>
      </c>
      <c r="P385" s="83">
        <v>40544</v>
      </c>
      <c r="Q385" s="82" t="s">
        <v>76</v>
      </c>
      <c r="R385" s="83">
        <v>40909</v>
      </c>
      <c r="S385" s="83">
        <v>40909</v>
      </c>
      <c r="T385" s="83">
        <v>46022</v>
      </c>
      <c r="U385" s="80" t="s">
        <v>2455</v>
      </c>
      <c r="V385" s="80" t="s">
        <v>81</v>
      </c>
      <c r="W385" s="83"/>
      <c r="X385" s="80"/>
      <c r="Y385" s="80"/>
      <c r="Z385" s="80"/>
      <c r="AA385" s="82" t="s">
        <v>79</v>
      </c>
      <c r="AB385" s="82" t="s">
        <v>79</v>
      </c>
      <c r="AC385" s="87">
        <v>45958.645729166703</v>
      </c>
      <c r="AD385" s="80" t="str">
        <f t="shared" si="20"/>
        <v>MOBILITY AMALFI COAST S.R.L.</v>
      </c>
      <c r="AE385" s="84" t="str">
        <f t="shared" si="21"/>
        <v>CAMPANIA</v>
      </c>
      <c r="AF385" s="85">
        <f t="shared" si="22"/>
        <v>46022</v>
      </c>
      <c r="AG385" s="86">
        <f t="shared" si="23"/>
        <v>1</v>
      </c>
      <c r="AH385" s="84" t="s">
        <v>3772</v>
      </c>
    </row>
    <row r="386" spans="1:34" x14ac:dyDescent="0.3">
      <c r="A386" s="80" t="s">
        <v>2476</v>
      </c>
      <c r="B386" s="81">
        <v>839</v>
      </c>
      <c r="C386" s="80" t="s">
        <v>5</v>
      </c>
      <c r="D386" s="80" t="s">
        <v>1466</v>
      </c>
      <c r="E386" s="80" t="s">
        <v>1014</v>
      </c>
      <c r="F386" s="80" t="s">
        <v>1015</v>
      </c>
      <c r="G386" s="80" t="s">
        <v>1015</v>
      </c>
      <c r="H386" s="81">
        <v>2744</v>
      </c>
      <c r="I386" s="80" t="s">
        <v>1471</v>
      </c>
      <c r="J386" s="80" t="s">
        <v>2452</v>
      </c>
      <c r="K386" s="80" t="s">
        <v>75</v>
      </c>
      <c r="L386" s="80" t="s">
        <v>77</v>
      </c>
      <c r="M386" s="80" t="s">
        <v>1454</v>
      </c>
      <c r="N386" s="82" t="s">
        <v>79</v>
      </c>
      <c r="O386" s="83">
        <v>42461</v>
      </c>
      <c r="P386" s="83">
        <v>44926</v>
      </c>
      <c r="Q386" s="82" t="s">
        <v>76</v>
      </c>
      <c r="R386" s="83">
        <v>45132</v>
      </c>
      <c r="S386" s="83">
        <v>44927</v>
      </c>
      <c r="T386" s="83">
        <v>46295</v>
      </c>
      <c r="U386" s="80" t="s">
        <v>2453</v>
      </c>
      <c r="V386" s="80" t="s">
        <v>81</v>
      </c>
      <c r="W386" s="83"/>
      <c r="X386" s="80"/>
      <c r="Y386" s="80"/>
      <c r="Z386" s="81">
        <v>2563</v>
      </c>
      <c r="AA386" s="82" t="s">
        <v>79</v>
      </c>
      <c r="AB386" s="82" t="s">
        <v>79</v>
      </c>
      <c r="AC386" s="87">
        <v>45790.425000000003</v>
      </c>
      <c r="AD386" s="80" t="str">
        <f t="shared" ref="AD386:AD449" si="24">IF(G386="", F386, G386)</f>
        <v>START PLUS SCARL</v>
      </c>
      <c r="AE386" s="84" t="str">
        <f t="shared" ref="AE386:AE449" si="25">IF(A386="FRIULI-VENEZIA-GIULIA", "FRIULI-VENEZIA GIULIA", IF(A386="TRENTINO ALTO-ADIGE", IF(D386="PROVINCIA AUTONOMA DI BOLZANO", "BOLZANO", "TRENTO"), A386))</f>
        <v>MARCHE</v>
      </c>
      <c r="AF386" s="85">
        <f t="shared" ref="AF386:AF449" si="26">IF(W386="", MAX(P386, T386), W386)</f>
        <v>46295</v>
      </c>
      <c r="AG386" s="86">
        <f t="shared" ref="AG386:AG449" si="27">IF(AND(YEAR(O386)&lt;=$AG$1, YEAR(AF386)&gt;=$AG$1), 1, 0)</f>
        <v>1</v>
      </c>
      <c r="AH386" s="84" t="s">
        <v>3364</v>
      </c>
    </row>
    <row r="387" spans="1:34" x14ac:dyDescent="0.3">
      <c r="A387" s="80" t="s">
        <v>2476</v>
      </c>
      <c r="B387" s="81">
        <v>317</v>
      </c>
      <c r="C387" s="80" t="s">
        <v>2451</v>
      </c>
      <c r="D387" s="80" t="s">
        <v>2871</v>
      </c>
      <c r="E387" s="80" t="s">
        <v>189</v>
      </c>
      <c r="F387" s="80" t="s">
        <v>190</v>
      </c>
      <c r="G387" s="80" t="s">
        <v>190</v>
      </c>
      <c r="H387" s="81">
        <v>2747</v>
      </c>
      <c r="I387" s="80" t="s">
        <v>2872</v>
      </c>
      <c r="J387" s="80" t="s">
        <v>2452</v>
      </c>
      <c r="K387" s="80" t="s">
        <v>75</v>
      </c>
      <c r="L387" s="80" t="s">
        <v>77</v>
      </c>
      <c r="M387" s="80" t="s">
        <v>2873</v>
      </c>
      <c r="N387" s="82" t="s">
        <v>79</v>
      </c>
      <c r="O387" s="83">
        <v>39264</v>
      </c>
      <c r="P387" s="83">
        <v>41455</v>
      </c>
      <c r="Q387" s="82" t="s">
        <v>76</v>
      </c>
      <c r="R387" s="83">
        <v>41456</v>
      </c>
      <c r="S387" s="83">
        <v>41456</v>
      </c>
      <c r="T387" s="83">
        <v>46387</v>
      </c>
      <c r="U387" s="80" t="s">
        <v>2460</v>
      </c>
      <c r="V387" s="80" t="s">
        <v>81</v>
      </c>
      <c r="W387" s="83"/>
      <c r="X387" s="80"/>
      <c r="Y387" s="80"/>
      <c r="Z387" s="80"/>
      <c r="AA387" s="82" t="s">
        <v>79</v>
      </c>
      <c r="AB387" s="82" t="s">
        <v>79</v>
      </c>
      <c r="AC387" s="87">
        <v>45923.421249999999</v>
      </c>
      <c r="AD387" s="80" t="str">
        <f t="shared" si="24"/>
        <v>ATMA SCPA</v>
      </c>
      <c r="AE387" s="84" t="str">
        <f t="shared" si="25"/>
        <v>MARCHE</v>
      </c>
      <c r="AF387" s="85">
        <f t="shared" si="26"/>
        <v>46387</v>
      </c>
      <c r="AG387" s="86">
        <f t="shared" si="27"/>
        <v>1</v>
      </c>
      <c r="AH387" s="84" t="s">
        <v>3844</v>
      </c>
    </row>
    <row r="388" spans="1:34" x14ac:dyDescent="0.3">
      <c r="A388" s="80" t="s">
        <v>2483</v>
      </c>
      <c r="B388" s="81">
        <v>15</v>
      </c>
      <c r="C388" s="80" t="s">
        <v>5</v>
      </c>
      <c r="D388" s="80" t="s">
        <v>1106</v>
      </c>
      <c r="E388" s="80" t="s">
        <v>3217</v>
      </c>
      <c r="F388" s="80" t="s">
        <v>3218</v>
      </c>
      <c r="G388" s="80" t="s">
        <v>3218</v>
      </c>
      <c r="H388" s="81">
        <v>2748</v>
      </c>
      <c r="I388" s="80" t="s">
        <v>3219</v>
      </c>
      <c r="J388" s="80" t="s">
        <v>2452</v>
      </c>
      <c r="K388" s="80" t="s">
        <v>75</v>
      </c>
      <c r="L388" s="80" t="s">
        <v>77</v>
      </c>
      <c r="M388" s="80"/>
      <c r="N388" s="82" t="s">
        <v>79</v>
      </c>
      <c r="O388" s="83">
        <v>39395</v>
      </c>
      <c r="P388" s="83">
        <v>40491</v>
      </c>
      <c r="Q388" s="82" t="s">
        <v>76</v>
      </c>
      <c r="R388" s="83">
        <v>40438</v>
      </c>
      <c r="S388" s="83">
        <v>40492</v>
      </c>
      <c r="T388" s="83">
        <v>45838</v>
      </c>
      <c r="U388" s="80" t="s">
        <v>2453</v>
      </c>
      <c r="V388" s="80" t="s">
        <v>81</v>
      </c>
      <c r="W388" s="83"/>
      <c r="X388" s="80"/>
      <c r="Y388" s="80"/>
      <c r="Z388" s="80"/>
      <c r="AA388" s="82" t="s">
        <v>79</v>
      </c>
      <c r="AB388" s="82" t="s">
        <v>79</v>
      </c>
      <c r="AC388" s="87">
        <v>45923.4602662037</v>
      </c>
      <c r="AD388" s="80" t="str">
        <f t="shared" si="24"/>
        <v>I.S.E.A. IMPRESA SAGGIO ESERCIZIO AUTOLINEE S.R.L.</v>
      </c>
      <c r="AE388" s="84" t="str">
        <f t="shared" si="25"/>
        <v>SICILIA</v>
      </c>
      <c r="AF388" s="85">
        <f t="shared" si="26"/>
        <v>45838</v>
      </c>
      <c r="AG388" s="86">
        <f t="shared" si="27"/>
        <v>1</v>
      </c>
      <c r="AH388" s="84" t="s">
        <v>3776</v>
      </c>
    </row>
    <row r="389" spans="1:34" x14ac:dyDescent="0.3">
      <c r="A389" s="80" t="s">
        <v>2483</v>
      </c>
      <c r="B389" s="81">
        <v>360</v>
      </c>
      <c r="C389" s="80" t="s">
        <v>2451</v>
      </c>
      <c r="D389" s="80" t="s">
        <v>1119</v>
      </c>
      <c r="E389" s="80" t="s">
        <v>1521</v>
      </c>
      <c r="F389" s="80" t="s">
        <v>1522</v>
      </c>
      <c r="G389" s="80" t="s">
        <v>1522</v>
      </c>
      <c r="H389" s="81">
        <v>2759</v>
      </c>
      <c r="I389" s="80" t="s">
        <v>1523</v>
      </c>
      <c r="J389" s="80" t="s">
        <v>2457</v>
      </c>
      <c r="K389" s="80" t="s">
        <v>75</v>
      </c>
      <c r="L389" s="80" t="s">
        <v>77</v>
      </c>
      <c r="M389" s="80"/>
      <c r="N389" s="82" t="s">
        <v>79</v>
      </c>
      <c r="O389" s="83">
        <v>26665</v>
      </c>
      <c r="P389" s="83">
        <v>47848</v>
      </c>
      <c r="Q389" s="82" t="s">
        <v>79</v>
      </c>
      <c r="R389" s="83"/>
      <c r="S389" s="83"/>
      <c r="T389" s="83"/>
      <c r="U389" s="80"/>
      <c r="V389" s="80" t="s">
        <v>81</v>
      </c>
      <c r="W389" s="83"/>
      <c r="X389" s="80"/>
      <c r="Y389" s="80"/>
      <c r="Z389" s="80"/>
      <c r="AA389" s="82" t="s">
        <v>79</v>
      </c>
      <c r="AB389" s="82" t="s">
        <v>79</v>
      </c>
      <c r="AC389" s="87">
        <v>45684.764166666697</v>
      </c>
      <c r="AD389" s="80" t="str">
        <f t="shared" si="24"/>
        <v>COMUNE DI MARSALA SERVIZIO MUNICIPALE AUTOTRASPORTI</v>
      </c>
      <c r="AE389" s="84" t="str">
        <f t="shared" si="25"/>
        <v>SICILIA</v>
      </c>
      <c r="AF389" s="85">
        <f t="shared" si="26"/>
        <v>47848</v>
      </c>
      <c r="AG389" s="86">
        <f t="shared" si="27"/>
        <v>1</v>
      </c>
      <c r="AH389" s="84" t="s">
        <v>3783</v>
      </c>
    </row>
    <row r="390" spans="1:34" x14ac:dyDescent="0.3">
      <c r="A390" s="80" t="s">
        <v>2483</v>
      </c>
      <c r="B390" s="81">
        <v>854</v>
      </c>
      <c r="C390" s="80" t="s">
        <v>2451</v>
      </c>
      <c r="D390" s="80" t="s">
        <v>1524</v>
      </c>
      <c r="E390" s="80" t="s">
        <v>1525</v>
      </c>
      <c r="F390" s="80" t="s">
        <v>1526</v>
      </c>
      <c r="G390" s="80" t="s">
        <v>1526</v>
      </c>
      <c r="H390" s="81">
        <v>2763</v>
      </c>
      <c r="I390" s="80" t="s">
        <v>1527</v>
      </c>
      <c r="J390" s="80" t="s">
        <v>2457</v>
      </c>
      <c r="K390" s="80" t="s">
        <v>75</v>
      </c>
      <c r="L390" s="80" t="s">
        <v>96</v>
      </c>
      <c r="M390" s="80"/>
      <c r="N390" s="82" t="s">
        <v>79</v>
      </c>
      <c r="O390" s="83">
        <v>36892</v>
      </c>
      <c r="P390" s="83">
        <v>47848</v>
      </c>
      <c r="Q390" s="82" t="s">
        <v>79</v>
      </c>
      <c r="R390" s="83"/>
      <c r="S390" s="83"/>
      <c r="T390" s="83"/>
      <c r="U390" s="80"/>
      <c r="V390" s="80" t="s">
        <v>81</v>
      </c>
      <c r="W390" s="83"/>
      <c r="X390" s="80"/>
      <c r="Y390" s="80"/>
      <c r="Z390" s="80"/>
      <c r="AA390" s="82" t="s">
        <v>79</v>
      </c>
      <c r="AB390" s="82" t="s">
        <v>79</v>
      </c>
      <c r="AC390" s="87">
        <v>45568.403055555602</v>
      </c>
      <c r="AD390" s="80" t="str">
        <f t="shared" si="24"/>
        <v>COMUNE DI AGIRA</v>
      </c>
      <c r="AE390" s="84" t="str">
        <f t="shared" si="25"/>
        <v>SICILIA</v>
      </c>
      <c r="AF390" s="85">
        <f t="shared" si="26"/>
        <v>47848</v>
      </c>
      <c r="AG390" s="86">
        <f t="shared" si="27"/>
        <v>1</v>
      </c>
      <c r="AH390" s="84" t="s">
        <v>3784</v>
      </c>
    </row>
    <row r="391" spans="1:34" x14ac:dyDescent="0.3">
      <c r="A391" s="80" t="s">
        <v>2483</v>
      </c>
      <c r="B391" s="81">
        <v>15</v>
      </c>
      <c r="C391" s="80" t="s">
        <v>5</v>
      </c>
      <c r="D391" s="80" t="s">
        <v>1106</v>
      </c>
      <c r="E391" s="80" t="s">
        <v>3220</v>
      </c>
      <c r="F391" s="80" t="s">
        <v>3221</v>
      </c>
      <c r="G391" s="80" t="s">
        <v>3221</v>
      </c>
      <c r="H391" s="81">
        <v>2765</v>
      </c>
      <c r="I391" s="80" t="s">
        <v>3222</v>
      </c>
      <c r="J391" s="80" t="s">
        <v>2452</v>
      </c>
      <c r="K391" s="80" t="s">
        <v>75</v>
      </c>
      <c r="L391" s="80" t="s">
        <v>77</v>
      </c>
      <c r="M391" s="80"/>
      <c r="N391" s="82" t="s">
        <v>79</v>
      </c>
      <c r="O391" s="83">
        <v>39395</v>
      </c>
      <c r="P391" s="83">
        <v>40491</v>
      </c>
      <c r="Q391" s="82" t="s">
        <v>76</v>
      </c>
      <c r="R391" s="83">
        <v>40072</v>
      </c>
      <c r="S391" s="83">
        <v>40492</v>
      </c>
      <c r="T391" s="83">
        <v>45838</v>
      </c>
      <c r="U391" s="80" t="s">
        <v>2453</v>
      </c>
      <c r="V391" s="80" t="s">
        <v>81</v>
      </c>
      <c r="W391" s="83"/>
      <c r="X391" s="80"/>
      <c r="Y391" s="80"/>
      <c r="Z391" s="80"/>
      <c r="AA391" s="82" t="s">
        <v>79</v>
      </c>
      <c r="AB391" s="82" t="s">
        <v>79</v>
      </c>
      <c r="AC391" s="87">
        <v>45923.460821759298</v>
      </c>
      <c r="AD391" s="80" t="str">
        <f t="shared" si="24"/>
        <v>VINCENZO CUFFARO &amp; C. SRL</v>
      </c>
      <c r="AE391" s="84" t="str">
        <f t="shared" si="25"/>
        <v>SICILIA</v>
      </c>
      <c r="AF391" s="85">
        <f t="shared" si="26"/>
        <v>45838</v>
      </c>
      <c r="AG391" s="86">
        <f t="shared" si="27"/>
        <v>1</v>
      </c>
      <c r="AH391" s="84" t="s">
        <v>3785</v>
      </c>
    </row>
    <row r="392" spans="1:34" x14ac:dyDescent="0.3">
      <c r="A392" s="80" t="s">
        <v>2465</v>
      </c>
      <c r="B392" s="81">
        <v>4</v>
      </c>
      <c r="C392" s="80" t="s">
        <v>5</v>
      </c>
      <c r="D392" s="80" t="s">
        <v>92</v>
      </c>
      <c r="E392" s="80" t="s">
        <v>1186</v>
      </c>
      <c r="F392" s="80" t="s">
        <v>1187</v>
      </c>
      <c r="G392" s="80" t="s">
        <v>1187</v>
      </c>
      <c r="H392" s="81">
        <v>2769</v>
      </c>
      <c r="I392" s="80" t="s">
        <v>1530</v>
      </c>
      <c r="J392" s="80" t="s">
        <v>2452</v>
      </c>
      <c r="K392" s="80" t="s">
        <v>151</v>
      </c>
      <c r="L392" s="80" t="s">
        <v>101</v>
      </c>
      <c r="M392" s="80" t="s">
        <v>1218</v>
      </c>
      <c r="N392" s="82" t="s">
        <v>79</v>
      </c>
      <c r="O392" s="83">
        <v>42201</v>
      </c>
      <c r="P392" s="83">
        <v>45853</v>
      </c>
      <c r="Q392" s="82" t="s">
        <v>76</v>
      </c>
      <c r="R392" s="83">
        <v>45579</v>
      </c>
      <c r="S392" s="83">
        <v>45854</v>
      </c>
      <c r="T392" s="83">
        <v>46022</v>
      </c>
      <c r="U392" s="80" t="s">
        <v>2453</v>
      </c>
      <c r="V392" s="80" t="s">
        <v>81</v>
      </c>
      <c r="W392" s="83"/>
      <c r="X392" s="80"/>
      <c r="Y392" s="80"/>
      <c r="Z392" s="80"/>
      <c r="AA392" s="82" t="s">
        <v>79</v>
      </c>
      <c r="AB392" s="82" t="s">
        <v>79</v>
      </c>
      <c r="AC392" s="87">
        <v>45944.427233796298</v>
      </c>
      <c r="AD392" s="80" t="str">
        <f t="shared" si="24"/>
        <v>CAREMAR</v>
      </c>
      <c r="AE392" s="84" t="str">
        <f t="shared" si="25"/>
        <v>CAMPANIA</v>
      </c>
      <c r="AF392" s="85">
        <f t="shared" si="26"/>
        <v>46022</v>
      </c>
      <c r="AG392" s="86">
        <f t="shared" si="27"/>
        <v>1</v>
      </c>
      <c r="AH392" s="84" t="s">
        <v>3789</v>
      </c>
    </row>
    <row r="393" spans="1:34" x14ac:dyDescent="0.3">
      <c r="A393" s="80" t="s">
        <v>2483</v>
      </c>
      <c r="B393" s="81">
        <v>856</v>
      </c>
      <c r="C393" s="80" t="s">
        <v>2451</v>
      </c>
      <c r="D393" s="80" t="s">
        <v>1531</v>
      </c>
      <c r="E393" s="80" t="s">
        <v>1532</v>
      </c>
      <c r="F393" s="80" t="s">
        <v>1533</v>
      </c>
      <c r="G393" s="80" t="s">
        <v>1533</v>
      </c>
      <c r="H393" s="81">
        <v>2770</v>
      </c>
      <c r="I393" s="80" t="s">
        <v>1534</v>
      </c>
      <c r="J393" s="80" t="s">
        <v>2457</v>
      </c>
      <c r="K393" s="80" t="s">
        <v>75</v>
      </c>
      <c r="L393" s="80" t="s">
        <v>96</v>
      </c>
      <c r="M393" s="80"/>
      <c r="N393" s="82" t="s">
        <v>79</v>
      </c>
      <c r="O393" s="83">
        <v>29587</v>
      </c>
      <c r="P393" s="83">
        <v>46021</v>
      </c>
      <c r="Q393" s="82" t="s">
        <v>79</v>
      </c>
      <c r="R393" s="83"/>
      <c r="S393" s="83"/>
      <c r="T393" s="83"/>
      <c r="U393" s="80"/>
      <c r="V393" s="80" t="s">
        <v>81</v>
      </c>
      <c r="W393" s="83"/>
      <c r="X393" s="80"/>
      <c r="Y393" s="80"/>
      <c r="Z393" s="80"/>
      <c r="AA393" s="82" t="s">
        <v>79</v>
      </c>
      <c r="AB393" s="82" t="s">
        <v>79</v>
      </c>
      <c r="AC393" s="87">
        <v>43798.461365740703</v>
      </c>
      <c r="AD393" s="80" t="str">
        <f t="shared" si="24"/>
        <v>SERVIZI TPL COMUNE DI USTICA</v>
      </c>
      <c r="AE393" s="84" t="str">
        <f t="shared" si="25"/>
        <v>SICILIA</v>
      </c>
      <c r="AF393" s="85">
        <f t="shared" si="26"/>
        <v>46021</v>
      </c>
      <c r="AG393" s="86">
        <f t="shared" si="27"/>
        <v>1</v>
      </c>
      <c r="AH393" s="84" t="s">
        <v>3790</v>
      </c>
    </row>
    <row r="394" spans="1:34" x14ac:dyDescent="0.3">
      <c r="A394" s="80" t="s">
        <v>2489</v>
      </c>
      <c r="B394" s="81">
        <v>83</v>
      </c>
      <c r="C394" s="80" t="s">
        <v>2462</v>
      </c>
      <c r="D394" s="80" t="s">
        <v>91</v>
      </c>
      <c r="E394" s="80" t="s">
        <v>1430</v>
      </c>
      <c r="F394" s="80" t="s">
        <v>3310</v>
      </c>
      <c r="G394" s="80" t="s">
        <v>1431</v>
      </c>
      <c r="H394" s="81">
        <v>2774</v>
      </c>
      <c r="I394" s="80" t="s">
        <v>3311</v>
      </c>
      <c r="J394" s="80" t="s">
        <v>2452</v>
      </c>
      <c r="K394" s="80" t="s">
        <v>75</v>
      </c>
      <c r="L394" s="80" t="s">
        <v>77</v>
      </c>
      <c r="M394" s="80"/>
      <c r="N394" s="82" t="s">
        <v>79</v>
      </c>
      <c r="O394" s="83">
        <v>43008</v>
      </c>
      <c r="P394" s="83">
        <v>46387</v>
      </c>
      <c r="Q394" s="82" t="s">
        <v>79</v>
      </c>
      <c r="R394" s="83"/>
      <c r="S394" s="83"/>
      <c r="T394" s="83"/>
      <c r="U394" s="80"/>
      <c r="V394" s="80" t="s">
        <v>81</v>
      </c>
      <c r="W394" s="83"/>
      <c r="X394" s="80"/>
      <c r="Y394" s="80"/>
      <c r="Z394" s="81">
        <v>2753</v>
      </c>
      <c r="AA394" s="82" t="s">
        <v>79</v>
      </c>
      <c r="AB394" s="82" t="s">
        <v>79</v>
      </c>
      <c r="AC394" s="87">
        <v>45904.510659722197</v>
      </c>
      <c r="AD394" s="80" t="str">
        <f t="shared" si="24"/>
        <v>SOCIETÀ VICENTINA TRASPORTI SRL</v>
      </c>
      <c r="AE394" s="84" t="str">
        <f t="shared" si="25"/>
        <v>VENETO</v>
      </c>
      <c r="AF394" s="85">
        <f t="shared" si="26"/>
        <v>46387</v>
      </c>
      <c r="AG394" s="86">
        <f t="shared" si="27"/>
        <v>1</v>
      </c>
      <c r="AH394" s="84" t="s">
        <v>3726</v>
      </c>
    </row>
    <row r="395" spans="1:34" x14ac:dyDescent="0.3">
      <c r="A395" s="80" t="s">
        <v>2459</v>
      </c>
      <c r="B395" s="81">
        <v>417</v>
      </c>
      <c r="C395" s="80" t="s">
        <v>2451</v>
      </c>
      <c r="D395" s="80" t="s">
        <v>1193</v>
      </c>
      <c r="E395" s="80" t="s">
        <v>277</v>
      </c>
      <c r="F395" s="80" t="s">
        <v>3983</v>
      </c>
      <c r="G395" s="80" t="s">
        <v>3983</v>
      </c>
      <c r="H395" s="81">
        <v>2780</v>
      </c>
      <c r="I395" s="80" t="s">
        <v>1535</v>
      </c>
      <c r="J395" s="80" t="s">
        <v>2452</v>
      </c>
      <c r="K395" s="80" t="s">
        <v>75</v>
      </c>
      <c r="L395" s="80" t="s">
        <v>101</v>
      </c>
      <c r="M395" s="80" t="s">
        <v>1536</v>
      </c>
      <c r="N395" s="82" t="s">
        <v>79</v>
      </c>
      <c r="O395" s="83">
        <v>42370</v>
      </c>
      <c r="P395" s="83">
        <v>43100</v>
      </c>
      <c r="Q395" s="82" t="s">
        <v>76</v>
      </c>
      <c r="R395" s="83">
        <v>43139</v>
      </c>
      <c r="S395" s="83">
        <v>43101</v>
      </c>
      <c r="T395" s="83">
        <v>46203</v>
      </c>
      <c r="U395" s="80" t="s">
        <v>2460</v>
      </c>
      <c r="V395" s="80" t="s">
        <v>81</v>
      </c>
      <c r="W395" s="83"/>
      <c r="X395" s="80"/>
      <c r="Y395" s="80"/>
      <c r="Z395" s="80"/>
      <c r="AA395" s="82" t="s">
        <v>79</v>
      </c>
      <c r="AB395" s="82" t="s">
        <v>79</v>
      </c>
      <c r="AC395" s="87">
        <v>45940.534953703696</v>
      </c>
      <c r="AD395" s="80" t="str">
        <f t="shared" si="24"/>
        <v>AUTOLINEE NOLE' S.R.L.</v>
      </c>
      <c r="AE395" s="84" t="str">
        <f t="shared" si="25"/>
        <v>BASILICATA</v>
      </c>
      <c r="AF395" s="85">
        <f t="shared" si="26"/>
        <v>46203</v>
      </c>
      <c r="AG395" s="86">
        <f t="shared" si="27"/>
        <v>1</v>
      </c>
      <c r="AH395" s="84" t="s">
        <v>3711</v>
      </c>
    </row>
    <row r="396" spans="1:34" x14ac:dyDescent="0.3">
      <c r="A396" s="80" t="s">
        <v>2483</v>
      </c>
      <c r="B396" s="81">
        <v>853</v>
      </c>
      <c r="C396" s="80" t="s">
        <v>2451</v>
      </c>
      <c r="D396" s="80" t="s">
        <v>1537</v>
      </c>
      <c r="E396" s="80" t="s">
        <v>1538</v>
      </c>
      <c r="F396" s="80" t="s">
        <v>1539</v>
      </c>
      <c r="G396" s="80" t="s">
        <v>1539</v>
      </c>
      <c r="H396" s="81">
        <v>2783</v>
      </c>
      <c r="I396" s="80" t="s">
        <v>1540</v>
      </c>
      <c r="J396" s="80" t="s">
        <v>2452</v>
      </c>
      <c r="K396" s="80" t="s">
        <v>75</v>
      </c>
      <c r="L396" s="80" t="s">
        <v>96</v>
      </c>
      <c r="M396" s="80"/>
      <c r="N396" s="82" t="s">
        <v>79</v>
      </c>
      <c r="O396" s="83">
        <v>42822</v>
      </c>
      <c r="P396" s="83">
        <v>48300</v>
      </c>
      <c r="Q396" s="82" t="s">
        <v>79</v>
      </c>
      <c r="R396" s="83"/>
      <c r="S396" s="83"/>
      <c r="T396" s="83"/>
      <c r="U396" s="80"/>
      <c r="V396" s="80" t="s">
        <v>81</v>
      </c>
      <c r="W396" s="83"/>
      <c r="X396" s="80"/>
      <c r="Y396" s="80"/>
      <c r="Z396" s="80"/>
      <c r="AA396" s="82" t="s">
        <v>79</v>
      </c>
      <c r="AB396" s="82" t="s">
        <v>79</v>
      </c>
      <c r="AC396" s="87">
        <v>45687.511180555601</v>
      </c>
      <c r="AD396" s="80" t="str">
        <f t="shared" si="24"/>
        <v>FUNIERICE SERVICE S.R.L.</v>
      </c>
      <c r="AE396" s="84" t="str">
        <f t="shared" si="25"/>
        <v>SICILIA</v>
      </c>
      <c r="AF396" s="85">
        <f t="shared" si="26"/>
        <v>48300</v>
      </c>
      <c r="AG396" s="86">
        <f t="shared" si="27"/>
        <v>1</v>
      </c>
      <c r="AH396" s="84" t="s">
        <v>3795</v>
      </c>
    </row>
    <row r="397" spans="1:34" x14ac:dyDescent="0.3">
      <c r="A397" s="80" t="s">
        <v>2472</v>
      </c>
      <c r="B397" s="81">
        <v>255</v>
      </c>
      <c r="C397" s="80" t="s">
        <v>2451</v>
      </c>
      <c r="D397" s="80" t="s">
        <v>1541</v>
      </c>
      <c r="E397" s="80" t="s">
        <v>1542</v>
      </c>
      <c r="F397" s="80" t="s">
        <v>1543</v>
      </c>
      <c r="G397" s="80" t="s">
        <v>1543</v>
      </c>
      <c r="H397" s="81">
        <v>2786</v>
      </c>
      <c r="I397" s="80" t="s">
        <v>1544</v>
      </c>
      <c r="J397" s="80" t="s">
        <v>2454</v>
      </c>
      <c r="K397" s="80" t="s">
        <v>75</v>
      </c>
      <c r="L397" s="80" t="s">
        <v>77</v>
      </c>
      <c r="M397" s="80" t="s">
        <v>1545</v>
      </c>
      <c r="N397" s="82" t="s">
        <v>79</v>
      </c>
      <c r="O397" s="83">
        <v>40909</v>
      </c>
      <c r="P397" s="83">
        <v>41274</v>
      </c>
      <c r="Q397" s="82" t="s">
        <v>76</v>
      </c>
      <c r="R397" s="83">
        <v>41274</v>
      </c>
      <c r="S397" s="83">
        <v>41275</v>
      </c>
      <c r="T397" s="83">
        <v>45838</v>
      </c>
      <c r="U397" s="80" t="s">
        <v>2455</v>
      </c>
      <c r="V397" s="80" t="s">
        <v>81</v>
      </c>
      <c r="W397" s="83"/>
      <c r="X397" s="80"/>
      <c r="Y397" s="80"/>
      <c r="Z397" s="80"/>
      <c r="AA397" s="82" t="s">
        <v>79</v>
      </c>
      <c r="AB397" s="82" t="s">
        <v>79</v>
      </c>
      <c r="AC397" s="87">
        <v>45817.663113425901</v>
      </c>
      <c r="AD397" s="80" t="str">
        <f t="shared" si="24"/>
        <v>TRIBUZIO SRL UNIPERSONALE</v>
      </c>
      <c r="AE397" s="84" t="str">
        <f t="shared" si="25"/>
        <v>LAZIO</v>
      </c>
      <c r="AF397" s="85">
        <f t="shared" si="26"/>
        <v>45838</v>
      </c>
      <c r="AG397" s="86">
        <f t="shared" si="27"/>
        <v>1</v>
      </c>
      <c r="AH397" s="84" t="s">
        <v>3471</v>
      </c>
    </row>
    <row r="398" spans="1:34" x14ac:dyDescent="0.3">
      <c r="A398" s="80" t="s">
        <v>2483</v>
      </c>
      <c r="B398" s="81">
        <v>15</v>
      </c>
      <c r="C398" s="80" t="s">
        <v>5</v>
      </c>
      <c r="D398" s="80" t="s">
        <v>1106</v>
      </c>
      <c r="E398" s="80" t="s">
        <v>3223</v>
      </c>
      <c r="F398" s="80" t="s">
        <v>3224</v>
      </c>
      <c r="G398" s="80" t="s">
        <v>3224</v>
      </c>
      <c r="H398" s="81">
        <v>2794</v>
      </c>
      <c r="I398" s="80" t="s">
        <v>3225</v>
      </c>
      <c r="J398" s="80" t="s">
        <v>2452</v>
      </c>
      <c r="K398" s="80" t="s">
        <v>75</v>
      </c>
      <c r="L398" s="80" t="s">
        <v>77</v>
      </c>
      <c r="M398" s="80"/>
      <c r="N398" s="82" t="s">
        <v>79</v>
      </c>
      <c r="O398" s="83">
        <v>39395</v>
      </c>
      <c r="P398" s="83">
        <v>40491</v>
      </c>
      <c r="Q398" s="82" t="s">
        <v>76</v>
      </c>
      <c r="R398" s="83">
        <v>40492</v>
      </c>
      <c r="S398" s="83">
        <v>40492</v>
      </c>
      <c r="T398" s="83">
        <v>45838</v>
      </c>
      <c r="U398" s="80" t="s">
        <v>2453</v>
      </c>
      <c r="V398" s="80" t="s">
        <v>81</v>
      </c>
      <c r="W398" s="83"/>
      <c r="X398" s="80"/>
      <c r="Y398" s="80"/>
      <c r="Z398" s="80"/>
      <c r="AA398" s="82" t="s">
        <v>79</v>
      </c>
      <c r="AB398" s="82" t="s">
        <v>79</v>
      </c>
      <c r="AC398" s="87">
        <v>45923.461273148103</v>
      </c>
      <c r="AD398" s="80" t="str">
        <f t="shared" si="24"/>
        <v>AUTOLINEE LOMBARDO &amp; GLORIOSO SRL</v>
      </c>
      <c r="AE398" s="84" t="str">
        <f t="shared" si="25"/>
        <v>SICILIA</v>
      </c>
      <c r="AF398" s="85">
        <f t="shared" si="26"/>
        <v>45838</v>
      </c>
      <c r="AG398" s="86">
        <f t="shared" si="27"/>
        <v>1</v>
      </c>
      <c r="AH398" s="84" t="s">
        <v>3797</v>
      </c>
    </row>
    <row r="399" spans="1:34" x14ac:dyDescent="0.3">
      <c r="A399" s="80" t="s">
        <v>2483</v>
      </c>
      <c r="B399" s="81">
        <v>15</v>
      </c>
      <c r="C399" s="80" t="s">
        <v>5</v>
      </c>
      <c r="D399" s="80" t="s">
        <v>1106</v>
      </c>
      <c r="E399" s="80" t="s">
        <v>3226</v>
      </c>
      <c r="F399" s="80" t="s">
        <v>3227</v>
      </c>
      <c r="G399" s="80" t="s">
        <v>3227</v>
      </c>
      <c r="H399" s="81">
        <v>2795</v>
      </c>
      <c r="I399" s="80" t="s">
        <v>3228</v>
      </c>
      <c r="J399" s="80" t="s">
        <v>2452</v>
      </c>
      <c r="K399" s="80" t="s">
        <v>75</v>
      </c>
      <c r="L399" s="80" t="s">
        <v>77</v>
      </c>
      <c r="M399" s="80"/>
      <c r="N399" s="82" t="s">
        <v>79</v>
      </c>
      <c r="O399" s="83">
        <v>39395</v>
      </c>
      <c r="P399" s="83">
        <v>40491</v>
      </c>
      <c r="Q399" s="82" t="s">
        <v>76</v>
      </c>
      <c r="R399" s="83">
        <v>40492</v>
      </c>
      <c r="S399" s="83">
        <v>40492</v>
      </c>
      <c r="T399" s="83">
        <v>45838</v>
      </c>
      <c r="U399" s="80" t="s">
        <v>2453</v>
      </c>
      <c r="V399" s="80" t="s">
        <v>81</v>
      </c>
      <c r="W399" s="83"/>
      <c r="X399" s="80"/>
      <c r="Y399" s="80"/>
      <c r="Z399" s="80"/>
      <c r="AA399" s="82" t="s">
        <v>79</v>
      </c>
      <c r="AB399" s="82" t="s">
        <v>79</v>
      </c>
      <c r="AC399" s="87">
        <v>45923.461863425902</v>
      </c>
      <c r="AD399" s="80" t="str">
        <f t="shared" si="24"/>
        <v>AUTOLINEE GIUSEPPE CAVALERI SRL</v>
      </c>
      <c r="AE399" s="84" t="str">
        <f t="shared" si="25"/>
        <v>SICILIA</v>
      </c>
      <c r="AF399" s="85">
        <f t="shared" si="26"/>
        <v>45838</v>
      </c>
      <c r="AG399" s="86">
        <f t="shared" si="27"/>
        <v>1</v>
      </c>
      <c r="AH399" s="84" t="s">
        <v>3798</v>
      </c>
    </row>
    <row r="400" spans="1:34" x14ac:dyDescent="0.3">
      <c r="A400" s="80" t="s">
        <v>2483</v>
      </c>
      <c r="B400" s="81">
        <v>15</v>
      </c>
      <c r="C400" s="80" t="s">
        <v>5</v>
      </c>
      <c r="D400" s="80" t="s">
        <v>1106</v>
      </c>
      <c r="E400" s="80" t="s">
        <v>3229</v>
      </c>
      <c r="F400" s="80" t="s">
        <v>3230</v>
      </c>
      <c r="G400" s="80" t="s">
        <v>3230</v>
      </c>
      <c r="H400" s="81">
        <v>2801</v>
      </c>
      <c r="I400" s="80" t="s">
        <v>3231</v>
      </c>
      <c r="J400" s="80" t="s">
        <v>2452</v>
      </c>
      <c r="K400" s="80" t="s">
        <v>75</v>
      </c>
      <c r="L400" s="80" t="s">
        <v>77</v>
      </c>
      <c r="M400" s="80"/>
      <c r="N400" s="82" t="s">
        <v>79</v>
      </c>
      <c r="O400" s="83">
        <v>39395</v>
      </c>
      <c r="P400" s="83">
        <v>40491</v>
      </c>
      <c r="Q400" s="82" t="s">
        <v>76</v>
      </c>
      <c r="R400" s="83">
        <v>40073</v>
      </c>
      <c r="S400" s="83">
        <v>40492</v>
      </c>
      <c r="T400" s="83">
        <v>45838</v>
      </c>
      <c r="U400" s="80" t="s">
        <v>2453</v>
      </c>
      <c r="V400" s="80" t="s">
        <v>81</v>
      </c>
      <c r="W400" s="83"/>
      <c r="X400" s="80"/>
      <c r="Y400" s="80"/>
      <c r="Z400" s="80"/>
      <c r="AA400" s="82" t="s">
        <v>79</v>
      </c>
      <c r="AB400" s="82" t="s">
        <v>79</v>
      </c>
      <c r="AC400" s="87">
        <v>45923.462233796301</v>
      </c>
      <c r="AD400" s="80" t="str">
        <f t="shared" si="24"/>
        <v>AUTOTRASPORTI TUMINO S.R.L.</v>
      </c>
      <c r="AE400" s="84" t="str">
        <f t="shared" si="25"/>
        <v>SICILIA</v>
      </c>
      <c r="AF400" s="85">
        <f t="shared" si="26"/>
        <v>45838</v>
      </c>
      <c r="AG400" s="86">
        <f t="shared" si="27"/>
        <v>1</v>
      </c>
      <c r="AH400" s="84" t="s">
        <v>3799</v>
      </c>
    </row>
    <row r="401" spans="1:34" x14ac:dyDescent="0.3">
      <c r="A401" s="80" t="s">
        <v>2483</v>
      </c>
      <c r="B401" s="81">
        <v>15</v>
      </c>
      <c r="C401" s="80" t="s">
        <v>5</v>
      </c>
      <c r="D401" s="80" t="s">
        <v>1106</v>
      </c>
      <c r="E401" s="80" t="s">
        <v>3232</v>
      </c>
      <c r="F401" s="80" t="s">
        <v>3233</v>
      </c>
      <c r="G401" s="80" t="s">
        <v>3233</v>
      </c>
      <c r="H401" s="81">
        <v>2802</v>
      </c>
      <c r="I401" s="80" t="s">
        <v>3234</v>
      </c>
      <c r="J401" s="80" t="s">
        <v>2452</v>
      </c>
      <c r="K401" s="80" t="s">
        <v>75</v>
      </c>
      <c r="L401" s="80" t="s">
        <v>77</v>
      </c>
      <c r="M401" s="80"/>
      <c r="N401" s="82" t="s">
        <v>79</v>
      </c>
      <c r="O401" s="83">
        <v>39395</v>
      </c>
      <c r="P401" s="83">
        <v>40491</v>
      </c>
      <c r="Q401" s="82" t="s">
        <v>76</v>
      </c>
      <c r="R401" s="83">
        <v>40073</v>
      </c>
      <c r="S401" s="83">
        <v>40492</v>
      </c>
      <c r="T401" s="83">
        <v>45838</v>
      </c>
      <c r="U401" s="80" t="s">
        <v>2453</v>
      </c>
      <c r="V401" s="80" t="s">
        <v>81</v>
      </c>
      <c r="W401" s="83"/>
      <c r="X401" s="80"/>
      <c r="Y401" s="80"/>
      <c r="Z401" s="80"/>
      <c r="AA401" s="82" t="s">
        <v>79</v>
      </c>
      <c r="AB401" s="82" t="s">
        <v>79</v>
      </c>
      <c r="AC401" s="87">
        <v>45923.462592592601</v>
      </c>
      <c r="AD401" s="80" t="str">
        <f t="shared" si="24"/>
        <v>SOC.COOP.TRAVEL BUS ARL</v>
      </c>
      <c r="AE401" s="84" t="str">
        <f t="shared" si="25"/>
        <v>SICILIA</v>
      </c>
      <c r="AF401" s="85">
        <f t="shared" si="26"/>
        <v>45838</v>
      </c>
      <c r="AG401" s="86">
        <f t="shared" si="27"/>
        <v>1</v>
      </c>
      <c r="AH401" s="84" t="s">
        <v>3800</v>
      </c>
    </row>
    <row r="402" spans="1:34" x14ac:dyDescent="0.3">
      <c r="A402" s="80" t="s">
        <v>2483</v>
      </c>
      <c r="B402" s="81">
        <v>15</v>
      </c>
      <c r="C402" s="80" t="s">
        <v>5</v>
      </c>
      <c r="D402" s="80" t="s">
        <v>1106</v>
      </c>
      <c r="E402" s="80" t="s">
        <v>3235</v>
      </c>
      <c r="F402" s="80" t="s">
        <v>3236</v>
      </c>
      <c r="G402" s="80" t="s">
        <v>3236</v>
      </c>
      <c r="H402" s="81">
        <v>2807</v>
      </c>
      <c r="I402" s="80" t="s">
        <v>3237</v>
      </c>
      <c r="J402" s="80" t="s">
        <v>2452</v>
      </c>
      <c r="K402" s="80" t="s">
        <v>75</v>
      </c>
      <c r="L402" s="80" t="s">
        <v>77</v>
      </c>
      <c r="M402" s="80"/>
      <c r="N402" s="82" t="s">
        <v>79</v>
      </c>
      <c r="O402" s="83">
        <v>39395</v>
      </c>
      <c r="P402" s="83">
        <v>40491</v>
      </c>
      <c r="Q402" s="82" t="s">
        <v>76</v>
      </c>
      <c r="R402" s="83">
        <v>40073</v>
      </c>
      <c r="S402" s="83">
        <v>40491</v>
      </c>
      <c r="T402" s="83">
        <v>45838</v>
      </c>
      <c r="U402" s="80" t="s">
        <v>2453</v>
      </c>
      <c r="V402" s="80" t="s">
        <v>81</v>
      </c>
      <c r="W402" s="83"/>
      <c r="X402" s="80"/>
      <c r="Y402" s="80"/>
      <c r="Z402" s="80"/>
      <c r="AA402" s="82" t="s">
        <v>79</v>
      </c>
      <c r="AB402" s="82" t="s">
        <v>79</v>
      </c>
      <c r="AC402" s="87">
        <v>45923.463101851798</v>
      </c>
      <c r="AD402" s="80" t="str">
        <f t="shared" si="24"/>
        <v>SOCIETÀ COOPERATICA S.C.A.D.I.</v>
      </c>
      <c r="AE402" s="84" t="str">
        <f t="shared" si="25"/>
        <v>SICILIA</v>
      </c>
      <c r="AF402" s="85">
        <f t="shared" si="26"/>
        <v>45838</v>
      </c>
      <c r="AG402" s="86">
        <f t="shared" si="27"/>
        <v>1</v>
      </c>
      <c r="AH402" s="84" t="s">
        <v>3801</v>
      </c>
    </row>
    <row r="403" spans="1:34" x14ac:dyDescent="0.3">
      <c r="A403" s="80" t="s">
        <v>2483</v>
      </c>
      <c r="B403" s="81">
        <v>15</v>
      </c>
      <c r="C403" s="80" t="s">
        <v>5</v>
      </c>
      <c r="D403" s="80" t="s">
        <v>1106</v>
      </c>
      <c r="E403" s="80" t="s">
        <v>3238</v>
      </c>
      <c r="F403" s="80" t="s">
        <v>3239</v>
      </c>
      <c r="G403" s="80" t="s">
        <v>3239</v>
      </c>
      <c r="H403" s="81">
        <v>2811</v>
      </c>
      <c r="I403" s="80" t="s">
        <v>3240</v>
      </c>
      <c r="J403" s="80" t="s">
        <v>2452</v>
      </c>
      <c r="K403" s="80" t="s">
        <v>75</v>
      </c>
      <c r="L403" s="80" t="s">
        <v>77</v>
      </c>
      <c r="M403" s="80"/>
      <c r="N403" s="82" t="s">
        <v>79</v>
      </c>
      <c r="O403" s="83">
        <v>39395</v>
      </c>
      <c r="P403" s="83">
        <v>40491</v>
      </c>
      <c r="Q403" s="82" t="s">
        <v>76</v>
      </c>
      <c r="R403" s="83">
        <v>40073</v>
      </c>
      <c r="S403" s="83">
        <v>40492</v>
      </c>
      <c r="T403" s="83">
        <v>45838</v>
      </c>
      <c r="U403" s="80" t="s">
        <v>2453</v>
      </c>
      <c r="V403" s="80" t="s">
        <v>81</v>
      </c>
      <c r="W403" s="83"/>
      <c r="X403" s="80"/>
      <c r="Y403" s="80"/>
      <c r="Z403" s="80"/>
      <c r="AA403" s="82" t="s">
        <v>79</v>
      </c>
      <c r="AB403" s="82" t="s">
        <v>79</v>
      </c>
      <c r="AC403" s="87">
        <v>45923.464131944398</v>
      </c>
      <c r="AD403" s="80" t="str">
        <f t="shared" si="24"/>
        <v>AUTOSERVIZI MACALUSO SRL</v>
      </c>
      <c r="AE403" s="84" t="str">
        <f t="shared" si="25"/>
        <v>SICILIA</v>
      </c>
      <c r="AF403" s="85">
        <f t="shared" si="26"/>
        <v>45838</v>
      </c>
      <c r="AG403" s="86">
        <f t="shared" si="27"/>
        <v>1</v>
      </c>
      <c r="AH403" s="84" t="s">
        <v>3802</v>
      </c>
    </row>
    <row r="404" spans="1:34" x14ac:dyDescent="0.3">
      <c r="A404" s="80" t="s">
        <v>2483</v>
      </c>
      <c r="B404" s="81">
        <v>15</v>
      </c>
      <c r="C404" s="80" t="s">
        <v>5</v>
      </c>
      <c r="D404" s="80" t="s">
        <v>1106</v>
      </c>
      <c r="E404" s="80" t="s">
        <v>3241</v>
      </c>
      <c r="F404" s="80" t="s">
        <v>3242</v>
      </c>
      <c r="G404" s="80" t="s">
        <v>3242</v>
      </c>
      <c r="H404" s="81">
        <v>2815</v>
      </c>
      <c r="I404" s="80" t="s">
        <v>3243</v>
      </c>
      <c r="J404" s="80" t="s">
        <v>2452</v>
      </c>
      <c r="K404" s="80" t="s">
        <v>75</v>
      </c>
      <c r="L404" s="80" t="s">
        <v>77</v>
      </c>
      <c r="M404" s="80"/>
      <c r="N404" s="82" t="s">
        <v>79</v>
      </c>
      <c r="O404" s="83">
        <v>39395</v>
      </c>
      <c r="P404" s="83">
        <v>40491</v>
      </c>
      <c r="Q404" s="82" t="s">
        <v>76</v>
      </c>
      <c r="R404" s="83">
        <v>40073</v>
      </c>
      <c r="S404" s="83">
        <v>40492</v>
      </c>
      <c r="T404" s="83">
        <v>45838</v>
      </c>
      <c r="U404" s="80" t="s">
        <v>2453</v>
      </c>
      <c r="V404" s="80" t="s">
        <v>81</v>
      </c>
      <c r="W404" s="83"/>
      <c r="X404" s="80"/>
      <c r="Y404" s="80"/>
      <c r="Z404" s="80"/>
      <c r="AA404" s="82" t="s">
        <v>79</v>
      </c>
      <c r="AB404" s="82" t="s">
        <v>79</v>
      </c>
      <c r="AC404" s="87">
        <v>45933.720069444404</v>
      </c>
      <c r="AD404" s="80" t="str">
        <f t="shared" si="24"/>
        <v>ZUCCALA' GIOVANNI SRL</v>
      </c>
      <c r="AE404" s="84" t="str">
        <f t="shared" si="25"/>
        <v>SICILIA</v>
      </c>
      <c r="AF404" s="85">
        <f t="shared" si="26"/>
        <v>45838</v>
      </c>
      <c r="AG404" s="86">
        <f t="shared" si="27"/>
        <v>1</v>
      </c>
      <c r="AH404" s="84" t="s">
        <v>3806</v>
      </c>
    </row>
    <row r="405" spans="1:34" x14ac:dyDescent="0.3">
      <c r="A405" s="80" t="s">
        <v>2483</v>
      </c>
      <c r="B405" s="81">
        <v>15</v>
      </c>
      <c r="C405" s="80" t="s">
        <v>5</v>
      </c>
      <c r="D405" s="80" t="s">
        <v>1106</v>
      </c>
      <c r="E405" s="80" t="s">
        <v>3244</v>
      </c>
      <c r="F405" s="80" t="s">
        <v>3245</v>
      </c>
      <c r="G405" s="80" t="s">
        <v>3245</v>
      </c>
      <c r="H405" s="81">
        <v>2819</v>
      </c>
      <c r="I405" s="80" t="s">
        <v>3246</v>
      </c>
      <c r="J405" s="80" t="s">
        <v>2452</v>
      </c>
      <c r="K405" s="80" t="s">
        <v>75</v>
      </c>
      <c r="L405" s="80" t="s">
        <v>77</v>
      </c>
      <c r="M405" s="80"/>
      <c r="N405" s="82" t="s">
        <v>79</v>
      </c>
      <c r="O405" s="83">
        <v>39398</v>
      </c>
      <c r="P405" s="83">
        <v>40491</v>
      </c>
      <c r="Q405" s="82" t="s">
        <v>76</v>
      </c>
      <c r="R405" s="83">
        <v>39878</v>
      </c>
      <c r="S405" s="83">
        <v>40492</v>
      </c>
      <c r="T405" s="83">
        <v>45838</v>
      </c>
      <c r="U405" s="80" t="s">
        <v>2453</v>
      </c>
      <c r="V405" s="80" t="s">
        <v>81</v>
      </c>
      <c r="W405" s="83"/>
      <c r="X405" s="80"/>
      <c r="Y405" s="80"/>
      <c r="Z405" s="80"/>
      <c r="AA405" s="82" t="s">
        <v>79</v>
      </c>
      <c r="AB405" s="82" t="s">
        <v>79</v>
      </c>
      <c r="AC405" s="87">
        <v>45923.465150463002</v>
      </c>
      <c r="AD405" s="80" t="str">
        <f t="shared" si="24"/>
        <v>AUTOSERVIZI IMAKARA SNC</v>
      </c>
      <c r="AE405" s="84" t="str">
        <f t="shared" si="25"/>
        <v>SICILIA</v>
      </c>
      <c r="AF405" s="85">
        <f t="shared" si="26"/>
        <v>45838</v>
      </c>
      <c r="AG405" s="86">
        <f t="shared" si="27"/>
        <v>1</v>
      </c>
      <c r="AH405" s="84" t="s">
        <v>3810</v>
      </c>
    </row>
    <row r="406" spans="1:34" x14ac:dyDescent="0.3">
      <c r="A406" s="80" t="s">
        <v>2483</v>
      </c>
      <c r="B406" s="81">
        <v>190</v>
      </c>
      <c r="C406" s="80" t="s">
        <v>2451</v>
      </c>
      <c r="D406" s="80" t="s">
        <v>3022</v>
      </c>
      <c r="E406" s="80" t="s">
        <v>3101</v>
      </c>
      <c r="F406" s="80" t="s">
        <v>3102</v>
      </c>
      <c r="G406" s="80" t="s">
        <v>3102</v>
      </c>
      <c r="H406" s="81">
        <v>2823</v>
      </c>
      <c r="I406" s="80" t="s">
        <v>3247</v>
      </c>
      <c r="J406" s="80" t="s">
        <v>2452</v>
      </c>
      <c r="K406" s="80" t="s">
        <v>75</v>
      </c>
      <c r="L406" s="80" t="s">
        <v>77</v>
      </c>
      <c r="M406" s="80" t="s">
        <v>3248</v>
      </c>
      <c r="N406" s="82" t="s">
        <v>79</v>
      </c>
      <c r="O406" s="83">
        <v>39353</v>
      </c>
      <c r="P406" s="83">
        <v>43100</v>
      </c>
      <c r="Q406" s="82" t="s">
        <v>76</v>
      </c>
      <c r="R406" s="83">
        <v>43082</v>
      </c>
      <c r="S406" s="83">
        <v>43101</v>
      </c>
      <c r="T406" s="83">
        <v>46830</v>
      </c>
      <c r="U406" s="80" t="s">
        <v>2453</v>
      </c>
      <c r="V406" s="80" t="s">
        <v>81</v>
      </c>
      <c r="W406" s="83"/>
      <c r="X406" s="80"/>
      <c r="Y406" s="80"/>
      <c r="Z406" s="80"/>
      <c r="AA406" s="82" t="s">
        <v>79</v>
      </c>
      <c r="AB406" s="82" t="s">
        <v>79</v>
      </c>
      <c r="AC406" s="87">
        <v>45931.398460648103</v>
      </c>
      <c r="AD406" s="80" t="str">
        <f t="shared" si="24"/>
        <v>MOLINARO SRL</v>
      </c>
      <c r="AE406" s="84" t="str">
        <f t="shared" si="25"/>
        <v>SICILIA</v>
      </c>
      <c r="AF406" s="85">
        <f t="shared" si="26"/>
        <v>46830</v>
      </c>
      <c r="AG406" s="86">
        <f t="shared" si="27"/>
        <v>1</v>
      </c>
      <c r="AH406" s="84" t="s">
        <v>3422</v>
      </c>
    </row>
    <row r="407" spans="1:34" x14ac:dyDescent="0.3">
      <c r="A407" s="80" t="s">
        <v>2472</v>
      </c>
      <c r="B407" s="81">
        <v>103</v>
      </c>
      <c r="C407" s="80" t="s">
        <v>2451</v>
      </c>
      <c r="D407" s="80" t="s">
        <v>481</v>
      </c>
      <c r="E407" s="80" t="s">
        <v>898</v>
      </c>
      <c r="F407" s="80" t="s">
        <v>970</v>
      </c>
      <c r="G407" s="80" t="s">
        <v>970</v>
      </c>
      <c r="H407" s="81">
        <v>2831</v>
      </c>
      <c r="I407" s="80" t="s">
        <v>1549</v>
      </c>
      <c r="J407" s="80" t="s">
        <v>2452</v>
      </c>
      <c r="K407" s="80" t="s">
        <v>75</v>
      </c>
      <c r="L407" s="80" t="s">
        <v>101</v>
      </c>
      <c r="M407" s="80" t="s">
        <v>1550</v>
      </c>
      <c r="N407" s="82" t="s">
        <v>79</v>
      </c>
      <c r="O407" s="83">
        <v>42370</v>
      </c>
      <c r="P407" s="83">
        <v>45292</v>
      </c>
      <c r="Q407" s="82" t="s">
        <v>76</v>
      </c>
      <c r="R407" s="83">
        <v>45265</v>
      </c>
      <c r="S407" s="83">
        <v>45292</v>
      </c>
      <c r="T407" s="83">
        <v>46022</v>
      </c>
      <c r="U407" s="80" t="s">
        <v>2453</v>
      </c>
      <c r="V407" s="80" t="s">
        <v>81</v>
      </c>
      <c r="W407" s="83"/>
      <c r="X407" s="80"/>
      <c r="Y407" s="80"/>
      <c r="Z407" s="80"/>
      <c r="AA407" s="82" t="s">
        <v>79</v>
      </c>
      <c r="AB407" s="82" t="s">
        <v>79</v>
      </c>
      <c r="AC407" s="87">
        <v>45926.452835648102</v>
      </c>
      <c r="AD407" s="80" t="str">
        <f t="shared" si="24"/>
        <v>SCHIAFFINI TRAVEL SPA</v>
      </c>
      <c r="AE407" s="84" t="str">
        <f t="shared" si="25"/>
        <v>LAZIO</v>
      </c>
      <c r="AF407" s="85">
        <f t="shared" si="26"/>
        <v>46022</v>
      </c>
      <c r="AG407" s="86">
        <f t="shared" si="27"/>
        <v>1</v>
      </c>
      <c r="AH407" s="84" t="s">
        <v>3433</v>
      </c>
    </row>
    <row r="408" spans="1:34" x14ac:dyDescent="0.3">
      <c r="A408" s="80" t="s">
        <v>2484</v>
      </c>
      <c r="B408" s="81">
        <v>127</v>
      </c>
      <c r="C408" s="80" t="s">
        <v>2451</v>
      </c>
      <c r="D408" s="80" t="s">
        <v>1271</v>
      </c>
      <c r="E408" s="80" t="s">
        <v>1272</v>
      </c>
      <c r="F408" s="80" t="s">
        <v>1273</v>
      </c>
      <c r="G408" s="80" t="s">
        <v>1273</v>
      </c>
      <c r="H408" s="81">
        <v>2834</v>
      </c>
      <c r="I408" s="80" t="s">
        <v>1551</v>
      </c>
      <c r="J408" s="80" t="s">
        <v>2457</v>
      </c>
      <c r="K408" s="80" t="s">
        <v>75</v>
      </c>
      <c r="L408" s="80" t="s">
        <v>96</v>
      </c>
      <c r="M408" s="80" t="s">
        <v>160</v>
      </c>
      <c r="N408" s="82" t="s">
        <v>79</v>
      </c>
      <c r="O408" s="83">
        <v>42005</v>
      </c>
      <c r="P408" s="83">
        <v>42369</v>
      </c>
      <c r="Q408" s="82" t="s">
        <v>76</v>
      </c>
      <c r="R408" s="83">
        <v>44197</v>
      </c>
      <c r="S408" s="83">
        <v>44197</v>
      </c>
      <c r="T408" s="83">
        <v>46284</v>
      </c>
      <c r="U408" s="80" t="s">
        <v>2458</v>
      </c>
      <c r="V408" s="80" t="s">
        <v>81</v>
      </c>
      <c r="W408" s="83"/>
      <c r="X408" s="80"/>
      <c r="Y408" s="80"/>
      <c r="Z408" s="81">
        <v>1980</v>
      </c>
      <c r="AA408" s="82" t="s">
        <v>79</v>
      </c>
      <c r="AB408" s="82" t="s">
        <v>79</v>
      </c>
      <c r="AC408" s="87">
        <v>45961.437256944402</v>
      </c>
      <c r="AD408" s="80" t="str">
        <f t="shared" si="24"/>
        <v>COMUNE DI BADIA TEDALDA</v>
      </c>
      <c r="AE408" s="84" t="str">
        <f t="shared" si="25"/>
        <v>TOSCANA</v>
      </c>
      <c r="AF408" s="85">
        <f t="shared" si="26"/>
        <v>46284</v>
      </c>
      <c r="AG408" s="86">
        <f t="shared" si="27"/>
        <v>1</v>
      </c>
      <c r="AH408" s="84" t="s">
        <v>3652</v>
      </c>
    </row>
    <row r="409" spans="1:34" x14ac:dyDescent="0.3">
      <c r="A409" s="80" t="s">
        <v>2483</v>
      </c>
      <c r="B409" s="81">
        <v>858</v>
      </c>
      <c r="C409" s="80" t="s">
        <v>2451</v>
      </c>
      <c r="D409" s="80" t="s">
        <v>1552</v>
      </c>
      <c r="E409" s="80" t="s">
        <v>1553</v>
      </c>
      <c r="F409" s="80" t="s">
        <v>1554</v>
      </c>
      <c r="G409" s="80" t="s">
        <v>1554</v>
      </c>
      <c r="H409" s="81">
        <v>2839</v>
      </c>
      <c r="I409" s="80" t="s">
        <v>1555</v>
      </c>
      <c r="J409" s="80" t="s">
        <v>2452</v>
      </c>
      <c r="K409" s="80" t="s">
        <v>75</v>
      </c>
      <c r="L409" s="80" t="s">
        <v>77</v>
      </c>
      <c r="M409" s="80"/>
      <c r="N409" s="82" t="s">
        <v>79</v>
      </c>
      <c r="O409" s="83">
        <v>36982</v>
      </c>
      <c r="P409" s="83">
        <v>47848</v>
      </c>
      <c r="Q409" s="82" t="s">
        <v>79</v>
      </c>
      <c r="R409" s="83"/>
      <c r="S409" s="83"/>
      <c r="T409" s="83"/>
      <c r="U409" s="80"/>
      <c r="V409" s="80" t="s">
        <v>81</v>
      </c>
      <c r="W409" s="83"/>
      <c r="X409" s="80"/>
      <c r="Y409" s="80"/>
      <c r="Z409" s="80"/>
      <c r="AA409" s="82" t="s">
        <v>79</v>
      </c>
      <c r="AB409" s="82" t="s">
        <v>79</v>
      </c>
      <c r="AC409" s="87">
        <v>45929.364178240699</v>
      </c>
      <c r="AD409" s="80" t="str">
        <f t="shared" si="24"/>
        <v>A.S.M. TAORMINA AZIENDA SPECIALE DI CUI AL DLGS 267/2000</v>
      </c>
      <c r="AE409" s="84" t="str">
        <f t="shared" si="25"/>
        <v>SICILIA</v>
      </c>
      <c r="AF409" s="85">
        <f t="shared" si="26"/>
        <v>47848</v>
      </c>
      <c r="AG409" s="86">
        <f t="shared" si="27"/>
        <v>1</v>
      </c>
      <c r="AH409" s="84" t="s">
        <v>3811</v>
      </c>
    </row>
    <row r="410" spans="1:34" x14ac:dyDescent="0.3">
      <c r="A410" s="80" t="s">
        <v>2459</v>
      </c>
      <c r="B410" s="81">
        <v>779</v>
      </c>
      <c r="C410" s="80" t="s">
        <v>2451</v>
      </c>
      <c r="D410" s="80" t="s">
        <v>2560</v>
      </c>
      <c r="E410" s="80" t="s">
        <v>2558</v>
      </c>
      <c r="F410" s="80" t="s">
        <v>2559</v>
      </c>
      <c r="G410" s="80" t="s">
        <v>2559</v>
      </c>
      <c r="H410" s="81">
        <v>2843</v>
      </c>
      <c r="I410" s="80" t="s">
        <v>2561</v>
      </c>
      <c r="J410" s="80" t="s">
        <v>2452</v>
      </c>
      <c r="K410" s="80" t="s">
        <v>75</v>
      </c>
      <c r="L410" s="80" t="s">
        <v>101</v>
      </c>
      <c r="M410" s="80" t="s">
        <v>2562</v>
      </c>
      <c r="N410" s="82" t="s">
        <v>79</v>
      </c>
      <c r="O410" s="83">
        <v>42247</v>
      </c>
      <c r="P410" s="83">
        <v>43251</v>
      </c>
      <c r="Q410" s="82" t="s">
        <v>76</v>
      </c>
      <c r="R410" s="83">
        <v>45120</v>
      </c>
      <c r="S410" s="83">
        <v>44530</v>
      </c>
      <c r="T410" s="83">
        <v>46022</v>
      </c>
      <c r="U410" s="80" t="s">
        <v>2456</v>
      </c>
      <c r="V410" s="80" t="s">
        <v>81</v>
      </c>
      <c r="W410" s="83"/>
      <c r="X410" s="80"/>
      <c r="Y410" s="80"/>
      <c r="Z410" s="80"/>
      <c r="AA410" s="82" t="s">
        <v>79</v>
      </c>
      <c r="AB410" s="82" t="s">
        <v>79</v>
      </c>
      <c r="AC410" s="87">
        <v>45923.521331018499</v>
      </c>
      <c r="AD410" s="80" t="str">
        <f t="shared" si="24"/>
        <v>AUTOLINEE DOVER DI VECCARO COSIMO SRL</v>
      </c>
      <c r="AE410" s="84" t="str">
        <f t="shared" si="25"/>
        <v>BASILICATA</v>
      </c>
      <c r="AF410" s="85">
        <f t="shared" si="26"/>
        <v>46022</v>
      </c>
      <c r="AG410" s="86">
        <f t="shared" si="27"/>
        <v>1</v>
      </c>
      <c r="AH410" s="84" t="s">
        <v>3371</v>
      </c>
    </row>
    <row r="411" spans="1:34" x14ac:dyDescent="0.3">
      <c r="A411" s="80" t="s">
        <v>2483</v>
      </c>
      <c r="B411" s="81">
        <v>15</v>
      </c>
      <c r="C411" s="80" t="s">
        <v>5</v>
      </c>
      <c r="D411" s="80" t="s">
        <v>1106</v>
      </c>
      <c r="E411" s="80" t="s">
        <v>3250</v>
      </c>
      <c r="F411" s="80"/>
      <c r="G411" s="80" t="s">
        <v>3251</v>
      </c>
      <c r="H411" s="81">
        <v>2851</v>
      </c>
      <c r="I411" s="80" t="s">
        <v>3252</v>
      </c>
      <c r="J411" s="80" t="s">
        <v>2452</v>
      </c>
      <c r="K411" s="80" t="s">
        <v>75</v>
      </c>
      <c r="L411" s="80" t="s">
        <v>77</v>
      </c>
      <c r="M411" s="80"/>
      <c r="N411" s="82" t="s">
        <v>79</v>
      </c>
      <c r="O411" s="83">
        <v>39395</v>
      </c>
      <c r="P411" s="83">
        <v>40491</v>
      </c>
      <c r="Q411" s="82" t="s">
        <v>76</v>
      </c>
      <c r="R411" s="83">
        <v>40073</v>
      </c>
      <c r="S411" s="83">
        <v>40492</v>
      </c>
      <c r="T411" s="83">
        <v>45838</v>
      </c>
      <c r="U411" s="80" t="s">
        <v>2453</v>
      </c>
      <c r="V411" s="80" t="s">
        <v>81</v>
      </c>
      <c r="W411" s="83"/>
      <c r="X411" s="80"/>
      <c r="Y411" s="80"/>
      <c r="Z411" s="80"/>
      <c r="AA411" s="82" t="s">
        <v>79</v>
      </c>
      <c r="AB411" s="82" t="s">
        <v>79</v>
      </c>
      <c r="AC411" s="87">
        <v>45923.465706018498</v>
      </c>
      <c r="AD411" s="80" t="str">
        <f t="shared" si="24"/>
        <v>LEVANTO PIETRO &amp; C. S.N.C.</v>
      </c>
      <c r="AE411" s="84" t="str">
        <f t="shared" si="25"/>
        <v>SICILIA</v>
      </c>
      <c r="AF411" s="85">
        <f t="shared" si="26"/>
        <v>45838</v>
      </c>
      <c r="AG411" s="86">
        <f t="shared" si="27"/>
        <v>1</v>
      </c>
      <c r="AH411" s="84" t="s">
        <v>3812</v>
      </c>
    </row>
    <row r="412" spans="1:34" x14ac:dyDescent="0.3">
      <c r="A412" s="80" t="s">
        <v>2459</v>
      </c>
      <c r="B412" s="81">
        <v>453</v>
      </c>
      <c r="C412" s="80" t="s">
        <v>2451</v>
      </c>
      <c r="D412" s="80" t="s">
        <v>238</v>
      </c>
      <c r="E412" s="80" t="s">
        <v>239</v>
      </c>
      <c r="F412" s="80" t="s">
        <v>240</v>
      </c>
      <c r="G412" s="80" t="s">
        <v>240</v>
      </c>
      <c r="H412" s="81">
        <v>2859</v>
      </c>
      <c r="I412" s="80" t="s">
        <v>1556</v>
      </c>
      <c r="J412" s="80" t="s">
        <v>2452</v>
      </c>
      <c r="K412" s="80" t="s">
        <v>75</v>
      </c>
      <c r="L412" s="80" t="s">
        <v>77</v>
      </c>
      <c r="M412" s="80" t="s">
        <v>242</v>
      </c>
      <c r="N412" s="82" t="s">
        <v>79</v>
      </c>
      <c r="O412" s="83">
        <v>39342</v>
      </c>
      <c r="P412" s="83">
        <v>40801</v>
      </c>
      <c r="Q412" s="82" t="s">
        <v>76</v>
      </c>
      <c r="R412" s="83">
        <v>40798</v>
      </c>
      <c r="S412" s="83">
        <v>40801</v>
      </c>
      <c r="T412" s="83">
        <v>46203</v>
      </c>
      <c r="U412" s="80" t="s">
        <v>2460</v>
      </c>
      <c r="V412" s="80" t="s">
        <v>81</v>
      </c>
      <c r="W412" s="83"/>
      <c r="X412" s="80"/>
      <c r="Y412" s="80"/>
      <c r="Z412" s="80"/>
      <c r="AA412" s="82" t="s">
        <v>79</v>
      </c>
      <c r="AB412" s="82" t="s">
        <v>79</v>
      </c>
      <c r="AC412" s="87">
        <v>45533.747650463003</v>
      </c>
      <c r="AD412" s="80" t="str">
        <f t="shared" si="24"/>
        <v>AUTOLINEE EREDI TRIVIGNO DOMENICO DI ROCCO E MICHELE TRIVIGNO</v>
      </c>
      <c r="AE412" s="84" t="str">
        <f t="shared" si="25"/>
        <v>BASILICATA</v>
      </c>
      <c r="AF412" s="85">
        <f t="shared" si="26"/>
        <v>46203</v>
      </c>
      <c r="AG412" s="86">
        <f t="shared" si="27"/>
        <v>1</v>
      </c>
      <c r="AH412" s="84" t="s">
        <v>3377</v>
      </c>
    </row>
    <row r="413" spans="1:34" x14ac:dyDescent="0.3">
      <c r="A413" s="80" t="s">
        <v>2472</v>
      </c>
      <c r="B413" s="81">
        <v>225</v>
      </c>
      <c r="C413" s="80" t="s">
        <v>2451</v>
      </c>
      <c r="D413" s="80" t="s">
        <v>2745</v>
      </c>
      <c r="E413" s="80" t="s">
        <v>2754</v>
      </c>
      <c r="F413" s="80" t="s">
        <v>2755</v>
      </c>
      <c r="G413" s="80" t="s">
        <v>2755</v>
      </c>
      <c r="H413" s="81">
        <v>2895</v>
      </c>
      <c r="I413" s="80" t="s">
        <v>2756</v>
      </c>
      <c r="J413" s="80" t="s">
        <v>2452</v>
      </c>
      <c r="K413" s="80" t="s">
        <v>75</v>
      </c>
      <c r="L413" s="80" t="s">
        <v>77</v>
      </c>
      <c r="M413" s="80" t="s">
        <v>2757</v>
      </c>
      <c r="N413" s="82" t="s">
        <v>79</v>
      </c>
      <c r="O413" s="83">
        <v>36161</v>
      </c>
      <c r="P413" s="83">
        <v>37256</v>
      </c>
      <c r="Q413" s="82" t="s">
        <v>76</v>
      </c>
      <c r="R413" s="83">
        <v>42765</v>
      </c>
      <c r="S413" s="83">
        <v>37257</v>
      </c>
      <c r="T413" s="83">
        <v>45838</v>
      </c>
      <c r="U413" s="80" t="s">
        <v>2453</v>
      </c>
      <c r="V413" s="80" t="s">
        <v>81</v>
      </c>
      <c r="W413" s="83"/>
      <c r="X413" s="80"/>
      <c r="Y413" s="80"/>
      <c r="Z413" s="80"/>
      <c r="AA413" s="82" t="s">
        <v>79</v>
      </c>
      <c r="AB413" s="82" t="s">
        <v>79</v>
      </c>
      <c r="AC413" s="87">
        <v>45913.544594907398</v>
      </c>
      <c r="AD413" s="80" t="str">
        <f t="shared" si="24"/>
        <v>RONCI BENEDETTO S.R.L.</v>
      </c>
      <c r="AE413" s="84" t="str">
        <f t="shared" si="25"/>
        <v>LAZIO</v>
      </c>
      <c r="AF413" s="85">
        <f t="shared" si="26"/>
        <v>45838</v>
      </c>
      <c r="AG413" s="86">
        <f t="shared" si="27"/>
        <v>1</v>
      </c>
      <c r="AH413" s="84" t="s">
        <v>3635</v>
      </c>
    </row>
    <row r="414" spans="1:34" x14ac:dyDescent="0.3">
      <c r="A414" s="80" t="s">
        <v>2459</v>
      </c>
      <c r="B414" s="81">
        <v>680</v>
      </c>
      <c r="C414" s="80" t="s">
        <v>2451</v>
      </c>
      <c r="D414" s="80" t="s">
        <v>1190</v>
      </c>
      <c r="E414" s="80" t="s">
        <v>1191</v>
      </c>
      <c r="F414" s="80" t="s">
        <v>1192</v>
      </c>
      <c r="G414" s="80" t="s">
        <v>1192</v>
      </c>
      <c r="H414" s="81">
        <v>2903</v>
      </c>
      <c r="I414" s="80" t="s">
        <v>1558</v>
      </c>
      <c r="J414" s="80" t="s">
        <v>2454</v>
      </c>
      <c r="K414" s="80" t="s">
        <v>75</v>
      </c>
      <c r="L414" s="80" t="s">
        <v>101</v>
      </c>
      <c r="M414" s="80" t="s">
        <v>1559</v>
      </c>
      <c r="N414" s="82" t="s">
        <v>79</v>
      </c>
      <c r="O414" s="83">
        <v>42491</v>
      </c>
      <c r="P414" s="83">
        <v>43100</v>
      </c>
      <c r="Q414" s="82" t="s">
        <v>76</v>
      </c>
      <c r="R414" s="83">
        <v>43105</v>
      </c>
      <c r="S414" s="83">
        <v>43799</v>
      </c>
      <c r="T414" s="83">
        <v>46357</v>
      </c>
      <c r="U414" s="80" t="s">
        <v>2455</v>
      </c>
      <c r="V414" s="80" t="s">
        <v>81</v>
      </c>
      <c r="W414" s="83"/>
      <c r="X414" s="80"/>
      <c r="Y414" s="80"/>
      <c r="Z414" s="80"/>
      <c r="AA414" s="82" t="s">
        <v>79</v>
      </c>
      <c r="AB414" s="82" t="s">
        <v>79</v>
      </c>
      <c r="AC414" s="87">
        <v>45686.435092592597</v>
      </c>
      <c r="AD414" s="80" t="str">
        <f t="shared" si="24"/>
        <v>AUTOSERVIZI IELPO SRL</v>
      </c>
      <c r="AE414" s="84" t="str">
        <f t="shared" si="25"/>
        <v>BASILICATA</v>
      </c>
      <c r="AF414" s="85">
        <f t="shared" si="26"/>
        <v>46357</v>
      </c>
      <c r="AG414" s="86">
        <f t="shared" si="27"/>
        <v>1</v>
      </c>
      <c r="AH414" s="84" t="s">
        <v>3550</v>
      </c>
    </row>
    <row r="415" spans="1:34" x14ac:dyDescent="0.3">
      <c r="A415" s="80" t="s">
        <v>2472</v>
      </c>
      <c r="B415" s="81">
        <v>90</v>
      </c>
      <c r="C415" s="80" t="s">
        <v>2451</v>
      </c>
      <c r="D415" s="80" t="s">
        <v>1560</v>
      </c>
      <c r="E415" s="80" t="s">
        <v>884</v>
      </c>
      <c r="F415" s="80" t="s">
        <v>885</v>
      </c>
      <c r="G415" s="80" t="s">
        <v>885</v>
      </c>
      <c r="H415" s="81">
        <v>2945</v>
      </c>
      <c r="I415" s="80" t="s">
        <v>1561</v>
      </c>
      <c r="J415" s="80" t="s">
        <v>2454</v>
      </c>
      <c r="K415" s="80" t="s">
        <v>75</v>
      </c>
      <c r="L415" s="80" t="s">
        <v>77</v>
      </c>
      <c r="M415" s="80"/>
      <c r="N415" s="82" t="s">
        <v>79</v>
      </c>
      <c r="O415" s="83">
        <v>40909</v>
      </c>
      <c r="P415" s="83">
        <v>41274</v>
      </c>
      <c r="Q415" s="82" t="s">
        <v>76</v>
      </c>
      <c r="R415" s="83">
        <v>45279</v>
      </c>
      <c r="S415" s="83">
        <v>41275</v>
      </c>
      <c r="T415" s="83">
        <v>46022</v>
      </c>
      <c r="U415" s="80" t="s">
        <v>2453</v>
      </c>
      <c r="V415" s="80" t="s">
        <v>81</v>
      </c>
      <c r="W415" s="83"/>
      <c r="X415" s="80"/>
      <c r="Y415" s="80"/>
      <c r="Z415" s="80"/>
      <c r="AA415" s="82" t="s">
        <v>79</v>
      </c>
      <c r="AB415" s="82" t="s">
        <v>79</v>
      </c>
      <c r="AC415" s="87">
        <v>45965.6741203704</v>
      </c>
      <c r="AD415" s="80" t="str">
        <f t="shared" si="24"/>
        <v>REALITOURS SRL DI REALI MARIO</v>
      </c>
      <c r="AE415" s="84" t="str">
        <f t="shared" si="25"/>
        <v>LAZIO</v>
      </c>
      <c r="AF415" s="85">
        <f t="shared" si="26"/>
        <v>46022</v>
      </c>
      <c r="AG415" s="86">
        <f t="shared" si="27"/>
        <v>1</v>
      </c>
      <c r="AH415" s="84" t="s">
        <v>3621</v>
      </c>
    </row>
    <row r="416" spans="1:34" x14ac:dyDescent="0.3">
      <c r="A416" s="80" t="s">
        <v>2478</v>
      </c>
      <c r="B416" s="81">
        <v>669</v>
      </c>
      <c r="C416" s="80" t="s">
        <v>2464</v>
      </c>
      <c r="D416" s="80" t="s">
        <v>1294</v>
      </c>
      <c r="E416" s="80" t="s">
        <v>117</v>
      </c>
      <c r="F416" s="80" t="s">
        <v>118</v>
      </c>
      <c r="G416" s="80" t="s">
        <v>118</v>
      </c>
      <c r="H416" s="81">
        <v>2951</v>
      </c>
      <c r="I416" s="80" t="s">
        <v>1562</v>
      </c>
      <c r="J416" s="80" t="s">
        <v>2452</v>
      </c>
      <c r="K416" s="80" t="s">
        <v>75</v>
      </c>
      <c r="L416" s="80" t="s">
        <v>77</v>
      </c>
      <c r="M416" s="80" t="s">
        <v>2916</v>
      </c>
      <c r="N416" s="82" t="s">
        <v>76</v>
      </c>
      <c r="O416" s="83">
        <v>42736</v>
      </c>
      <c r="P416" s="83">
        <v>43100</v>
      </c>
      <c r="Q416" s="82" t="s">
        <v>76</v>
      </c>
      <c r="R416" s="83">
        <v>43766</v>
      </c>
      <c r="S416" s="83">
        <v>43101</v>
      </c>
      <c r="T416" s="83">
        <v>46387</v>
      </c>
      <c r="U416" s="80" t="s">
        <v>2453</v>
      </c>
      <c r="V416" s="80" t="s">
        <v>81</v>
      </c>
      <c r="W416" s="83"/>
      <c r="X416" s="80"/>
      <c r="Y416" s="80"/>
      <c r="Z416" s="80"/>
      <c r="AA416" s="82" t="s">
        <v>79</v>
      </c>
      <c r="AB416" s="82" t="s">
        <v>79</v>
      </c>
      <c r="AC416" s="87">
        <v>45922.5324189815</v>
      </c>
      <c r="AD416" s="80" t="str">
        <f t="shared" si="24"/>
        <v>A.T.A.P. S.P.A. AZIENDA TRASPORTI AUTOMOBILISTICI PUBBLICI BI/VC</v>
      </c>
      <c r="AE416" s="84" t="str">
        <f t="shared" si="25"/>
        <v>PIEMONTE</v>
      </c>
      <c r="AF416" s="85">
        <f t="shared" si="26"/>
        <v>46387</v>
      </c>
      <c r="AG416" s="86">
        <f t="shared" si="27"/>
        <v>1</v>
      </c>
      <c r="AH416" s="84" t="s">
        <v>3392</v>
      </c>
    </row>
    <row r="417" spans="1:34" x14ac:dyDescent="0.3">
      <c r="A417" s="80" t="s">
        <v>2478</v>
      </c>
      <c r="B417" s="81">
        <v>669</v>
      </c>
      <c r="C417" s="80" t="s">
        <v>2464</v>
      </c>
      <c r="D417" s="80" t="s">
        <v>1294</v>
      </c>
      <c r="E417" s="80" t="s">
        <v>1032</v>
      </c>
      <c r="F417" s="80" t="s">
        <v>1033</v>
      </c>
      <c r="G417" s="80" t="s">
        <v>1033</v>
      </c>
      <c r="H417" s="81">
        <v>2953</v>
      </c>
      <c r="I417" s="80" t="s">
        <v>1563</v>
      </c>
      <c r="J417" s="80" t="s">
        <v>443</v>
      </c>
      <c r="K417" s="80" t="s">
        <v>75</v>
      </c>
      <c r="L417" s="80" t="s">
        <v>77</v>
      </c>
      <c r="M417" s="80" t="s">
        <v>1564</v>
      </c>
      <c r="N417" s="82" t="s">
        <v>79</v>
      </c>
      <c r="O417" s="83">
        <v>42736</v>
      </c>
      <c r="P417" s="83">
        <v>42897</v>
      </c>
      <c r="Q417" s="82" t="s">
        <v>76</v>
      </c>
      <c r="R417" s="83">
        <v>42895</v>
      </c>
      <c r="S417" s="83">
        <v>42898</v>
      </c>
      <c r="T417" s="83">
        <v>46387</v>
      </c>
      <c r="U417" s="80" t="s">
        <v>2453</v>
      </c>
      <c r="V417" s="80" t="s">
        <v>81</v>
      </c>
      <c r="W417" s="83"/>
      <c r="X417" s="80"/>
      <c r="Y417" s="80"/>
      <c r="Z417" s="80"/>
      <c r="AA417" s="82" t="s">
        <v>79</v>
      </c>
      <c r="AB417" s="82" t="s">
        <v>79</v>
      </c>
      <c r="AC417" s="87">
        <v>45925.564513888901</v>
      </c>
      <c r="AD417" s="80" t="str">
        <f t="shared" si="24"/>
        <v>SUN SPA</v>
      </c>
      <c r="AE417" s="84" t="str">
        <f t="shared" si="25"/>
        <v>PIEMONTE</v>
      </c>
      <c r="AF417" s="85">
        <f t="shared" si="26"/>
        <v>46387</v>
      </c>
      <c r="AG417" s="86">
        <f t="shared" si="27"/>
        <v>1</v>
      </c>
      <c r="AH417" s="84" t="s">
        <v>3354</v>
      </c>
    </row>
    <row r="418" spans="1:34" x14ac:dyDescent="0.3">
      <c r="A418" s="80" t="s">
        <v>2484</v>
      </c>
      <c r="B418" s="81">
        <v>722</v>
      </c>
      <c r="C418" s="80" t="s">
        <v>2451</v>
      </c>
      <c r="D418" s="80" t="s">
        <v>1244</v>
      </c>
      <c r="E418" s="80" t="s">
        <v>1245</v>
      </c>
      <c r="F418" s="80" t="s">
        <v>1246</v>
      </c>
      <c r="G418" s="80" t="s">
        <v>1246</v>
      </c>
      <c r="H418" s="81">
        <v>3037</v>
      </c>
      <c r="I418" s="80" t="s">
        <v>1566</v>
      </c>
      <c r="J418" s="80" t="s">
        <v>2457</v>
      </c>
      <c r="K418" s="80" t="s">
        <v>75</v>
      </c>
      <c r="L418" s="80" t="s">
        <v>77</v>
      </c>
      <c r="M418" s="80"/>
      <c r="N418" s="82" t="s">
        <v>79</v>
      </c>
      <c r="O418" s="83">
        <v>41897</v>
      </c>
      <c r="P418" s="83">
        <v>42369</v>
      </c>
      <c r="Q418" s="82" t="s">
        <v>76</v>
      </c>
      <c r="R418" s="83">
        <v>44197</v>
      </c>
      <c r="S418" s="83">
        <v>44197</v>
      </c>
      <c r="T418" s="83">
        <v>46022</v>
      </c>
      <c r="U418" s="80" t="s">
        <v>2458</v>
      </c>
      <c r="V418" s="80" t="s">
        <v>81</v>
      </c>
      <c r="W418" s="83"/>
      <c r="X418" s="80"/>
      <c r="Y418" s="80"/>
      <c r="Z418" s="81">
        <v>1818</v>
      </c>
      <c r="AA418" s="82" t="s">
        <v>79</v>
      </c>
      <c r="AB418" s="82" t="s">
        <v>79</v>
      </c>
      <c r="AC418" s="87">
        <v>45964.445879629602</v>
      </c>
      <c r="AD418" s="80" t="str">
        <f t="shared" si="24"/>
        <v>COMUNE DI PIEVE SANTO STEFANO</v>
      </c>
      <c r="AE418" s="84" t="str">
        <f t="shared" si="25"/>
        <v>TOSCANA</v>
      </c>
      <c r="AF418" s="85">
        <f t="shared" si="26"/>
        <v>46022</v>
      </c>
      <c r="AG418" s="86">
        <f t="shared" si="27"/>
        <v>1</v>
      </c>
      <c r="AH418" s="84" t="s">
        <v>3555</v>
      </c>
    </row>
    <row r="419" spans="1:34" x14ac:dyDescent="0.3">
      <c r="A419" s="80" t="s">
        <v>2475</v>
      </c>
      <c r="B419" s="81">
        <v>147</v>
      </c>
      <c r="C419" s="80" t="s">
        <v>2451</v>
      </c>
      <c r="D419" s="80" t="s">
        <v>317</v>
      </c>
      <c r="E419" s="80" t="s">
        <v>318</v>
      </c>
      <c r="F419" s="80" t="s">
        <v>319</v>
      </c>
      <c r="G419" s="80" t="s">
        <v>319</v>
      </c>
      <c r="H419" s="81">
        <v>3060</v>
      </c>
      <c r="I419" s="80" t="s">
        <v>1567</v>
      </c>
      <c r="J419" s="80" t="s">
        <v>2452</v>
      </c>
      <c r="K419" s="80" t="s">
        <v>75</v>
      </c>
      <c r="L419" s="80" t="s">
        <v>101</v>
      </c>
      <c r="M419" s="80" t="s">
        <v>320</v>
      </c>
      <c r="N419" s="82" t="s">
        <v>76</v>
      </c>
      <c r="O419" s="83">
        <v>40787</v>
      </c>
      <c r="P419" s="83">
        <v>42978</v>
      </c>
      <c r="Q419" s="82" t="s">
        <v>76</v>
      </c>
      <c r="R419" s="83">
        <v>42978</v>
      </c>
      <c r="S419" s="83">
        <v>42979</v>
      </c>
      <c r="T419" s="83">
        <v>45900</v>
      </c>
      <c r="U419" s="80" t="s">
        <v>2453</v>
      </c>
      <c r="V419" s="80" t="s">
        <v>81</v>
      </c>
      <c r="W419" s="83"/>
      <c r="X419" s="80"/>
      <c r="Y419" s="80"/>
      <c r="Z419" s="81">
        <v>221</v>
      </c>
      <c r="AA419" s="82" t="s">
        <v>79</v>
      </c>
      <c r="AB419" s="82" t="s">
        <v>79</v>
      </c>
      <c r="AC419" s="87">
        <v>45684.547870370399</v>
      </c>
      <c r="AD419" s="80" t="str">
        <f t="shared" si="24"/>
        <v>AUTOSERVIZI CATTANEO SRL</v>
      </c>
      <c r="AE419" s="84" t="str">
        <f t="shared" si="25"/>
        <v>LOMBARDIA</v>
      </c>
      <c r="AF419" s="85">
        <f t="shared" si="26"/>
        <v>45900</v>
      </c>
      <c r="AG419" s="86">
        <f t="shared" si="27"/>
        <v>1</v>
      </c>
      <c r="AH419" s="84" t="s">
        <v>3583</v>
      </c>
    </row>
    <row r="420" spans="1:34" x14ac:dyDescent="0.3">
      <c r="A420" s="80" t="s">
        <v>2478</v>
      </c>
      <c r="B420" s="81">
        <v>669</v>
      </c>
      <c r="C420" s="80" t="s">
        <v>2464</v>
      </c>
      <c r="D420" s="80" t="s">
        <v>1294</v>
      </c>
      <c r="E420" s="80" t="s">
        <v>693</v>
      </c>
      <c r="F420" s="80" t="s">
        <v>694</v>
      </c>
      <c r="G420" s="80" t="s">
        <v>694</v>
      </c>
      <c r="H420" s="81">
        <v>3064</v>
      </c>
      <c r="I420" s="80" t="s">
        <v>2917</v>
      </c>
      <c r="J420" s="80" t="s">
        <v>2452</v>
      </c>
      <c r="K420" s="80" t="s">
        <v>75</v>
      </c>
      <c r="L420" s="80" t="s">
        <v>101</v>
      </c>
      <c r="M420" s="80" t="s">
        <v>2918</v>
      </c>
      <c r="N420" s="82" t="s">
        <v>79</v>
      </c>
      <c r="O420" s="83">
        <v>40544</v>
      </c>
      <c r="P420" s="83">
        <v>42735</v>
      </c>
      <c r="Q420" s="82" t="s">
        <v>76</v>
      </c>
      <c r="R420" s="83">
        <v>42726</v>
      </c>
      <c r="S420" s="83">
        <v>42736</v>
      </c>
      <c r="T420" s="83">
        <v>46387</v>
      </c>
      <c r="U420" s="80" t="s">
        <v>2453</v>
      </c>
      <c r="V420" s="80" t="s">
        <v>81</v>
      </c>
      <c r="W420" s="83"/>
      <c r="X420" s="80"/>
      <c r="Y420" s="80"/>
      <c r="Z420" s="81">
        <v>2127</v>
      </c>
      <c r="AA420" s="82" t="s">
        <v>79</v>
      </c>
      <c r="AB420" s="82" t="s">
        <v>79</v>
      </c>
      <c r="AC420" s="87">
        <v>45895.647476851896</v>
      </c>
      <c r="AD420" s="80" t="str">
        <f t="shared" si="24"/>
        <v>EXTRA.TO S.C.AR.L</v>
      </c>
      <c r="AE420" s="84" t="str">
        <f t="shared" si="25"/>
        <v>PIEMONTE</v>
      </c>
      <c r="AF420" s="85">
        <f t="shared" si="26"/>
        <v>46387</v>
      </c>
      <c r="AG420" s="86">
        <f t="shared" si="27"/>
        <v>1</v>
      </c>
      <c r="AH420" s="84" t="s">
        <v>3340</v>
      </c>
    </row>
    <row r="421" spans="1:34" x14ac:dyDescent="0.3">
      <c r="A421" s="80" t="s">
        <v>2475</v>
      </c>
      <c r="B421" s="81">
        <v>769</v>
      </c>
      <c r="C421" s="80" t="s">
        <v>2451</v>
      </c>
      <c r="D421" s="80" t="s">
        <v>1268</v>
      </c>
      <c r="E421" s="80" t="s">
        <v>1269</v>
      </c>
      <c r="F421" s="80" t="s">
        <v>1270</v>
      </c>
      <c r="G421" s="80" t="s">
        <v>1270</v>
      </c>
      <c r="H421" s="81">
        <v>3078</v>
      </c>
      <c r="I421" s="80" t="s">
        <v>1568</v>
      </c>
      <c r="J421" s="80" t="s">
        <v>2457</v>
      </c>
      <c r="K421" s="80" t="s">
        <v>75</v>
      </c>
      <c r="L421" s="80" t="s">
        <v>96</v>
      </c>
      <c r="M421" s="80"/>
      <c r="N421" s="82" t="s">
        <v>79</v>
      </c>
      <c r="O421" s="83">
        <v>42005</v>
      </c>
      <c r="P421" s="83">
        <v>42735</v>
      </c>
      <c r="Q421" s="82" t="s">
        <v>76</v>
      </c>
      <c r="R421" s="83">
        <v>42736</v>
      </c>
      <c r="S421" s="83">
        <v>42736</v>
      </c>
      <c r="T421" s="83">
        <v>46022</v>
      </c>
      <c r="U421" s="80" t="s">
        <v>2458</v>
      </c>
      <c r="V421" s="80" t="s">
        <v>81</v>
      </c>
      <c r="W421" s="83"/>
      <c r="X421" s="80"/>
      <c r="Y421" s="80"/>
      <c r="Z421" s="81">
        <v>1977</v>
      </c>
      <c r="AA421" s="82" t="s">
        <v>79</v>
      </c>
      <c r="AB421" s="82" t="s">
        <v>79</v>
      </c>
      <c r="AC421" s="87">
        <v>45688.491435185198</v>
      </c>
      <c r="AD421" s="80" t="str">
        <f t="shared" si="24"/>
        <v>COMUNE DI CASARGO</v>
      </c>
      <c r="AE421" s="84" t="str">
        <f t="shared" si="25"/>
        <v>LOMBARDIA</v>
      </c>
      <c r="AF421" s="85">
        <f t="shared" si="26"/>
        <v>46022</v>
      </c>
      <c r="AG421" s="86">
        <f t="shared" si="27"/>
        <v>1</v>
      </c>
      <c r="AH421" s="84" t="s">
        <v>3639</v>
      </c>
    </row>
    <row r="422" spans="1:34" x14ac:dyDescent="0.3">
      <c r="A422" s="80" t="s">
        <v>2465</v>
      </c>
      <c r="B422" s="81">
        <v>144</v>
      </c>
      <c r="C422" s="80" t="s">
        <v>2451</v>
      </c>
      <c r="D422" s="80" t="s">
        <v>2576</v>
      </c>
      <c r="E422" s="80" t="s">
        <v>1296</v>
      </c>
      <c r="F422" s="80" t="s">
        <v>1297</v>
      </c>
      <c r="G422" s="80" t="s">
        <v>1297</v>
      </c>
      <c r="H422" s="81">
        <v>3103</v>
      </c>
      <c r="I422" s="80" t="s">
        <v>2662</v>
      </c>
      <c r="J422" s="80" t="s">
        <v>2452</v>
      </c>
      <c r="K422" s="80" t="s">
        <v>75</v>
      </c>
      <c r="L422" s="80" t="s">
        <v>101</v>
      </c>
      <c r="M422" s="80" t="s">
        <v>2663</v>
      </c>
      <c r="N422" s="82" t="s">
        <v>79</v>
      </c>
      <c r="O422" s="83">
        <v>42781</v>
      </c>
      <c r="P422" s="83">
        <v>43830</v>
      </c>
      <c r="Q422" s="82" t="s">
        <v>76</v>
      </c>
      <c r="R422" s="83">
        <v>43825</v>
      </c>
      <c r="S422" s="83">
        <v>45658</v>
      </c>
      <c r="T422" s="83">
        <v>46022</v>
      </c>
      <c r="U422" s="80" t="s">
        <v>2453</v>
      </c>
      <c r="V422" s="80" t="s">
        <v>81</v>
      </c>
      <c r="W422" s="83"/>
      <c r="X422" s="80"/>
      <c r="Y422" s="80"/>
      <c r="Z422" s="80"/>
      <c r="AA422" s="82" t="s">
        <v>79</v>
      </c>
      <c r="AB422" s="82" t="s">
        <v>79</v>
      </c>
      <c r="AC422" s="87">
        <v>45957.550266203703</v>
      </c>
      <c r="AD422" s="80" t="str">
        <f t="shared" si="24"/>
        <v>TROTTA BUS SERVICES S.P.A.</v>
      </c>
      <c r="AE422" s="84" t="str">
        <f t="shared" si="25"/>
        <v>CAMPANIA</v>
      </c>
      <c r="AF422" s="85">
        <f t="shared" si="26"/>
        <v>46022</v>
      </c>
      <c r="AG422" s="86">
        <f t="shared" si="27"/>
        <v>1</v>
      </c>
      <c r="AH422" s="84" t="s">
        <v>3632</v>
      </c>
    </row>
    <row r="423" spans="1:34" x14ac:dyDescent="0.3">
      <c r="A423" s="80" t="s">
        <v>2484</v>
      </c>
      <c r="B423" s="81">
        <v>720</v>
      </c>
      <c r="C423" s="80" t="s">
        <v>2462</v>
      </c>
      <c r="D423" s="80" t="s">
        <v>1231</v>
      </c>
      <c r="E423" s="80" t="s">
        <v>1574</v>
      </c>
      <c r="F423" s="80" t="s">
        <v>1575</v>
      </c>
      <c r="G423" s="80" t="s">
        <v>1575</v>
      </c>
      <c r="H423" s="81">
        <v>3172</v>
      </c>
      <c r="I423" s="80" t="s">
        <v>1576</v>
      </c>
      <c r="J423" s="80" t="s">
        <v>2454</v>
      </c>
      <c r="K423" s="80" t="s">
        <v>75</v>
      </c>
      <c r="L423" s="80" t="s">
        <v>101</v>
      </c>
      <c r="M423" s="80" t="s">
        <v>1577</v>
      </c>
      <c r="N423" s="82" t="s">
        <v>79</v>
      </c>
      <c r="O423" s="83">
        <v>42993</v>
      </c>
      <c r="P423" s="83">
        <v>45898</v>
      </c>
      <c r="Q423" s="82" t="s">
        <v>76</v>
      </c>
      <c r="R423" s="83">
        <v>45404</v>
      </c>
      <c r="S423" s="83">
        <v>45899</v>
      </c>
      <c r="T423" s="83">
        <v>46387</v>
      </c>
      <c r="U423" s="80" t="s">
        <v>2455</v>
      </c>
      <c r="V423" s="80" t="s">
        <v>81</v>
      </c>
      <c r="W423" s="83"/>
      <c r="X423" s="80"/>
      <c r="Y423" s="80"/>
      <c r="Z423" s="80"/>
      <c r="AA423" s="82" t="s">
        <v>79</v>
      </c>
      <c r="AB423" s="82" t="s">
        <v>79</v>
      </c>
      <c r="AC423" s="87">
        <v>45929.449745370403</v>
      </c>
      <c r="AD423" s="80" t="str">
        <f t="shared" si="24"/>
        <v>RTI CONSORZIO MAS+ (MANDATARIA) E AUTOLINEE TOSCANE SPA (MANDANTE) COL</v>
      </c>
      <c r="AE423" s="84" t="str">
        <f t="shared" si="25"/>
        <v>TOSCANA</v>
      </c>
      <c r="AF423" s="85">
        <f t="shared" si="26"/>
        <v>46387</v>
      </c>
      <c r="AG423" s="86">
        <f t="shared" si="27"/>
        <v>1</v>
      </c>
      <c r="AH423" s="84" t="s">
        <v>3819</v>
      </c>
    </row>
    <row r="424" spans="1:34" x14ac:dyDescent="0.3">
      <c r="A424" s="80" t="s">
        <v>2459</v>
      </c>
      <c r="B424" s="81">
        <v>201</v>
      </c>
      <c r="C424" s="80" t="s">
        <v>2451</v>
      </c>
      <c r="D424" s="80" t="s">
        <v>176</v>
      </c>
      <c r="E424" s="80" t="s">
        <v>1578</v>
      </c>
      <c r="F424" s="80" t="s">
        <v>1579</v>
      </c>
      <c r="G424" s="80" t="s">
        <v>1579</v>
      </c>
      <c r="H424" s="81">
        <v>3180</v>
      </c>
      <c r="I424" s="80" t="s">
        <v>1580</v>
      </c>
      <c r="J424" s="80" t="s">
        <v>2454</v>
      </c>
      <c r="K424" s="80" t="s">
        <v>75</v>
      </c>
      <c r="L424" s="80" t="s">
        <v>101</v>
      </c>
      <c r="M424" s="80" t="s">
        <v>1581</v>
      </c>
      <c r="N424" s="82" t="s">
        <v>79</v>
      </c>
      <c r="O424" s="83">
        <v>42795</v>
      </c>
      <c r="P424" s="83">
        <v>43100</v>
      </c>
      <c r="Q424" s="82" t="s">
        <v>76</v>
      </c>
      <c r="R424" s="83">
        <v>43108</v>
      </c>
      <c r="S424" s="83">
        <v>43101</v>
      </c>
      <c r="T424" s="83">
        <v>46022</v>
      </c>
      <c r="U424" s="80" t="s">
        <v>2455</v>
      </c>
      <c r="V424" s="80" t="s">
        <v>81</v>
      </c>
      <c r="W424" s="83"/>
      <c r="X424" s="80"/>
      <c r="Y424" s="80"/>
      <c r="Z424" s="80"/>
      <c r="AA424" s="82" t="s">
        <v>79</v>
      </c>
      <c r="AB424" s="82" t="s">
        <v>79</v>
      </c>
      <c r="AC424" s="87">
        <v>45681.458229166703</v>
      </c>
      <c r="AD424" s="80" t="str">
        <f t="shared" si="24"/>
        <v>SOCIETA' CASTELLUCCESE AUTOSERVIZI SRL</v>
      </c>
      <c r="AE424" s="84" t="str">
        <f t="shared" si="25"/>
        <v>BASILICATA</v>
      </c>
      <c r="AF424" s="85">
        <f t="shared" si="26"/>
        <v>46022</v>
      </c>
      <c r="AG424" s="86">
        <f t="shared" si="27"/>
        <v>1</v>
      </c>
      <c r="AH424" s="84" t="s">
        <v>3820</v>
      </c>
    </row>
    <row r="425" spans="1:34" x14ac:dyDescent="0.3">
      <c r="A425" s="80" t="s">
        <v>2459</v>
      </c>
      <c r="B425" s="81">
        <v>607</v>
      </c>
      <c r="C425" s="80" t="s">
        <v>2451</v>
      </c>
      <c r="D425" s="80" t="s">
        <v>2550</v>
      </c>
      <c r="E425" s="80" t="s">
        <v>2551</v>
      </c>
      <c r="F425" s="80" t="s">
        <v>3990</v>
      </c>
      <c r="G425" s="80" t="s">
        <v>3990</v>
      </c>
      <c r="H425" s="81">
        <v>3184</v>
      </c>
      <c r="I425" s="80" t="s">
        <v>4025</v>
      </c>
      <c r="J425" s="80" t="s">
        <v>2452</v>
      </c>
      <c r="K425" s="80" t="s">
        <v>75</v>
      </c>
      <c r="L425" s="80" t="s">
        <v>101</v>
      </c>
      <c r="M425" s="80" t="s">
        <v>2563</v>
      </c>
      <c r="N425" s="82" t="s">
        <v>79</v>
      </c>
      <c r="O425" s="83">
        <v>42895</v>
      </c>
      <c r="P425" s="83">
        <v>43100</v>
      </c>
      <c r="Q425" s="82" t="s">
        <v>76</v>
      </c>
      <c r="R425" s="83">
        <v>43802</v>
      </c>
      <c r="S425" s="83">
        <v>43800</v>
      </c>
      <c r="T425" s="83">
        <v>46203</v>
      </c>
      <c r="U425" s="80" t="s">
        <v>2453</v>
      </c>
      <c r="V425" s="80" t="s">
        <v>81</v>
      </c>
      <c r="W425" s="83"/>
      <c r="X425" s="80"/>
      <c r="Y425" s="80"/>
      <c r="Z425" s="80"/>
      <c r="AA425" s="82" t="s">
        <v>79</v>
      </c>
      <c r="AB425" s="82" t="s">
        <v>79</v>
      </c>
      <c r="AC425" s="87">
        <v>45943.440497685202</v>
      </c>
      <c r="AD425" s="80" t="str">
        <f t="shared" si="24"/>
        <v>EREDI DI RABITE VINCENZO</v>
      </c>
      <c r="AE425" s="84" t="str">
        <f t="shared" si="25"/>
        <v>BASILICATA</v>
      </c>
      <c r="AF425" s="85">
        <f t="shared" si="26"/>
        <v>46203</v>
      </c>
      <c r="AG425" s="86">
        <f t="shared" si="27"/>
        <v>1</v>
      </c>
      <c r="AH425" s="84" t="s">
        <v>3399</v>
      </c>
    </row>
    <row r="426" spans="1:34" x14ac:dyDescent="0.3">
      <c r="A426" s="80" t="s">
        <v>2489</v>
      </c>
      <c r="B426" s="81">
        <v>79</v>
      </c>
      <c r="C426" s="80" t="s">
        <v>2462</v>
      </c>
      <c r="D426" s="80" t="s">
        <v>82</v>
      </c>
      <c r="E426" s="80" t="s">
        <v>127</v>
      </c>
      <c r="F426" s="80" t="s">
        <v>128</v>
      </c>
      <c r="G426" s="80" t="s">
        <v>128</v>
      </c>
      <c r="H426" s="81">
        <v>3187</v>
      </c>
      <c r="I426" s="80" t="s">
        <v>1582</v>
      </c>
      <c r="J426" s="80" t="s">
        <v>2454</v>
      </c>
      <c r="K426" s="80" t="s">
        <v>75</v>
      </c>
      <c r="L426" s="80" t="s">
        <v>101</v>
      </c>
      <c r="M426" s="80" t="s">
        <v>130</v>
      </c>
      <c r="N426" s="82" t="s">
        <v>79</v>
      </c>
      <c r="O426" s="83">
        <v>42736</v>
      </c>
      <c r="P426" s="83">
        <v>46022</v>
      </c>
      <c r="Q426" s="82" t="s">
        <v>79</v>
      </c>
      <c r="R426" s="83"/>
      <c r="S426" s="83"/>
      <c r="T426" s="83"/>
      <c r="U426" s="80"/>
      <c r="V426" s="80" t="s">
        <v>81</v>
      </c>
      <c r="W426" s="83"/>
      <c r="X426" s="80"/>
      <c r="Y426" s="80"/>
      <c r="Z426" s="80"/>
      <c r="AA426" s="82" t="s">
        <v>79</v>
      </c>
      <c r="AB426" s="82" t="s">
        <v>79</v>
      </c>
      <c r="AC426" s="87">
        <v>45684.370034722197</v>
      </c>
      <c r="AD426" s="80" t="str">
        <f t="shared" si="24"/>
        <v>ATVO S.P.A.</v>
      </c>
      <c r="AE426" s="84" t="str">
        <f t="shared" si="25"/>
        <v>VENETO</v>
      </c>
      <c r="AF426" s="85">
        <f t="shared" si="26"/>
        <v>46022</v>
      </c>
      <c r="AG426" s="86">
        <f t="shared" si="27"/>
        <v>1</v>
      </c>
      <c r="AH426" s="84" t="s">
        <v>3737</v>
      </c>
    </row>
    <row r="427" spans="1:34" x14ac:dyDescent="0.3">
      <c r="A427" s="80" t="s">
        <v>2489</v>
      </c>
      <c r="B427" s="81">
        <v>137</v>
      </c>
      <c r="C427" s="80" t="s">
        <v>2451</v>
      </c>
      <c r="D427" s="80" t="s">
        <v>707</v>
      </c>
      <c r="E427" s="80" t="s">
        <v>1430</v>
      </c>
      <c r="F427" s="80" t="s">
        <v>3310</v>
      </c>
      <c r="G427" s="80" t="s">
        <v>1431</v>
      </c>
      <c r="H427" s="81">
        <v>3190</v>
      </c>
      <c r="I427" s="80" t="s">
        <v>74</v>
      </c>
      <c r="J427" s="80" t="s">
        <v>2452</v>
      </c>
      <c r="K427" s="80" t="s">
        <v>75</v>
      </c>
      <c r="L427" s="80" t="s">
        <v>77</v>
      </c>
      <c r="M427" s="80"/>
      <c r="N427" s="82" t="s">
        <v>79</v>
      </c>
      <c r="O427" s="83">
        <v>43007</v>
      </c>
      <c r="P427" s="83">
        <v>46387</v>
      </c>
      <c r="Q427" s="82" t="s">
        <v>79</v>
      </c>
      <c r="R427" s="83"/>
      <c r="S427" s="83"/>
      <c r="T427" s="83"/>
      <c r="U427" s="80"/>
      <c r="V427" s="80" t="s">
        <v>81</v>
      </c>
      <c r="W427" s="83"/>
      <c r="X427" s="80"/>
      <c r="Y427" s="80"/>
      <c r="Z427" s="81">
        <v>2409</v>
      </c>
      <c r="AA427" s="82" t="s">
        <v>79</v>
      </c>
      <c r="AB427" s="82" t="s">
        <v>79</v>
      </c>
      <c r="AC427" s="87">
        <v>45904.511828703697</v>
      </c>
      <c r="AD427" s="80" t="str">
        <f t="shared" si="24"/>
        <v>SOCIETÀ VICENTINA TRASPORTI SRL</v>
      </c>
      <c r="AE427" s="84" t="str">
        <f t="shared" si="25"/>
        <v>VENETO</v>
      </c>
      <c r="AF427" s="85">
        <f t="shared" si="26"/>
        <v>46387</v>
      </c>
      <c r="AG427" s="86">
        <f t="shared" si="27"/>
        <v>1</v>
      </c>
      <c r="AH427" s="84" t="s">
        <v>3726</v>
      </c>
    </row>
    <row r="428" spans="1:34" x14ac:dyDescent="0.3">
      <c r="A428" s="80" t="s">
        <v>2489</v>
      </c>
      <c r="B428" s="81">
        <v>83</v>
      </c>
      <c r="C428" s="80" t="s">
        <v>2462</v>
      </c>
      <c r="D428" s="80" t="s">
        <v>91</v>
      </c>
      <c r="E428" s="80" t="s">
        <v>1440</v>
      </c>
      <c r="F428" s="80"/>
      <c r="G428" s="80" t="s">
        <v>1441</v>
      </c>
      <c r="H428" s="81">
        <v>3191</v>
      </c>
      <c r="I428" s="80" t="s">
        <v>132</v>
      </c>
      <c r="J428" s="80" t="s">
        <v>2452</v>
      </c>
      <c r="K428" s="80" t="s">
        <v>75</v>
      </c>
      <c r="L428" s="80" t="s">
        <v>77</v>
      </c>
      <c r="M428" s="80"/>
      <c r="N428" s="82" t="s">
        <v>79</v>
      </c>
      <c r="O428" s="83">
        <v>43007</v>
      </c>
      <c r="P428" s="83">
        <v>46387</v>
      </c>
      <c r="Q428" s="82" t="s">
        <v>79</v>
      </c>
      <c r="R428" s="83"/>
      <c r="S428" s="83"/>
      <c r="T428" s="83"/>
      <c r="U428" s="80"/>
      <c r="V428" s="80" t="s">
        <v>78</v>
      </c>
      <c r="W428" s="83"/>
      <c r="X428" s="80"/>
      <c r="Y428" s="80"/>
      <c r="Z428" s="81">
        <v>2752</v>
      </c>
      <c r="AA428" s="82" t="s">
        <v>79</v>
      </c>
      <c r="AB428" s="82" t="s">
        <v>79</v>
      </c>
      <c r="AC428" s="87">
        <v>45957.646030092597</v>
      </c>
      <c r="AD428" s="80" t="str">
        <f t="shared" si="24"/>
        <v>SVT SRL SOCIETA' VICENTINA TRASPORTI</v>
      </c>
      <c r="AE428" s="84" t="str">
        <f t="shared" si="25"/>
        <v>VENETO</v>
      </c>
      <c r="AF428" s="85">
        <f t="shared" si="26"/>
        <v>46387</v>
      </c>
      <c r="AG428" s="86">
        <f t="shared" si="27"/>
        <v>1</v>
      </c>
      <c r="AH428" s="84" t="s">
        <v>3726</v>
      </c>
    </row>
    <row r="429" spans="1:34" x14ac:dyDescent="0.3">
      <c r="A429" s="80" t="s">
        <v>2489</v>
      </c>
      <c r="B429" s="81">
        <v>83</v>
      </c>
      <c r="C429" s="80" t="s">
        <v>2462</v>
      </c>
      <c r="D429" s="80" t="s">
        <v>91</v>
      </c>
      <c r="E429" s="80" t="s">
        <v>1440</v>
      </c>
      <c r="F429" s="80"/>
      <c r="G429" s="80" t="s">
        <v>1441</v>
      </c>
      <c r="H429" s="81">
        <v>3192</v>
      </c>
      <c r="I429" s="80" t="s">
        <v>1583</v>
      </c>
      <c r="J429" s="80" t="s">
        <v>2452</v>
      </c>
      <c r="K429" s="80" t="s">
        <v>75</v>
      </c>
      <c r="L429" s="80" t="s">
        <v>77</v>
      </c>
      <c r="M429" s="80"/>
      <c r="N429" s="82" t="s">
        <v>79</v>
      </c>
      <c r="O429" s="83">
        <v>43007</v>
      </c>
      <c r="P429" s="83">
        <v>46387</v>
      </c>
      <c r="Q429" s="82" t="s">
        <v>79</v>
      </c>
      <c r="R429" s="83"/>
      <c r="S429" s="83"/>
      <c r="T429" s="83"/>
      <c r="U429" s="80"/>
      <c r="V429" s="80" t="s">
        <v>78</v>
      </c>
      <c r="W429" s="83"/>
      <c r="X429" s="80"/>
      <c r="Y429" s="80"/>
      <c r="Z429" s="81">
        <v>2753</v>
      </c>
      <c r="AA429" s="82" t="s">
        <v>79</v>
      </c>
      <c r="AB429" s="82" t="s">
        <v>79</v>
      </c>
      <c r="AC429" s="87">
        <v>45957.646030092597</v>
      </c>
      <c r="AD429" s="80" t="str">
        <f t="shared" si="24"/>
        <v>SVT SRL SOCIETA' VICENTINA TRASPORTI</v>
      </c>
      <c r="AE429" s="84" t="str">
        <f t="shared" si="25"/>
        <v>VENETO</v>
      </c>
      <c r="AF429" s="85">
        <f t="shared" si="26"/>
        <v>46387</v>
      </c>
      <c r="AG429" s="86">
        <f t="shared" si="27"/>
        <v>1</v>
      </c>
      <c r="AH429" s="84" t="s">
        <v>3726</v>
      </c>
    </row>
    <row r="430" spans="1:34" x14ac:dyDescent="0.3">
      <c r="A430" s="80" t="s">
        <v>2489</v>
      </c>
      <c r="B430" s="81">
        <v>83</v>
      </c>
      <c r="C430" s="80" t="s">
        <v>2462</v>
      </c>
      <c r="D430" s="80" t="s">
        <v>91</v>
      </c>
      <c r="E430" s="80" t="s">
        <v>1430</v>
      </c>
      <c r="F430" s="80" t="s">
        <v>3310</v>
      </c>
      <c r="G430" s="80" t="s">
        <v>1431</v>
      </c>
      <c r="H430" s="81">
        <v>3194</v>
      </c>
      <c r="I430" s="80" t="s">
        <v>3312</v>
      </c>
      <c r="J430" s="80" t="s">
        <v>2452</v>
      </c>
      <c r="K430" s="80" t="s">
        <v>75</v>
      </c>
      <c r="L430" s="80" t="s">
        <v>77</v>
      </c>
      <c r="M430" s="80"/>
      <c r="N430" s="82" t="s">
        <v>79</v>
      </c>
      <c r="O430" s="83">
        <v>43008</v>
      </c>
      <c r="P430" s="83">
        <v>46387</v>
      </c>
      <c r="Q430" s="82" t="s">
        <v>79</v>
      </c>
      <c r="R430" s="83"/>
      <c r="S430" s="83"/>
      <c r="T430" s="83"/>
      <c r="U430" s="80"/>
      <c r="V430" s="80" t="s">
        <v>81</v>
      </c>
      <c r="W430" s="83"/>
      <c r="X430" s="80"/>
      <c r="Y430" s="80"/>
      <c r="Z430" s="81">
        <v>2773</v>
      </c>
      <c r="AA430" s="82" t="s">
        <v>79</v>
      </c>
      <c r="AB430" s="82" t="s">
        <v>79</v>
      </c>
      <c r="AC430" s="87">
        <v>45904.512476851902</v>
      </c>
      <c r="AD430" s="80" t="str">
        <f t="shared" si="24"/>
        <v>SOCIETÀ VICENTINA TRASPORTI SRL</v>
      </c>
      <c r="AE430" s="84" t="str">
        <f t="shared" si="25"/>
        <v>VENETO</v>
      </c>
      <c r="AF430" s="85">
        <f t="shared" si="26"/>
        <v>46387</v>
      </c>
      <c r="AG430" s="86">
        <f t="shared" si="27"/>
        <v>1</v>
      </c>
      <c r="AH430" s="84" t="s">
        <v>3726</v>
      </c>
    </row>
    <row r="431" spans="1:34" x14ac:dyDescent="0.3">
      <c r="A431" s="80" t="s">
        <v>2472</v>
      </c>
      <c r="B431" s="81">
        <v>473</v>
      </c>
      <c r="C431" s="80" t="s">
        <v>2451</v>
      </c>
      <c r="D431" s="80" t="s">
        <v>4229</v>
      </c>
      <c r="E431" s="80" t="s">
        <v>884</v>
      </c>
      <c r="F431" s="80" t="s">
        <v>885</v>
      </c>
      <c r="G431" s="80" t="s">
        <v>885</v>
      </c>
      <c r="H431" s="81">
        <v>3197</v>
      </c>
      <c r="I431" s="80" t="s">
        <v>4261</v>
      </c>
      <c r="J431" s="80" t="s">
        <v>2452</v>
      </c>
      <c r="K431" s="80" t="s">
        <v>75</v>
      </c>
      <c r="L431" s="80" t="s">
        <v>101</v>
      </c>
      <c r="M431" s="80" t="s">
        <v>4262</v>
      </c>
      <c r="N431" s="82" t="s">
        <v>79</v>
      </c>
      <c r="O431" s="83">
        <v>43252</v>
      </c>
      <c r="P431" s="83">
        <v>43830</v>
      </c>
      <c r="Q431" s="82" t="s">
        <v>76</v>
      </c>
      <c r="R431" s="83">
        <v>43887</v>
      </c>
      <c r="S431" s="83">
        <v>43831</v>
      </c>
      <c r="T431" s="83">
        <v>46022</v>
      </c>
      <c r="U431" s="80" t="s">
        <v>2453</v>
      </c>
      <c r="V431" s="80" t="s">
        <v>81</v>
      </c>
      <c r="W431" s="83"/>
      <c r="X431" s="80"/>
      <c r="Y431" s="80"/>
      <c r="Z431" s="80"/>
      <c r="AA431" s="82" t="s">
        <v>76</v>
      </c>
      <c r="AB431" s="82" t="s">
        <v>79</v>
      </c>
      <c r="AC431" s="87">
        <v>45965.674675925897</v>
      </c>
      <c r="AD431" s="80" t="str">
        <f t="shared" si="24"/>
        <v>REALITOURS SRL DI REALI MARIO</v>
      </c>
      <c r="AE431" s="84" t="str">
        <f t="shared" si="25"/>
        <v>LAZIO</v>
      </c>
      <c r="AF431" s="85">
        <f t="shared" si="26"/>
        <v>46022</v>
      </c>
      <c r="AG431" s="86">
        <f t="shared" si="27"/>
        <v>1</v>
      </c>
      <c r="AH431" s="84" t="s">
        <v>3621</v>
      </c>
    </row>
    <row r="432" spans="1:34" x14ac:dyDescent="0.3">
      <c r="A432" s="80" t="s">
        <v>2475</v>
      </c>
      <c r="B432" s="81">
        <v>806</v>
      </c>
      <c r="C432" s="80" t="s">
        <v>2468</v>
      </c>
      <c r="D432" s="80" t="s">
        <v>1311</v>
      </c>
      <c r="E432" s="80" t="s">
        <v>451</v>
      </c>
      <c r="F432" s="80" t="s">
        <v>452</v>
      </c>
      <c r="G432" s="80" t="s">
        <v>452</v>
      </c>
      <c r="H432" s="81">
        <v>3203</v>
      </c>
      <c r="I432" s="80" t="s">
        <v>1585</v>
      </c>
      <c r="J432" s="80" t="s">
        <v>2452</v>
      </c>
      <c r="K432" s="80" t="s">
        <v>75</v>
      </c>
      <c r="L432" s="80" t="s">
        <v>101</v>
      </c>
      <c r="M432" s="80" t="s">
        <v>453</v>
      </c>
      <c r="N432" s="82" t="s">
        <v>79</v>
      </c>
      <c r="O432" s="83">
        <v>38169</v>
      </c>
      <c r="P432" s="83">
        <v>43080</v>
      </c>
      <c r="Q432" s="82" t="s">
        <v>76</v>
      </c>
      <c r="R432" s="83">
        <v>45498</v>
      </c>
      <c r="S432" s="83">
        <v>45498</v>
      </c>
      <c r="T432" s="83">
        <v>46387</v>
      </c>
      <c r="U432" s="80" t="s">
        <v>2453</v>
      </c>
      <c r="V432" s="80" t="s">
        <v>81</v>
      </c>
      <c r="W432" s="83"/>
      <c r="X432" s="80"/>
      <c r="Y432" s="80"/>
      <c r="Z432" s="81">
        <v>2162</v>
      </c>
      <c r="AA432" s="82" t="s">
        <v>79</v>
      </c>
      <c r="AB432" s="82" t="s">
        <v>79</v>
      </c>
      <c r="AC432" s="87">
        <v>45916.372557870403</v>
      </c>
      <c r="AD432" s="80" t="str">
        <f t="shared" si="24"/>
        <v>BRESCIA TRASPORTI SPA</v>
      </c>
      <c r="AE432" s="84" t="str">
        <f t="shared" si="25"/>
        <v>LOMBARDIA</v>
      </c>
      <c r="AF432" s="85">
        <f t="shared" si="26"/>
        <v>46387</v>
      </c>
      <c r="AG432" s="86">
        <f t="shared" si="27"/>
        <v>1</v>
      </c>
      <c r="AH432" s="84" t="s">
        <v>3753</v>
      </c>
    </row>
    <row r="433" spans="1:34" x14ac:dyDescent="0.3">
      <c r="A433" s="80" t="s">
        <v>2475</v>
      </c>
      <c r="B433" s="81">
        <v>806</v>
      </c>
      <c r="C433" s="80" t="s">
        <v>2468</v>
      </c>
      <c r="D433" s="80" t="s">
        <v>1311</v>
      </c>
      <c r="E433" s="80" t="s">
        <v>353</v>
      </c>
      <c r="F433" s="80" t="s">
        <v>354</v>
      </c>
      <c r="G433" s="80" t="s">
        <v>354</v>
      </c>
      <c r="H433" s="81">
        <v>3204</v>
      </c>
      <c r="I433" s="80" t="s">
        <v>1586</v>
      </c>
      <c r="J433" s="80" t="s">
        <v>2452</v>
      </c>
      <c r="K433" s="80" t="s">
        <v>75</v>
      </c>
      <c r="L433" s="80" t="s">
        <v>101</v>
      </c>
      <c r="M433" s="80" t="s">
        <v>1274</v>
      </c>
      <c r="N433" s="82" t="s">
        <v>79</v>
      </c>
      <c r="O433" s="83">
        <v>40725</v>
      </c>
      <c r="P433" s="83">
        <v>43343</v>
      </c>
      <c r="Q433" s="82" t="s">
        <v>76</v>
      </c>
      <c r="R433" s="83">
        <v>43362</v>
      </c>
      <c r="S433" s="83">
        <v>43344</v>
      </c>
      <c r="T433" s="83">
        <v>45838</v>
      </c>
      <c r="U433" s="80" t="s">
        <v>2453</v>
      </c>
      <c r="V433" s="80" t="s">
        <v>81</v>
      </c>
      <c r="W433" s="83"/>
      <c r="X433" s="80"/>
      <c r="Y433" s="80"/>
      <c r="Z433" s="81">
        <v>2163</v>
      </c>
      <c r="AA433" s="82" t="s">
        <v>79</v>
      </c>
      <c r="AB433" s="82" t="s">
        <v>79</v>
      </c>
      <c r="AC433" s="87">
        <v>45929.449780092596</v>
      </c>
      <c r="AD433" s="80" t="str">
        <f t="shared" si="24"/>
        <v>AUTOSERVIZI LA VALLE DI BETTINSOLI MARIO E C. SNC</v>
      </c>
      <c r="AE433" s="84" t="str">
        <f t="shared" si="25"/>
        <v>LOMBARDIA</v>
      </c>
      <c r="AF433" s="85">
        <f t="shared" si="26"/>
        <v>45838</v>
      </c>
      <c r="AG433" s="86">
        <f t="shared" si="27"/>
        <v>1</v>
      </c>
      <c r="AH433" s="84" t="s">
        <v>3389</v>
      </c>
    </row>
    <row r="434" spans="1:34" x14ac:dyDescent="0.3">
      <c r="A434" s="80" t="s">
        <v>2475</v>
      </c>
      <c r="B434" s="81">
        <v>806</v>
      </c>
      <c r="C434" s="80" t="s">
        <v>2468</v>
      </c>
      <c r="D434" s="80" t="s">
        <v>1311</v>
      </c>
      <c r="E434" s="80" t="s">
        <v>444</v>
      </c>
      <c r="F434" s="80" t="s">
        <v>445</v>
      </c>
      <c r="G434" s="80" t="s">
        <v>445</v>
      </c>
      <c r="H434" s="81">
        <v>3205</v>
      </c>
      <c r="I434" s="80" t="s">
        <v>1587</v>
      </c>
      <c r="J434" s="80" t="s">
        <v>2454</v>
      </c>
      <c r="K434" s="80" t="s">
        <v>75</v>
      </c>
      <c r="L434" s="80" t="s">
        <v>77</v>
      </c>
      <c r="M434" s="80"/>
      <c r="N434" s="82" t="s">
        <v>79</v>
      </c>
      <c r="O434" s="83">
        <v>41674</v>
      </c>
      <c r="P434" s="83">
        <v>42004</v>
      </c>
      <c r="Q434" s="82" t="s">
        <v>76</v>
      </c>
      <c r="R434" s="83">
        <v>43098</v>
      </c>
      <c r="S434" s="83">
        <v>43101</v>
      </c>
      <c r="T434" s="83">
        <v>46022</v>
      </c>
      <c r="U434" s="80" t="s">
        <v>2455</v>
      </c>
      <c r="V434" s="80" t="s">
        <v>81</v>
      </c>
      <c r="W434" s="83"/>
      <c r="X434" s="80"/>
      <c r="Y434" s="80"/>
      <c r="Z434" s="81">
        <v>2168</v>
      </c>
      <c r="AA434" s="82" t="s">
        <v>79</v>
      </c>
      <c r="AB434" s="82" t="s">
        <v>79</v>
      </c>
      <c r="AC434" s="87">
        <v>45796.485416666699</v>
      </c>
      <c r="AD434" s="80" t="str">
        <f t="shared" si="24"/>
        <v>BONOMI SRL</v>
      </c>
      <c r="AE434" s="84" t="str">
        <f t="shared" si="25"/>
        <v>LOMBARDIA</v>
      </c>
      <c r="AF434" s="85">
        <f t="shared" si="26"/>
        <v>46022</v>
      </c>
      <c r="AG434" s="86">
        <f t="shared" si="27"/>
        <v>1</v>
      </c>
      <c r="AH434" s="84" t="s">
        <v>3387</v>
      </c>
    </row>
    <row r="435" spans="1:34" x14ac:dyDescent="0.3">
      <c r="A435" s="80" t="s">
        <v>2450</v>
      </c>
      <c r="B435" s="81">
        <v>323</v>
      </c>
      <c r="C435" s="80" t="s">
        <v>2451</v>
      </c>
      <c r="D435" s="80" t="s">
        <v>93</v>
      </c>
      <c r="E435" s="80" t="s">
        <v>94</v>
      </c>
      <c r="F435" s="80" t="s">
        <v>95</v>
      </c>
      <c r="G435" s="80" t="s">
        <v>95</v>
      </c>
      <c r="H435" s="81">
        <v>3206</v>
      </c>
      <c r="I435" s="80" t="s">
        <v>1588</v>
      </c>
      <c r="J435" s="80" t="s">
        <v>2452</v>
      </c>
      <c r="K435" s="80" t="s">
        <v>75</v>
      </c>
      <c r="L435" s="80" t="s">
        <v>96</v>
      </c>
      <c r="M435" s="80"/>
      <c r="N435" s="82" t="s">
        <v>79</v>
      </c>
      <c r="O435" s="83">
        <v>42736</v>
      </c>
      <c r="P435" s="83">
        <v>46752</v>
      </c>
      <c r="Q435" s="82" t="s">
        <v>79</v>
      </c>
      <c r="R435" s="83"/>
      <c r="S435" s="83"/>
      <c r="T435" s="83"/>
      <c r="U435" s="80"/>
      <c r="V435" s="80" t="s">
        <v>81</v>
      </c>
      <c r="W435" s="83"/>
      <c r="X435" s="80"/>
      <c r="Y435" s="80"/>
      <c r="Z435" s="80"/>
      <c r="AA435" s="82" t="s">
        <v>79</v>
      </c>
      <c r="AB435" s="82" t="s">
        <v>79</v>
      </c>
      <c r="AC435" s="87">
        <v>45688.400081018503</v>
      </c>
      <c r="AD435" s="80" t="str">
        <f t="shared" si="24"/>
        <v>A.M.A. - AZIENDA MOBILITA' AQUILANA</v>
      </c>
      <c r="AE435" s="84" t="str">
        <f t="shared" si="25"/>
        <v>ABRUZZO</v>
      </c>
      <c r="AF435" s="85">
        <f t="shared" si="26"/>
        <v>46752</v>
      </c>
      <c r="AG435" s="86">
        <f t="shared" si="27"/>
        <v>1</v>
      </c>
      <c r="AH435" s="84" t="s">
        <v>3809</v>
      </c>
    </row>
    <row r="436" spans="1:34" x14ac:dyDescent="0.3">
      <c r="A436" s="80" t="s">
        <v>2484</v>
      </c>
      <c r="B436" s="81">
        <v>868</v>
      </c>
      <c r="C436" s="80" t="s">
        <v>2451</v>
      </c>
      <c r="D436" s="80" t="s">
        <v>1589</v>
      </c>
      <c r="E436" s="80" t="s">
        <v>691</v>
      </c>
      <c r="F436" s="80" t="s">
        <v>1590</v>
      </c>
      <c r="G436" s="80" t="s">
        <v>1590</v>
      </c>
      <c r="H436" s="81">
        <v>3207</v>
      </c>
      <c r="I436" s="80" t="s">
        <v>1591</v>
      </c>
      <c r="J436" s="80" t="s">
        <v>2454</v>
      </c>
      <c r="K436" s="80" t="s">
        <v>75</v>
      </c>
      <c r="L436" s="80" t="s">
        <v>101</v>
      </c>
      <c r="M436" s="80" t="s">
        <v>1592</v>
      </c>
      <c r="N436" s="82" t="s">
        <v>79</v>
      </c>
      <c r="O436" s="83">
        <v>42917</v>
      </c>
      <c r="P436" s="83">
        <v>44818</v>
      </c>
      <c r="Q436" s="82" t="s">
        <v>76</v>
      </c>
      <c r="R436" s="83">
        <v>44812</v>
      </c>
      <c r="S436" s="83">
        <v>44819</v>
      </c>
      <c r="T436" s="83">
        <v>45731</v>
      </c>
      <c r="U436" s="80" t="s">
        <v>2455</v>
      </c>
      <c r="V436" s="80" t="s">
        <v>81</v>
      </c>
      <c r="W436" s="83"/>
      <c r="X436" s="80"/>
      <c r="Y436" s="80"/>
      <c r="Z436" s="80"/>
      <c r="AA436" s="82" t="s">
        <v>79</v>
      </c>
      <c r="AB436" s="82" t="s">
        <v>79</v>
      </c>
      <c r="AC436" s="87">
        <v>45922.678217592598</v>
      </c>
      <c r="AD436" s="80" t="str">
        <f t="shared" si="24"/>
        <v>AUTOLINEE TOSCANE SPA</v>
      </c>
      <c r="AE436" s="84" t="str">
        <f t="shared" si="25"/>
        <v>TOSCANA</v>
      </c>
      <c r="AF436" s="85">
        <f t="shared" si="26"/>
        <v>45731</v>
      </c>
      <c r="AG436" s="86">
        <f t="shared" si="27"/>
        <v>1</v>
      </c>
      <c r="AH436" s="84" t="s">
        <v>3826</v>
      </c>
    </row>
    <row r="437" spans="1:34" x14ac:dyDescent="0.3">
      <c r="A437" s="80" t="s">
        <v>2481</v>
      </c>
      <c r="B437" s="81">
        <v>298</v>
      </c>
      <c r="C437" s="80" t="s">
        <v>2451</v>
      </c>
      <c r="D437" s="80" t="s">
        <v>1593</v>
      </c>
      <c r="E437" s="80" t="s">
        <v>578</v>
      </c>
      <c r="F437" s="80" t="s">
        <v>1594</v>
      </c>
      <c r="G437" s="80" t="s">
        <v>1594</v>
      </c>
      <c r="H437" s="81">
        <v>3212</v>
      </c>
      <c r="I437" s="80" t="s">
        <v>1595</v>
      </c>
      <c r="J437" s="80" t="s">
        <v>2454</v>
      </c>
      <c r="K437" s="80" t="s">
        <v>75</v>
      </c>
      <c r="L437" s="80" t="s">
        <v>77</v>
      </c>
      <c r="M437" s="80" t="s">
        <v>1596</v>
      </c>
      <c r="N437" s="82" t="s">
        <v>79</v>
      </c>
      <c r="O437" s="83">
        <v>37987</v>
      </c>
      <c r="P437" s="83">
        <v>41274</v>
      </c>
      <c r="Q437" s="82" t="s">
        <v>76</v>
      </c>
      <c r="R437" s="83">
        <v>45028</v>
      </c>
      <c r="S437" s="83">
        <v>44927</v>
      </c>
      <c r="T437" s="83">
        <v>46387</v>
      </c>
      <c r="U437" s="80" t="s">
        <v>2460</v>
      </c>
      <c r="V437" s="80" t="s">
        <v>81</v>
      </c>
      <c r="W437" s="83"/>
      <c r="X437" s="80"/>
      <c r="Y437" s="80"/>
      <c r="Z437" s="80"/>
      <c r="AA437" s="82" t="s">
        <v>79</v>
      </c>
      <c r="AB437" s="82" t="s">
        <v>79</v>
      </c>
      <c r="AC437" s="87">
        <v>45680.414386574099</v>
      </c>
      <c r="AD437" s="80" t="str">
        <f t="shared" si="24"/>
        <v>SABATO VIAGGI DI SABATO MICHELE</v>
      </c>
      <c r="AE437" s="84" t="str">
        <f t="shared" si="25"/>
        <v>PUGLIA</v>
      </c>
      <c r="AF437" s="85">
        <f t="shared" si="26"/>
        <v>46387</v>
      </c>
      <c r="AG437" s="86">
        <f t="shared" si="27"/>
        <v>1</v>
      </c>
      <c r="AH437" s="84" t="s">
        <v>3580</v>
      </c>
    </row>
    <row r="438" spans="1:34" x14ac:dyDescent="0.3">
      <c r="A438" s="80" t="s">
        <v>2472</v>
      </c>
      <c r="B438" s="81">
        <v>305</v>
      </c>
      <c r="C438" s="80" t="s">
        <v>2451</v>
      </c>
      <c r="D438" s="80" t="s">
        <v>1597</v>
      </c>
      <c r="E438" s="80" t="s">
        <v>1598</v>
      </c>
      <c r="F438" s="80"/>
      <c r="G438" s="80" t="s">
        <v>1599</v>
      </c>
      <c r="H438" s="81">
        <v>3220</v>
      </c>
      <c r="I438" s="80" t="s">
        <v>1600</v>
      </c>
      <c r="J438" s="80" t="s">
        <v>2457</v>
      </c>
      <c r="K438" s="80" t="s">
        <v>1211</v>
      </c>
      <c r="L438" s="80" t="s">
        <v>77</v>
      </c>
      <c r="M438" s="80"/>
      <c r="N438" s="82" t="s">
        <v>79</v>
      </c>
      <c r="O438" s="83">
        <v>37469</v>
      </c>
      <c r="P438" s="83">
        <v>44926</v>
      </c>
      <c r="Q438" s="82" t="s">
        <v>76</v>
      </c>
      <c r="R438" s="83">
        <v>45530</v>
      </c>
      <c r="S438" s="83">
        <v>45292</v>
      </c>
      <c r="T438" s="83">
        <v>45818</v>
      </c>
      <c r="U438" s="80" t="s">
        <v>2453</v>
      </c>
      <c r="V438" s="80" t="s">
        <v>81</v>
      </c>
      <c r="W438" s="83"/>
      <c r="X438" s="80"/>
      <c r="Y438" s="80"/>
      <c r="Z438" s="80"/>
      <c r="AA438" s="82" t="s">
        <v>79</v>
      </c>
      <c r="AB438" s="82" t="s">
        <v>79</v>
      </c>
      <c r="AC438" s="87">
        <v>45957.643692129597</v>
      </c>
      <c r="AD438" s="80" t="str">
        <f t="shared" si="24"/>
        <v>COMUNE DI GRAFFIGNANO</v>
      </c>
      <c r="AE438" s="84" t="str">
        <f t="shared" si="25"/>
        <v>LAZIO</v>
      </c>
      <c r="AF438" s="85">
        <f t="shared" si="26"/>
        <v>45818</v>
      </c>
      <c r="AG438" s="86">
        <f t="shared" si="27"/>
        <v>1</v>
      </c>
      <c r="AH438" s="84" t="s">
        <v>3822</v>
      </c>
    </row>
    <row r="439" spans="1:34" x14ac:dyDescent="0.3">
      <c r="A439" s="80" t="s">
        <v>2485</v>
      </c>
      <c r="B439" s="81">
        <v>657</v>
      </c>
      <c r="C439" s="80" t="s">
        <v>2486</v>
      </c>
      <c r="D439" s="80" t="s">
        <v>201</v>
      </c>
      <c r="E439" s="80" t="s">
        <v>945</v>
      </c>
      <c r="F439" s="80" t="s">
        <v>946</v>
      </c>
      <c r="G439" s="80" t="s">
        <v>946</v>
      </c>
      <c r="H439" s="81">
        <v>3228</v>
      </c>
      <c r="I439" s="80" t="s">
        <v>1601</v>
      </c>
      <c r="J439" s="80" t="s">
        <v>2452</v>
      </c>
      <c r="K439" s="80" t="s">
        <v>106</v>
      </c>
      <c r="L439" s="80" t="s">
        <v>77</v>
      </c>
      <c r="M439" s="80" t="s">
        <v>1602</v>
      </c>
      <c r="N439" s="82" t="s">
        <v>76</v>
      </c>
      <c r="O439" s="83">
        <v>42979</v>
      </c>
      <c r="P439" s="83">
        <v>45657</v>
      </c>
      <c r="Q439" s="82" t="s">
        <v>76</v>
      </c>
      <c r="R439" s="83">
        <v>45622</v>
      </c>
      <c r="S439" s="83">
        <v>45658</v>
      </c>
      <c r="T439" s="83">
        <v>46186</v>
      </c>
      <c r="U439" s="80" t="s">
        <v>2455</v>
      </c>
      <c r="V439" s="80" t="s">
        <v>81</v>
      </c>
      <c r="W439" s="83"/>
      <c r="X439" s="80"/>
      <c r="Y439" s="80"/>
      <c r="Z439" s="80"/>
      <c r="AA439" s="82" t="s">
        <v>79</v>
      </c>
      <c r="AB439" s="82" t="s">
        <v>79</v>
      </c>
      <c r="AC439" s="87">
        <v>45875.397337962997</v>
      </c>
      <c r="AD439" s="80" t="str">
        <f t="shared" si="24"/>
        <v>SAD TRASPORTO LOCALE SPA</v>
      </c>
      <c r="AE439" s="84" t="str">
        <f t="shared" si="25"/>
        <v>BOLZANO</v>
      </c>
      <c r="AF439" s="85">
        <f t="shared" si="26"/>
        <v>46186</v>
      </c>
      <c r="AG439" s="86">
        <f t="shared" si="27"/>
        <v>1</v>
      </c>
      <c r="AH439" s="84" t="s">
        <v>3663</v>
      </c>
    </row>
    <row r="440" spans="1:34" x14ac:dyDescent="0.3">
      <c r="A440" s="80" t="s">
        <v>2476</v>
      </c>
      <c r="B440" s="81">
        <v>469</v>
      </c>
      <c r="C440" s="80" t="s">
        <v>2451</v>
      </c>
      <c r="D440" s="80" t="s">
        <v>933</v>
      </c>
      <c r="E440" s="80" t="s">
        <v>934</v>
      </c>
      <c r="F440" s="80" t="s">
        <v>935</v>
      </c>
      <c r="G440" s="80" t="s">
        <v>935</v>
      </c>
      <c r="H440" s="81">
        <v>3237</v>
      </c>
      <c r="I440" s="80" t="s">
        <v>1603</v>
      </c>
      <c r="J440" s="80" t="s">
        <v>2452</v>
      </c>
      <c r="K440" s="80" t="s">
        <v>75</v>
      </c>
      <c r="L440" s="80" t="s">
        <v>101</v>
      </c>
      <c r="M440" s="80" t="s">
        <v>936</v>
      </c>
      <c r="N440" s="82" t="s">
        <v>79</v>
      </c>
      <c r="O440" s="83">
        <v>40909</v>
      </c>
      <c r="P440" s="83">
        <v>44196</v>
      </c>
      <c r="Q440" s="82" t="s">
        <v>76</v>
      </c>
      <c r="R440" s="83">
        <v>44924</v>
      </c>
      <c r="S440" s="83">
        <v>44927</v>
      </c>
      <c r="T440" s="83">
        <v>46387</v>
      </c>
      <c r="U440" s="80" t="s">
        <v>2453</v>
      </c>
      <c r="V440" s="80" t="s">
        <v>81</v>
      </c>
      <c r="W440" s="83"/>
      <c r="X440" s="80"/>
      <c r="Y440" s="80"/>
      <c r="Z440" s="81">
        <v>837</v>
      </c>
      <c r="AA440" s="82" t="s">
        <v>79</v>
      </c>
      <c r="AB440" s="82" t="s">
        <v>79</v>
      </c>
      <c r="AC440" s="87">
        <v>45679.6773958333</v>
      </c>
      <c r="AD440" s="80" t="str">
        <f t="shared" si="24"/>
        <v>S.T.E.A.T. S.P.A.</v>
      </c>
      <c r="AE440" s="84" t="str">
        <f t="shared" si="25"/>
        <v>MARCHE</v>
      </c>
      <c r="AF440" s="85">
        <f t="shared" si="26"/>
        <v>46387</v>
      </c>
      <c r="AG440" s="86">
        <f t="shared" si="27"/>
        <v>1</v>
      </c>
      <c r="AH440" s="84" t="s">
        <v>3568</v>
      </c>
    </row>
    <row r="441" spans="1:34" x14ac:dyDescent="0.3">
      <c r="A441" s="80" t="s">
        <v>2465</v>
      </c>
      <c r="B441" s="81">
        <v>68</v>
      </c>
      <c r="C441" s="80" t="s">
        <v>2462</v>
      </c>
      <c r="D441" s="80" t="s">
        <v>215</v>
      </c>
      <c r="E441" s="80" t="s">
        <v>1604</v>
      </c>
      <c r="F441" s="80" t="s">
        <v>1605</v>
      </c>
      <c r="G441" s="80" t="s">
        <v>1605</v>
      </c>
      <c r="H441" s="81">
        <v>3240</v>
      </c>
      <c r="I441" s="80" t="s">
        <v>1606</v>
      </c>
      <c r="J441" s="80" t="s">
        <v>2454</v>
      </c>
      <c r="K441" s="80" t="s">
        <v>75</v>
      </c>
      <c r="L441" s="80" t="s">
        <v>77</v>
      </c>
      <c r="M441" s="80" t="s">
        <v>1607</v>
      </c>
      <c r="N441" s="82" t="s">
        <v>79</v>
      </c>
      <c r="O441" s="83">
        <v>42917</v>
      </c>
      <c r="P441" s="83">
        <v>43100</v>
      </c>
      <c r="Q441" s="82" t="s">
        <v>76</v>
      </c>
      <c r="R441" s="83">
        <v>43101</v>
      </c>
      <c r="S441" s="83">
        <v>43101</v>
      </c>
      <c r="T441" s="83">
        <v>46022</v>
      </c>
      <c r="U441" s="80" t="s">
        <v>2455</v>
      </c>
      <c r="V441" s="80" t="s">
        <v>81</v>
      </c>
      <c r="W441" s="83"/>
      <c r="X441" s="80"/>
      <c r="Y441" s="80"/>
      <c r="Z441" s="80"/>
      <c r="AA441" s="82" t="s">
        <v>79</v>
      </c>
      <c r="AB441" s="82" t="s">
        <v>79</v>
      </c>
      <c r="AC441" s="87">
        <v>45957.643692129597</v>
      </c>
      <c r="AD441" s="80" t="str">
        <f t="shared" si="24"/>
        <v>MANSI SNC</v>
      </c>
      <c r="AE441" s="84" t="str">
        <f t="shared" si="25"/>
        <v>CAMPANIA</v>
      </c>
      <c r="AF441" s="85">
        <f t="shared" si="26"/>
        <v>46022</v>
      </c>
      <c r="AG441" s="86">
        <f t="shared" si="27"/>
        <v>1</v>
      </c>
      <c r="AH441" s="84" t="s">
        <v>3823</v>
      </c>
    </row>
    <row r="442" spans="1:34" x14ac:dyDescent="0.3">
      <c r="A442" s="80" t="s">
        <v>2483</v>
      </c>
      <c r="B442" s="81">
        <v>15</v>
      </c>
      <c r="C442" s="80" t="s">
        <v>5</v>
      </c>
      <c r="D442" s="80" t="s">
        <v>1106</v>
      </c>
      <c r="E442" s="80" t="s">
        <v>3058</v>
      </c>
      <c r="F442" s="80" t="s">
        <v>3059</v>
      </c>
      <c r="G442" s="80" t="s">
        <v>3059</v>
      </c>
      <c r="H442" s="81">
        <v>3241</v>
      </c>
      <c r="I442" s="80" t="s">
        <v>3253</v>
      </c>
      <c r="J442" s="80" t="s">
        <v>2452</v>
      </c>
      <c r="K442" s="80" t="s">
        <v>75</v>
      </c>
      <c r="L442" s="80" t="s">
        <v>77</v>
      </c>
      <c r="M442" s="80"/>
      <c r="N442" s="82" t="s">
        <v>79</v>
      </c>
      <c r="O442" s="83">
        <v>39395</v>
      </c>
      <c r="P442" s="83">
        <v>40491</v>
      </c>
      <c r="Q442" s="82" t="s">
        <v>76</v>
      </c>
      <c r="R442" s="83">
        <v>40075</v>
      </c>
      <c r="S442" s="83">
        <v>40492</v>
      </c>
      <c r="T442" s="83">
        <v>45838</v>
      </c>
      <c r="U442" s="80" t="s">
        <v>2453</v>
      </c>
      <c r="V442" s="80" t="s">
        <v>81</v>
      </c>
      <c r="W442" s="83"/>
      <c r="X442" s="80"/>
      <c r="Y442" s="80"/>
      <c r="Z442" s="80"/>
      <c r="AA442" s="82" t="s">
        <v>79</v>
      </c>
      <c r="AB442" s="82" t="s">
        <v>79</v>
      </c>
      <c r="AC442" s="87">
        <v>45923.466284722199</v>
      </c>
      <c r="AD442" s="80" t="str">
        <f t="shared" si="24"/>
        <v>A.T.M. AZIENDA TRASPORTI DI MAIDA A. &amp; C SAS</v>
      </c>
      <c r="AE442" s="84" t="str">
        <f t="shared" si="25"/>
        <v>SICILIA</v>
      </c>
      <c r="AF442" s="85">
        <f t="shared" si="26"/>
        <v>45838</v>
      </c>
      <c r="AG442" s="86">
        <f t="shared" si="27"/>
        <v>1</v>
      </c>
      <c r="AH442" s="84" t="s">
        <v>3437</v>
      </c>
    </row>
    <row r="443" spans="1:34" x14ac:dyDescent="0.3">
      <c r="A443" s="80" t="s">
        <v>2483</v>
      </c>
      <c r="B443" s="81">
        <v>15</v>
      </c>
      <c r="C443" s="80" t="s">
        <v>5</v>
      </c>
      <c r="D443" s="80" t="s">
        <v>1106</v>
      </c>
      <c r="E443" s="80" t="s">
        <v>3060</v>
      </c>
      <c r="F443" s="80" t="s">
        <v>3061</v>
      </c>
      <c r="G443" s="80" t="s">
        <v>3061</v>
      </c>
      <c r="H443" s="81">
        <v>3242</v>
      </c>
      <c r="I443" s="80" t="s">
        <v>3254</v>
      </c>
      <c r="J443" s="80" t="s">
        <v>2452</v>
      </c>
      <c r="K443" s="80" t="s">
        <v>75</v>
      </c>
      <c r="L443" s="80" t="s">
        <v>77</v>
      </c>
      <c r="M443" s="80"/>
      <c r="N443" s="82" t="s">
        <v>79</v>
      </c>
      <c r="O443" s="83">
        <v>39395</v>
      </c>
      <c r="P443" s="83">
        <v>40491</v>
      </c>
      <c r="Q443" s="82" t="s">
        <v>76</v>
      </c>
      <c r="R443" s="83">
        <v>40075</v>
      </c>
      <c r="S443" s="83">
        <v>40492</v>
      </c>
      <c r="T443" s="83">
        <v>45838</v>
      </c>
      <c r="U443" s="80" t="s">
        <v>2453</v>
      </c>
      <c r="V443" s="80" t="s">
        <v>81</v>
      </c>
      <c r="W443" s="83"/>
      <c r="X443" s="80"/>
      <c r="Y443" s="80"/>
      <c r="Z443" s="80"/>
      <c r="AA443" s="82" t="s">
        <v>79</v>
      </c>
      <c r="AB443" s="82" t="s">
        <v>79</v>
      </c>
      <c r="AC443" s="87">
        <v>45923.472743055601</v>
      </c>
      <c r="AD443" s="80" t="str">
        <f t="shared" si="24"/>
        <v>GIARDINA VIAGGI</v>
      </c>
      <c r="AE443" s="84" t="str">
        <f t="shared" si="25"/>
        <v>SICILIA</v>
      </c>
      <c r="AF443" s="85">
        <f t="shared" si="26"/>
        <v>45838</v>
      </c>
      <c r="AG443" s="86">
        <f t="shared" si="27"/>
        <v>1</v>
      </c>
      <c r="AH443" s="84" t="s">
        <v>3429</v>
      </c>
    </row>
    <row r="444" spans="1:34" x14ac:dyDescent="0.3">
      <c r="A444" s="80" t="s">
        <v>2483</v>
      </c>
      <c r="B444" s="81">
        <v>293</v>
      </c>
      <c r="C444" s="80" t="s">
        <v>2451</v>
      </c>
      <c r="D444" s="80" t="s">
        <v>3044</v>
      </c>
      <c r="E444" s="80" t="s">
        <v>3155</v>
      </c>
      <c r="F444" s="80" t="s">
        <v>3156</v>
      </c>
      <c r="G444" s="80" t="s">
        <v>3156</v>
      </c>
      <c r="H444" s="81">
        <v>3250</v>
      </c>
      <c r="I444" s="80" t="s">
        <v>3255</v>
      </c>
      <c r="J444" s="80" t="s">
        <v>2452</v>
      </c>
      <c r="K444" s="80" t="s">
        <v>75</v>
      </c>
      <c r="L444" s="80" t="s">
        <v>77</v>
      </c>
      <c r="M444" s="80" t="s">
        <v>3256</v>
      </c>
      <c r="N444" s="82" t="s">
        <v>79</v>
      </c>
      <c r="O444" s="83">
        <v>39540</v>
      </c>
      <c r="P444" s="83">
        <v>40635</v>
      </c>
      <c r="Q444" s="82" t="s">
        <v>76</v>
      </c>
      <c r="R444" s="83">
        <v>40636</v>
      </c>
      <c r="S444" s="83">
        <v>40636</v>
      </c>
      <c r="T444" s="83">
        <v>45747</v>
      </c>
      <c r="U444" s="80" t="s">
        <v>2453</v>
      </c>
      <c r="V444" s="80" t="s">
        <v>81</v>
      </c>
      <c r="W444" s="83"/>
      <c r="X444" s="80"/>
      <c r="Y444" s="80"/>
      <c r="Z444" s="80"/>
      <c r="AA444" s="82" t="s">
        <v>79</v>
      </c>
      <c r="AB444" s="82" t="s">
        <v>79</v>
      </c>
      <c r="AC444" s="87">
        <v>45946.4352083333</v>
      </c>
      <c r="AD444" s="80" t="str">
        <f t="shared" si="24"/>
        <v>PINTAUDI EMANUELE ANDREA</v>
      </c>
      <c r="AE444" s="84" t="str">
        <f t="shared" si="25"/>
        <v>SICILIA</v>
      </c>
      <c r="AF444" s="85">
        <f t="shared" si="26"/>
        <v>45747</v>
      </c>
      <c r="AG444" s="86">
        <f t="shared" si="27"/>
        <v>1</v>
      </c>
      <c r="AH444" s="84" t="s">
        <v>3503</v>
      </c>
    </row>
    <row r="445" spans="1:34" x14ac:dyDescent="0.3">
      <c r="A445" s="80" t="s">
        <v>2465</v>
      </c>
      <c r="B445" s="81">
        <v>68</v>
      </c>
      <c r="C445" s="80" t="s">
        <v>2462</v>
      </c>
      <c r="D445" s="80" t="s">
        <v>215</v>
      </c>
      <c r="E445" s="80" t="s">
        <v>1610</v>
      </c>
      <c r="F445" s="80" t="s">
        <v>1611</v>
      </c>
      <c r="G445" s="80" t="s">
        <v>1611</v>
      </c>
      <c r="H445" s="81">
        <v>3303</v>
      </c>
      <c r="I445" s="80" t="s">
        <v>1612</v>
      </c>
      <c r="J445" s="80" t="s">
        <v>2454</v>
      </c>
      <c r="K445" s="80" t="s">
        <v>75</v>
      </c>
      <c r="L445" s="80" t="s">
        <v>77</v>
      </c>
      <c r="M445" s="80" t="s">
        <v>1608</v>
      </c>
      <c r="N445" s="82" t="s">
        <v>79</v>
      </c>
      <c r="O445" s="83">
        <v>43313</v>
      </c>
      <c r="P445" s="83">
        <v>43465</v>
      </c>
      <c r="Q445" s="82" t="s">
        <v>76</v>
      </c>
      <c r="R445" s="83">
        <v>43466</v>
      </c>
      <c r="S445" s="83">
        <v>43466</v>
      </c>
      <c r="T445" s="83">
        <v>46022</v>
      </c>
      <c r="U445" s="80" t="s">
        <v>2453</v>
      </c>
      <c r="V445" s="80" t="s">
        <v>81</v>
      </c>
      <c r="W445" s="83"/>
      <c r="X445" s="80"/>
      <c r="Y445" s="80"/>
      <c r="Z445" s="81">
        <v>3243</v>
      </c>
      <c r="AA445" s="82" t="s">
        <v>79</v>
      </c>
      <c r="AB445" s="82" t="s">
        <v>79</v>
      </c>
      <c r="AC445" s="87">
        <v>45808.4234953704</v>
      </c>
      <c r="AD445" s="80" t="str">
        <f t="shared" si="24"/>
        <v>AUTOLINEE PALMENTIERI ANTONIO S.R.L.</v>
      </c>
      <c r="AE445" s="84" t="str">
        <f t="shared" si="25"/>
        <v>CAMPANIA</v>
      </c>
      <c r="AF445" s="85">
        <f t="shared" si="26"/>
        <v>46022</v>
      </c>
      <c r="AG445" s="86">
        <f t="shared" si="27"/>
        <v>1</v>
      </c>
      <c r="AH445" s="84" t="s">
        <v>3827</v>
      </c>
    </row>
    <row r="446" spans="1:34" x14ac:dyDescent="0.3">
      <c r="A446" s="80" t="s">
        <v>2482</v>
      </c>
      <c r="B446" s="81">
        <v>14</v>
      </c>
      <c r="C446" s="80" t="s">
        <v>5</v>
      </c>
      <c r="D446" s="80" t="s">
        <v>103</v>
      </c>
      <c r="E446" s="80" t="s">
        <v>603</v>
      </c>
      <c r="F446" s="80" t="s">
        <v>1072</v>
      </c>
      <c r="G446" s="80" t="s">
        <v>1072</v>
      </c>
      <c r="H446" s="81">
        <v>3309</v>
      </c>
      <c r="I446" s="80" t="s">
        <v>1613</v>
      </c>
      <c r="J446" s="80" t="s">
        <v>2452</v>
      </c>
      <c r="K446" s="80" t="s">
        <v>106</v>
      </c>
      <c r="L446" s="80" t="s">
        <v>77</v>
      </c>
      <c r="M446" s="80" t="s">
        <v>1614</v>
      </c>
      <c r="N446" s="82" t="s">
        <v>79</v>
      </c>
      <c r="O446" s="83">
        <v>42736</v>
      </c>
      <c r="P446" s="83">
        <v>46022</v>
      </c>
      <c r="Q446" s="82" t="s">
        <v>79</v>
      </c>
      <c r="R446" s="83"/>
      <c r="S446" s="83"/>
      <c r="T446" s="83"/>
      <c r="U446" s="80"/>
      <c r="V446" s="80" t="s">
        <v>81</v>
      </c>
      <c r="W446" s="83"/>
      <c r="X446" s="80"/>
      <c r="Y446" s="80"/>
      <c r="Z446" s="80"/>
      <c r="AA446" s="82" t="s">
        <v>79</v>
      </c>
      <c r="AB446" s="82" t="s">
        <v>79</v>
      </c>
      <c r="AC446" s="87">
        <v>45903.666053240697</v>
      </c>
      <c r="AD446" s="80" t="str">
        <f t="shared" si="24"/>
        <v>TRENITALIA S.P.A.</v>
      </c>
      <c r="AE446" s="84" t="str">
        <f t="shared" si="25"/>
        <v>SARDEGNA</v>
      </c>
      <c r="AF446" s="85">
        <f t="shared" si="26"/>
        <v>46022</v>
      </c>
      <c r="AG446" s="86">
        <f t="shared" si="27"/>
        <v>1</v>
      </c>
      <c r="AH446" s="84" t="s">
        <v>3356</v>
      </c>
    </row>
    <row r="447" spans="1:34" x14ac:dyDescent="0.3">
      <c r="A447" s="80" t="s">
        <v>2484</v>
      </c>
      <c r="B447" s="81">
        <v>457</v>
      </c>
      <c r="C447" s="80" t="s">
        <v>2451</v>
      </c>
      <c r="D447" s="80" t="s">
        <v>1230</v>
      </c>
      <c r="E447" s="80" t="s">
        <v>1615</v>
      </c>
      <c r="F447" s="80" t="s">
        <v>1616</v>
      </c>
      <c r="G447" s="80" t="s">
        <v>1616</v>
      </c>
      <c r="H447" s="81">
        <v>3320</v>
      </c>
      <c r="I447" s="80" t="s">
        <v>1617</v>
      </c>
      <c r="J447" s="80" t="s">
        <v>2454</v>
      </c>
      <c r="K447" s="80" t="s">
        <v>75</v>
      </c>
      <c r="L447" s="80" t="s">
        <v>77</v>
      </c>
      <c r="M447" s="80" t="s">
        <v>1618</v>
      </c>
      <c r="N447" s="82" t="s">
        <v>79</v>
      </c>
      <c r="O447" s="83">
        <v>42812</v>
      </c>
      <c r="P447" s="83">
        <v>53515</v>
      </c>
      <c r="Q447" s="82" t="s">
        <v>79</v>
      </c>
      <c r="R447" s="83"/>
      <c r="S447" s="83"/>
      <c r="T447" s="83"/>
      <c r="U447" s="80"/>
      <c r="V447" s="80" t="s">
        <v>81</v>
      </c>
      <c r="W447" s="83"/>
      <c r="X447" s="80"/>
      <c r="Y447" s="80"/>
      <c r="Z447" s="80"/>
      <c r="AA447" s="82" t="s">
        <v>79</v>
      </c>
      <c r="AB447" s="82" t="s">
        <v>79</v>
      </c>
      <c r="AC447" s="87">
        <v>45912.4266319444</v>
      </c>
      <c r="AD447" s="80" t="str">
        <f t="shared" si="24"/>
        <v>PISAMOVER SPA</v>
      </c>
      <c r="AE447" s="84" t="str">
        <f t="shared" si="25"/>
        <v>TOSCANA</v>
      </c>
      <c r="AF447" s="85">
        <f t="shared" si="26"/>
        <v>53515</v>
      </c>
      <c r="AG447" s="86">
        <f t="shared" si="27"/>
        <v>1</v>
      </c>
      <c r="AH447" s="84" t="s">
        <v>3828</v>
      </c>
    </row>
    <row r="448" spans="1:34" x14ac:dyDescent="0.3">
      <c r="A448" s="80" t="s">
        <v>2489</v>
      </c>
      <c r="B448" s="81">
        <v>827</v>
      </c>
      <c r="C448" s="80" t="s">
        <v>2451</v>
      </c>
      <c r="D448" s="80" t="s">
        <v>1417</v>
      </c>
      <c r="E448" s="80" t="s">
        <v>127</v>
      </c>
      <c r="F448" s="80" t="s">
        <v>128</v>
      </c>
      <c r="G448" s="80" t="s">
        <v>128</v>
      </c>
      <c r="H448" s="81">
        <v>3324</v>
      </c>
      <c r="I448" s="80" t="s">
        <v>1619</v>
      </c>
      <c r="J448" s="80" t="s">
        <v>2454</v>
      </c>
      <c r="K448" s="80" t="s">
        <v>75</v>
      </c>
      <c r="L448" s="80" t="s">
        <v>101</v>
      </c>
      <c r="M448" s="80" t="s">
        <v>130</v>
      </c>
      <c r="N448" s="82" t="s">
        <v>79</v>
      </c>
      <c r="O448" s="83">
        <v>42736</v>
      </c>
      <c r="P448" s="83">
        <v>46022</v>
      </c>
      <c r="Q448" s="82" t="s">
        <v>79</v>
      </c>
      <c r="R448" s="83"/>
      <c r="S448" s="83"/>
      <c r="T448" s="83"/>
      <c r="U448" s="80"/>
      <c r="V448" s="80" t="s">
        <v>81</v>
      </c>
      <c r="W448" s="83"/>
      <c r="X448" s="80"/>
      <c r="Y448" s="80"/>
      <c r="Z448" s="80"/>
      <c r="AA448" s="82" t="s">
        <v>79</v>
      </c>
      <c r="AB448" s="82" t="s">
        <v>79</v>
      </c>
      <c r="AC448" s="87">
        <v>45684.370601851901</v>
      </c>
      <c r="AD448" s="80" t="str">
        <f t="shared" si="24"/>
        <v>ATVO S.P.A.</v>
      </c>
      <c r="AE448" s="84" t="str">
        <f t="shared" si="25"/>
        <v>VENETO</v>
      </c>
      <c r="AF448" s="85">
        <f t="shared" si="26"/>
        <v>46022</v>
      </c>
      <c r="AG448" s="86">
        <f t="shared" si="27"/>
        <v>1</v>
      </c>
      <c r="AH448" s="84" t="s">
        <v>3737</v>
      </c>
    </row>
    <row r="449" spans="1:34" x14ac:dyDescent="0.3">
      <c r="A449" s="80" t="s">
        <v>2483</v>
      </c>
      <c r="B449" s="81">
        <v>15</v>
      </c>
      <c r="C449" s="80" t="s">
        <v>5</v>
      </c>
      <c r="D449" s="80" t="s">
        <v>1106</v>
      </c>
      <c r="E449" s="80" t="s">
        <v>603</v>
      </c>
      <c r="F449" s="80" t="s">
        <v>1072</v>
      </c>
      <c r="G449" s="80" t="s">
        <v>1072</v>
      </c>
      <c r="H449" s="81">
        <v>3325</v>
      </c>
      <c r="I449" s="80" t="s">
        <v>1620</v>
      </c>
      <c r="J449" s="80" t="s">
        <v>2452</v>
      </c>
      <c r="K449" s="80" t="s">
        <v>106</v>
      </c>
      <c r="L449" s="80" t="s">
        <v>77</v>
      </c>
      <c r="M449" s="80"/>
      <c r="N449" s="82" t="s">
        <v>79</v>
      </c>
      <c r="O449" s="83">
        <v>42736</v>
      </c>
      <c r="P449" s="83">
        <v>46387</v>
      </c>
      <c r="Q449" s="82" t="s">
        <v>79</v>
      </c>
      <c r="R449" s="83"/>
      <c r="S449" s="83"/>
      <c r="T449" s="83"/>
      <c r="U449" s="80"/>
      <c r="V449" s="80" t="s">
        <v>81</v>
      </c>
      <c r="W449" s="83"/>
      <c r="X449" s="80"/>
      <c r="Y449" s="80"/>
      <c r="Z449" s="80"/>
      <c r="AA449" s="82" t="s">
        <v>79</v>
      </c>
      <c r="AB449" s="82" t="s">
        <v>79</v>
      </c>
      <c r="AC449" s="87">
        <v>45903.666539351798</v>
      </c>
      <c r="AD449" s="80" t="str">
        <f t="shared" si="24"/>
        <v>TRENITALIA S.P.A.</v>
      </c>
      <c r="AE449" s="84" t="str">
        <f t="shared" si="25"/>
        <v>SICILIA</v>
      </c>
      <c r="AF449" s="85">
        <f t="shared" si="26"/>
        <v>46387</v>
      </c>
      <c r="AG449" s="86">
        <f t="shared" si="27"/>
        <v>1</v>
      </c>
      <c r="AH449" s="84" t="s">
        <v>3356</v>
      </c>
    </row>
    <row r="450" spans="1:34" x14ac:dyDescent="0.3">
      <c r="A450" s="80" t="s">
        <v>2489</v>
      </c>
      <c r="B450" s="81">
        <v>511</v>
      </c>
      <c r="C450" s="80" t="s">
        <v>2451</v>
      </c>
      <c r="D450" s="80" t="s">
        <v>131</v>
      </c>
      <c r="E450" s="80" t="s">
        <v>127</v>
      </c>
      <c r="F450" s="80" t="s">
        <v>128</v>
      </c>
      <c r="G450" s="80" t="s">
        <v>128</v>
      </c>
      <c r="H450" s="81">
        <v>3327</v>
      </c>
      <c r="I450" s="80" t="s">
        <v>142</v>
      </c>
      <c r="J450" s="80" t="s">
        <v>2454</v>
      </c>
      <c r="K450" s="80" t="s">
        <v>75</v>
      </c>
      <c r="L450" s="80" t="s">
        <v>101</v>
      </c>
      <c r="M450" s="80" t="s">
        <v>130</v>
      </c>
      <c r="N450" s="82" t="s">
        <v>79</v>
      </c>
      <c r="O450" s="83">
        <v>42736</v>
      </c>
      <c r="P450" s="83">
        <v>46022</v>
      </c>
      <c r="Q450" s="82" t="s">
        <v>79</v>
      </c>
      <c r="R450" s="83"/>
      <c r="S450" s="83"/>
      <c r="T450" s="83"/>
      <c r="U450" s="80"/>
      <c r="V450" s="80" t="s">
        <v>81</v>
      </c>
      <c r="W450" s="83"/>
      <c r="X450" s="80"/>
      <c r="Y450" s="80"/>
      <c r="Z450" s="80"/>
      <c r="AA450" s="82" t="s">
        <v>79</v>
      </c>
      <c r="AB450" s="82" t="s">
        <v>79</v>
      </c>
      <c r="AC450" s="87">
        <v>45684.371273148099</v>
      </c>
      <c r="AD450" s="80" t="str">
        <f t="shared" ref="AD450:AD513" si="28">IF(G450="", F450, G450)</f>
        <v>ATVO S.P.A.</v>
      </c>
      <c r="AE450" s="84" t="str">
        <f t="shared" ref="AE450:AE513" si="29">IF(A450="FRIULI-VENEZIA-GIULIA", "FRIULI-VENEZIA GIULIA", IF(A450="TRENTINO ALTO-ADIGE", IF(D450="PROVINCIA AUTONOMA DI BOLZANO", "BOLZANO", "TRENTO"), A450))</f>
        <v>VENETO</v>
      </c>
      <c r="AF450" s="85">
        <f t="shared" ref="AF450:AF513" si="30">IF(W450="", MAX(P450, T450), W450)</f>
        <v>46022</v>
      </c>
      <c r="AG450" s="86">
        <f t="shared" ref="AG450:AG513" si="31">IF(AND(YEAR(O450)&lt;=$AG$1, YEAR(AF450)&gt;=$AG$1), 1, 0)</f>
        <v>1</v>
      </c>
      <c r="AH450" s="84" t="s">
        <v>3737</v>
      </c>
    </row>
    <row r="451" spans="1:34" x14ac:dyDescent="0.3">
      <c r="A451" s="80" t="s">
        <v>2472</v>
      </c>
      <c r="B451" s="81">
        <v>212</v>
      </c>
      <c r="C451" s="80" t="s">
        <v>2451</v>
      </c>
      <c r="D451" s="80" t="s">
        <v>2732</v>
      </c>
      <c r="E451" s="80" t="s">
        <v>2758</v>
      </c>
      <c r="F451" s="80" t="s">
        <v>2759</v>
      </c>
      <c r="G451" s="80" t="s">
        <v>2759</v>
      </c>
      <c r="H451" s="81">
        <v>3335</v>
      </c>
      <c r="I451" s="80" t="s">
        <v>2760</v>
      </c>
      <c r="J451" s="80" t="s">
        <v>2454</v>
      </c>
      <c r="K451" s="80" t="s">
        <v>75</v>
      </c>
      <c r="L451" s="80" t="s">
        <v>77</v>
      </c>
      <c r="M451" s="80" t="s">
        <v>2761</v>
      </c>
      <c r="N451" s="82" t="s">
        <v>79</v>
      </c>
      <c r="O451" s="83">
        <v>42552</v>
      </c>
      <c r="P451" s="83">
        <v>42735</v>
      </c>
      <c r="Q451" s="82" t="s">
        <v>76</v>
      </c>
      <c r="R451" s="83">
        <v>43004</v>
      </c>
      <c r="S451" s="83">
        <v>42736</v>
      </c>
      <c r="T451" s="83">
        <v>46022</v>
      </c>
      <c r="U451" s="80" t="s">
        <v>2455</v>
      </c>
      <c r="V451" s="80" t="s">
        <v>81</v>
      </c>
      <c r="W451" s="83"/>
      <c r="X451" s="80"/>
      <c r="Y451" s="80"/>
      <c r="Z451" s="80"/>
      <c r="AA451" s="82" t="s">
        <v>79</v>
      </c>
      <c r="AB451" s="82" t="s">
        <v>79</v>
      </c>
      <c r="AC451" s="87">
        <v>45931.679479166698</v>
      </c>
      <c r="AD451" s="80" t="str">
        <f t="shared" si="28"/>
        <v>CETRAS</v>
      </c>
      <c r="AE451" s="84" t="str">
        <f t="shared" si="29"/>
        <v>LAZIO</v>
      </c>
      <c r="AF451" s="85">
        <f t="shared" si="30"/>
        <v>46022</v>
      </c>
      <c r="AG451" s="86">
        <f t="shared" si="31"/>
        <v>1</v>
      </c>
      <c r="AH451" s="84" t="s">
        <v>3710</v>
      </c>
    </row>
    <row r="452" spans="1:34" x14ac:dyDescent="0.3">
      <c r="A452" s="80" t="s">
        <v>2465</v>
      </c>
      <c r="B452" s="81">
        <v>4</v>
      </c>
      <c r="C452" s="80" t="s">
        <v>5</v>
      </c>
      <c r="D452" s="80" t="s">
        <v>92</v>
      </c>
      <c r="E452" s="80" t="s">
        <v>285</v>
      </c>
      <c r="F452" s="80" t="s">
        <v>286</v>
      </c>
      <c r="G452" s="80" t="s">
        <v>286</v>
      </c>
      <c r="H452" s="81">
        <v>3363</v>
      </c>
      <c r="I452" s="80" t="s">
        <v>1622</v>
      </c>
      <c r="J452" s="80" t="s">
        <v>2452</v>
      </c>
      <c r="K452" s="80" t="s">
        <v>75</v>
      </c>
      <c r="L452" s="80" t="s">
        <v>77</v>
      </c>
      <c r="M452" s="80" t="s">
        <v>1623</v>
      </c>
      <c r="N452" s="82" t="s">
        <v>79</v>
      </c>
      <c r="O452" s="83">
        <v>40909</v>
      </c>
      <c r="P452" s="83">
        <v>41274</v>
      </c>
      <c r="Q452" s="82" t="s">
        <v>76</v>
      </c>
      <c r="R452" s="83">
        <v>41275</v>
      </c>
      <c r="S452" s="83">
        <v>41275</v>
      </c>
      <c r="T452" s="83">
        <v>46022</v>
      </c>
      <c r="U452" s="80" t="s">
        <v>2453</v>
      </c>
      <c r="V452" s="80" t="s">
        <v>81</v>
      </c>
      <c r="W452" s="83"/>
      <c r="X452" s="80"/>
      <c r="Y452" s="80"/>
      <c r="Z452" s="81">
        <v>196</v>
      </c>
      <c r="AA452" s="82" t="s">
        <v>79</v>
      </c>
      <c r="AB452" s="82" t="s">
        <v>79</v>
      </c>
      <c r="AC452" s="87">
        <v>45930.431238425903</v>
      </c>
      <c r="AD452" s="80" t="str">
        <f t="shared" si="28"/>
        <v>AUTOLINEE SELLITTO SRL UNIPERSONALE</v>
      </c>
      <c r="AE452" s="84" t="str">
        <f t="shared" si="29"/>
        <v>CAMPANIA</v>
      </c>
      <c r="AF452" s="85">
        <f t="shared" si="30"/>
        <v>46022</v>
      </c>
      <c r="AG452" s="86">
        <f t="shared" si="31"/>
        <v>1</v>
      </c>
      <c r="AH452" s="84" t="s">
        <v>3521</v>
      </c>
    </row>
    <row r="453" spans="1:34" x14ac:dyDescent="0.3">
      <c r="A453" s="80" t="s">
        <v>2481</v>
      </c>
      <c r="B453" s="81">
        <v>379</v>
      </c>
      <c r="C453" s="80" t="s">
        <v>2451</v>
      </c>
      <c r="D453" s="80" t="s">
        <v>1624</v>
      </c>
      <c r="E453" s="80" t="s">
        <v>1625</v>
      </c>
      <c r="F453" s="80" t="s">
        <v>1626</v>
      </c>
      <c r="G453" s="80" t="s">
        <v>1626</v>
      </c>
      <c r="H453" s="81">
        <v>3364</v>
      </c>
      <c r="I453" s="80" t="s">
        <v>1627</v>
      </c>
      <c r="J453" s="80" t="s">
        <v>2454</v>
      </c>
      <c r="K453" s="80" t="s">
        <v>75</v>
      </c>
      <c r="L453" s="80" t="s">
        <v>96</v>
      </c>
      <c r="M453" s="80" t="s">
        <v>1000</v>
      </c>
      <c r="N453" s="82" t="s">
        <v>79</v>
      </c>
      <c r="O453" s="83">
        <v>37987</v>
      </c>
      <c r="P453" s="83">
        <v>41274</v>
      </c>
      <c r="Q453" s="82" t="s">
        <v>76</v>
      </c>
      <c r="R453" s="83">
        <v>45015</v>
      </c>
      <c r="S453" s="83">
        <v>41275</v>
      </c>
      <c r="T453" s="83">
        <v>46387</v>
      </c>
      <c r="U453" s="80" t="s">
        <v>2455</v>
      </c>
      <c r="V453" s="80" t="s">
        <v>81</v>
      </c>
      <c r="W453" s="83"/>
      <c r="X453" s="80"/>
      <c r="Y453" s="80"/>
      <c r="Z453" s="80"/>
      <c r="AA453" s="82" t="s">
        <v>79</v>
      </c>
      <c r="AB453" s="82" t="s">
        <v>79</v>
      </c>
      <c r="AC453" s="87">
        <v>45695.565266203703</v>
      </c>
      <c r="AD453" s="80" t="str">
        <f t="shared" si="28"/>
        <v>MOBILITA E TRASPORTI MOLFETTA</v>
      </c>
      <c r="AE453" s="84" t="str">
        <f t="shared" si="29"/>
        <v>PUGLIA</v>
      </c>
      <c r="AF453" s="85">
        <f t="shared" si="30"/>
        <v>46387</v>
      </c>
      <c r="AG453" s="86">
        <f t="shared" si="31"/>
        <v>1</v>
      </c>
      <c r="AH453" s="84" t="s">
        <v>3336</v>
      </c>
    </row>
    <row r="454" spans="1:34" x14ac:dyDescent="0.3">
      <c r="A454" s="80" t="s">
        <v>2483</v>
      </c>
      <c r="B454" s="81">
        <v>15</v>
      </c>
      <c r="C454" s="80" t="s">
        <v>5</v>
      </c>
      <c r="D454" s="80" t="s">
        <v>1106</v>
      </c>
      <c r="E454" s="80" t="s">
        <v>3257</v>
      </c>
      <c r="F454" s="80" t="s">
        <v>3258</v>
      </c>
      <c r="G454" s="80" t="s">
        <v>3258</v>
      </c>
      <c r="H454" s="81">
        <v>3372</v>
      </c>
      <c r="I454" s="80" t="s">
        <v>3259</v>
      </c>
      <c r="J454" s="80" t="s">
        <v>2452</v>
      </c>
      <c r="K454" s="80" t="s">
        <v>75</v>
      </c>
      <c r="L454" s="80" t="s">
        <v>77</v>
      </c>
      <c r="M454" s="80"/>
      <c r="N454" s="82" t="s">
        <v>79</v>
      </c>
      <c r="O454" s="83">
        <v>40502</v>
      </c>
      <c r="P454" s="83">
        <v>42316</v>
      </c>
      <c r="Q454" s="82" t="s">
        <v>76</v>
      </c>
      <c r="R454" s="83">
        <v>42348</v>
      </c>
      <c r="S454" s="83">
        <v>42370</v>
      </c>
      <c r="T454" s="83">
        <v>45838</v>
      </c>
      <c r="U454" s="80" t="s">
        <v>2453</v>
      </c>
      <c r="V454" s="80" t="s">
        <v>81</v>
      </c>
      <c r="W454" s="83"/>
      <c r="X454" s="80"/>
      <c r="Y454" s="80"/>
      <c r="Z454" s="81">
        <v>1503</v>
      </c>
      <c r="AA454" s="82" t="s">
        <v>79</v>
      </c>
      <c r="AB454" s="82" t="s">
        <v>79</v>
      </c>
      <c r="AC454" s="87">
        <v>45931.650034722203</v>
      </c>
      <c r="AD454" s="80" t="str">
        <f t="shared" si="28"/>
        <v>BUS AWAY S.R.L.</v>
      </c>
      <c r="AE454" s="84" t="str">
        <f t="shared" si="29"/>
        <v>SICILIA</v>
      </c>
      <c r="AF454" s="85">
        <f t="shared" si="30"/>
        <v>45838</v>
      </c>
      <c r="AG454" s="86">
        <f t="shared" si="31"/>
        <v>1</v>
      </c>
      <c r="AH454" s="84" t="s">
        <v>3831</v>
      </c>
    </row>
    <row r="455" spans="1:34" x14ac:dyDescent="0.3">
      <c r="A455" s="80" t="s">
        <v>2472</v>
      </c>
      <c r="B455" s="81">
        <v>486</v>
      </c>
      <c r="C455" s="80" t="s">
        <v>2451</v>
      </c>
      <c r="D455" s="80" t="s">
        <v>4233</v>
      </c>
      <c r="E455" s="80" t="s">
        <v>884</v>
      </c>
      <c r="F455" s="80" t="s">
        <v>885</v>
      </c>
      <c r="G455" s="80" t="s">
        <v>885</v>
      </c>
      <c r="H455" s="81">
        <v>3385</v>
      </c>
      <c r="I455" s="80" t="s">
        <v>4263</v>
      </c>
      <c r="J455" s="80" t="s">
        <v>2452</v>
      </c>
      <c r="K455" s="80" t="s">
        <v>75</v>
      </c>
      <c r="L455" s="80" t="s">
        <v>101</v>
      </c>
      <c r="M455" s="80" t="s">
        <v>4264</v>
      </c>
      <c r="N455" s="82" t="s">
        <v>79</v>
      </c>
      <c r="O455" s="83">
        <v>43388</v>
      </c>
      <c r="P455" s="83">
        <v>43752</v>
      </c>
      <c r="Q455" s="82" t="s">
        <v>76</v>
      </c>
      <c r="R455" s="83">
        <v>44552</v>
      </c>
      <c r="S455" s="83">
        <v>43753</v>
      </c>
      <c r="T455" s="83">
        <v>46022</v>
      </c>
      <c r="U455" s="80" t="s">
        <v>2453</v>
      </c>
      <c r="V455" s="80" t="s">
        <v>81</v>
      </c>
      <c r="W455" s="83"/>
      <c r="X455" s="80"/>
      <c r="Y455" s="80"/>
      <c r="Z455" s="80"/>
      <c r="AA455" s="82" t="s">
        <v>79</v>
      </c>
      <c r="AB455" s="82" t="s">
        <v>79</v>
      </c>
      <c r="AC455" s="87">
        <v>45965.676678240699</v>
      </c>
      <c r="AD455" s="80" t="str">
        <f t="shared" si="28"/>
        <v>REALITOURS SRL DI REALI MARIO</v>
      </c>
      <c r="AE455" s="84" t="str">
        <f t="shared" si="29"/>
        <v>LAZIO</v>
      </c>
      <c r="AF455" s="85">
        <f t="shared" si="30"/>
        <v>46022</v>
      </c>
      <c r="AG455" s="86">
        <f t="shared" si="31"/>
        <v>1</v>
      </c>
      <c r="AH455" s="84" t="s">
        <v>3621</v>
      </c>
    </row>
    <row r="456" spans="1:34" x14ac:dyDescent="0.3">
      <c r="A456" s="80" t="s">
        <v>2472</v>
      </c>
      <c r="B456" s="81">
        <v>229</v>
      </c>
      <c r="C456" s="80" t="s">
        <v>2451</v>
      </c>
      <c r="D456" s="80" t="s">
        <v>772</v>
      </c>
      <c r="E456" s="80" t="s">
        <v>1571</v>
      </c>
      <c r="F456" s="80" t="s">
        <v>1572</v>
      </c>
      <c r="G456" s="80" t="s">
        <v>1572</v>
      </c>
      <c r="H456" s="81">
        <v>3392</v>
      </c>
      <c r="I456" s="80" t="s">
        <v>1628</v>
      </c>
      <c r="J456" s="80" t="s">
        <v>2452</v>
      </c>
      <c r="K456" s="80" t="s">
        <v>75</v>
      </c>
      <c r="L456" s="80" t="s">
        <v>96</v>
      </c>
      <c r="M456" s="80"/>
      <c r="N456" s="82" t="s">
        <v>79</v>
      </c>
      <c r="O456" s="83">
        <v>42986</v>
      </c>
      <c r="P456" s="83">
        <v>45997</v>
      </c>
      <c r="Q456" s="82" t="s">
        <v>79</v>
      </c>
      <c r="R456" s="83"/>
      <c r="S456" s="83"/>
      <c r="T456" s="83"/>
      <c r="U456" s="80"/>
      <c r="V456" s="80" t="s">
        <v>81</v>
      </c>
      <c r="W456" s="83"/>
      <c r="X456" s="80"/>
      <c r="Y456" s="80"/>
      <c r="Z456" s="81">
        <v>3124</v>
      </c>
      <c r="AA456" s="82" t="s">
        <v>79</v>
      </c>
      <c r="AB456" s="82" t="s">
        <v>79</v>
      </c>
      <c r="AC456" s="87">
        <v>45568.512870370403</v>
      </c>
      <c r="AD456" s="80" t="str">
        <f t="shared" si="28"/>
        <v>CIVITAVECCHIA SERVIZI PUBBLICI</v>
      </c>
      <c r="AE456" s="84" t="str">
        <f t="shared" si="29"/>
        <v>LAZIO</v>
      </c>
      <c r="AF456" s="85">
        <f t="shared" si="30"/>
        <v>45997</v>
      </c>
      <c r="AG456" s="86">
        <f t="shared" si="31"/>
        <v>1</v>
      </c>
      <c r="AH456" s="84" t="s">
        <v>3817</v>
      </c>
    </row>
    <row r="457" spans="1:34" x14ac:dyDescent="0.3">
      <c r="A457" s="80" t="s">
        <v>2472</v>
      </c>
      <c r="B457" s="81">
        <v>334</v>
      </c>
      <c r="C457" s="80" t="s">
        <v>2451</v>
      </c>
      <c r="D457" s="80" t="s">
        <v>1100</v>
      </c>
      <c r="E457" s="80" t="s">
        <v>692</v>
      </c>
      <c r="F457" s="80" t="s">
        <v>2722</v>
      </c>
      <c r="G457" s="80" t="s">
        <v>2722</v>
      </c>
      <c r="H457" s="81">
        <v>3393</v>
      </c>
      <c r="I457" s="80" t="s">
        <v>1629</v>
      </c>
      <c r="J457" s="80" t="s">
        <v>2452</v>
      </c>
      <c r="K457" s="80" t="s">
        <v>75</v>
      </c>
      <c r="L457" s="80" t="s">
        <v>77</v>
      </c>
      <c r="M457" s="80" t="s">
        <v>1630</v>
      </c>
      <c r="N457" s="82" t="s">
        <v>79</v>
      </c>
      <c r="O457" s="83">
        <v>43101</v>
      </c>
      <c r="P457" s="83">
        <v>46022</v>
      </c>
      <c r="Q457" s="82" t="s">
        <v>79</v>
      </c>
      <c r="R457" s="83"/>
      <c r="S457" s="83"/>
      <c r="T457" s="83"/>
      <c r="U457" s="80"/>
      <c r="V457" s="80" t="s">
        <v>81</v>
      </c>
      <c r="W457" s="83"/>
      <c r="X457" s="80"/>
      <c r="Y457" s="80"/>
      <c r="Z457" s="80"/>
      <c r="AA457" s="82" t="s">
        <v>79</v>
      </c>
      <c r="AB457" s="82" t="s">
        <v>79</v>
      </c>
      <c r="AC457" s="87">
        <v>45933.508958333303</v>
      </c>
      <c r="AD457" s="80" t="str">
        <f t="shared" si="28"/>
        <v>EUROPA VIAGGI RONCI SRL</v>
      </c>
      <c r="AE457" s="84" t="str">
        <f t="shared" si="29"/>
        <v>LAZIO</v>
      </c>
      <c r="AF457" s="85">
        <f t="shared" si="30"/>
        <v>46022</v>
      </c>
      <c r="AG457" s="86">
        <f t="shared" si="31"/>
        <v>1</v>
      </c>
      <c r="AH457" s="84" t="s">
        <v>3691</v>
      </c>
    </row>
    <row r="458" spans="1:34" x14ac:dyDescent="0.3">
      <c r="A458" s="80" t="s">
        <v>2472</v>
      </c>
      <c r="B458" s="81">
        <v>489</v>
      </c>
      <c r="C458" s="80" t="s">
        <v>2451</v>
      </c>
      <c r="D458" s="80" t="s">
        <v>195</v>
      </c>
      <c r="E458" s="80" t="s">
        <v>196</v>
      </c>
      <c r="F458" s="80" t="s">
        <v>197</v>
      </c>
      <c r="G458" s="80" t="s">
        <v>197</v>
      </c>
      <c r="H458" s="81">
        <v>3457</v>
      </c>
      <c r="I458" s="80" t="s">
        <v>1631</v>
      </c>
      <c r="J458" s="80" t="s">
        <v>2452</v>
      </c>
      <c r="K458" s="80" t="s">
        <v>75</v>
      </c>
      <c r="L458" s="80" t="s">
        <v>101</v>
      </c>
      <c r="M458" s="80" t="s">
        <v>1632</v>
      </c>
      <c r="N458" s="82" t="s">
        <v>79</v>
      </c>
      <c r="O458" s="83">
        <v>43101</v>
      </c>
      <c r="P458" s="83">
        <v>47118</v>
      </c>
      <c r="Q458" s="82" t="s">
        <v>79</v>
      </c>
      <c r="R458" s="83"/>
      <c r="S458" s="83"/>
      <c r="T458" s="83"/>
      <c r="U458" s="80"/>
      <c r="V458" s="80" t="s">
        <v>81</v>
      </c>
      <c r="W458" s="83"/>
      <c r="X458" s="80"/>
      <c r="Y458" s="80"/>
      <c r="Z458" s="80"/>
      <c r="AA458" s="82" t="s">
        <v>79</v>
      </c>
      <c r="AB458" s="82" t="s">
        <v>79</v>
      </c>
      <c r="AC458" s="87">
        <v>45684.572916666701</v>
      </c>
      <c r="AD458" s="80" t="str">
        <f t="shared" si="28"/>
        <v>AUTOSERVIZI L.Z. ROCCA PRIORA SRL</v>
      </c>
      <c r="AE458" s="84" t="str">
        <f t="shared" si="29"/>
        <v>LAZIO</v>
      </c>
      <c r="AF458" s="85">
        <f t="shared" si="30"/>
        <v>47118</v>
      </c>
      <c r="AG458" s="86">
        <f t="shared" si="31"/>
        <v>1</v>
      </c>
      <c r="AH458" s="84" t="s">
        <v>3818</v>
      </c>
    </row>
    <row r="459" spans="1:34" x14ac:dyDescent="0.3">
      <c r="A459" s="80" t="s">
        <v>2472</v>
      </c>
      <c r="B459" s="81">
        <v>517</v>
      </c>
      <c r="C459" s="80" t="s">
        <v>2451</v>
      </c>
      <c r="D459" s="80" t="s">
        <v>1633</v>
      </c>
      <c r="E459" s="80" t="s">
        <v>1542</v>
      </c>
      <c r="F459" s="80" t="s">
        <v>1543</v>
      </c>
      <c r="G459" s="80" t="s">
        <v>1543</v>
      </c>
      <c r="H459" s="81">
        <v>3468</v>
      </c>
      <c r="I459" s="80" t="s">
        <v>4265</v>
      </c>
      <c r="J459" s="80" t="s">
        <v>2452</v>
      </c>
      <c r="K459" s="80" t="s">
        <v>75</v>
      </c>
      <c r="L459" s="80" t="s">
        <v>77</v>
      </c>
      <c r="M459" s="80"/>
      <c r="N459" s="82" t="s">
        <v>79</v>
      </c>
      <c r="O459" s="83">
        <v>36161</v>
      </c>
      <c r="P459" s="83">
        <v>41274</v>
      </c>
      <c r="Q459" s="82" t="s">
        <v>76</v>
      </c>
      <c r="R459" s="83">
        <v>41274</v>
      </c>
      <c r="S459" s="83">
        <v>45839</v>
      </c>
      <c r="T459" s="83">
        <v>46022</v>
      </c>
      <c r="U459" s="80" t="s">
        <v>2453</v>
      </c>
      <c r="V459" s="80" t="s">
        <v>81</v>
      </c>
      <c r="W459" s="83"/>
      <c r="X459" s="80"/>
      <c r="Y459" s="80"/>
      <c r="Z459" s="80"/>
      <c r="AA459" s="82" t="s">
        <v>79</v>
      </c>
      <c r="AB459" s="82" t="s">
        <v>79</v>
      </c>
      <c r="AC459" s="87">
        <v>45957.643692129597</v>
      </c>
      <c r="AD459" s="80" t="str">
        <f t="shared" si="28"/>
        <v>TRIBUZIO SRL UNIPERSONALE</v>
      </c>
      <c r="AE459" s="84" t="str">
        <f t="shared" si="29"/>
        <v>LAZIO</v>
      </c>
      <c r="AF459" s="85">
        <f t="shared" si="30"/>
        <v>46022</v>
      </c>
      <c r="AG459" s="86">
        <f t="shared" si="31"/>
        <v>1</v>
      </c>
      <c r="AH459" s="84" t="s">
        <v>3471</v>
      </c>
    </row>
    <row r="460" spans="1:34" x14ac:dyDescent="0.3">
      <c r="A460" s="80" t="s">
        <v>2489</v>
      </c>
      <c r="B460" s="81">
        <v>79</v>
      </c>
      <c r="C460" s="80" t="s">
        <v>2462</v>
      </c>
      <c r="D460" s="80" t="s">
        <v>82</v>
      </c>
      <c r="E460" s="80" t="s">
        <v>1634</v>
      </c>
      <c r="F460" s="80" t="s">
        <v>1635</v>
      </c>
      <c r="G460" s="80" t="s">
        <v>1635</v>
      </c>
      <c r="H460" s="81">
        <v>3481</v>
      </c>
      <c r="I460" s="80" t="s">
        <v>1636</v>
      </c>
      <c r="J460" s="80" t="s">
        <v>2452</v>
      </c>
      <c r="K460" s="80" t="s">
        <v>75</v>
      </c>
      <c r="L460" s="80" t="s">
        <v>101</v>
      </c>
      <c r="M460" s="80" t="s">
        <v>1637</v>
      </c>
      <c r="N460" s="82" t="s">
        <v>79</v>
      </c>
      <c r="O460" s="83">
        <v>43261</v>
      </c>
      <c r="P460" s="83">
        <v>46547</v>
      </c>
      <c r="Q460" s="82" t="s">
        <v>79</v>
      </c>
      <c r="R460" s="83"/>
      <c r="S460" s="83"/>
      <c r="T460" s="83"/>
      <c r="U460" s="80"/>
      <c r="V460" s="80" t="s">
        <v>81</v>
      </c>
      <c r="W460" s="83"/>
      <c r="X460" s="80"/>
      <c r="Y460" s="80"/>
      <c r="Z460" s="80"/>
      <c r="AA460" s="82" t="s">
        <v>79</v>
      </c>
      <c r="AB460" s="82" t="s">
        <v>79</v>
      </c>
      <c r="AC460" s="87">
        <v>45684.552187499998</v>
      </c>
      <c r="AD460" s="80" t="str">
        <f t="shared" si="28"/>
        <v>ARRIVA VENETO</v>
      </c>
      <c r="AE460" s="84" t="str">
        <f t="shared" si="29"/>
        <v>VENETO</v>
      </c>
      <c r="AF460" s="85">
        <f t="shared" si="30"/>
        <v>46547</v>
      </c>
      <c r="AG460" s="86">
        <f t="shared" si="31"/>
        <v>1</v>
      </c>
      <c r="AH460" s="84" t="s">
        <v>3832</v>
      </c>
    </row>
    <row r="461" spans="1:34" x14ac:dyDescent="0.3">
      <c r="A461" s="80" t="s">
        <v>2489</v>
      </c>
      <c r="B461" s="81">
        <v>875</v>
      </c>
      <c r="C461" s="80" t="s">
        <v>2451</v>
      </c>
      <c r="D461" s="80" t="s">
        <v>1638</v>
      </c>
      <c r="E461" s="80" t="s">
        <v>1484</v>
      </c>
      <c r="F461" s="80" t="s">
        <v>1485</v>
      </c>
      <c r="G461" s="80" t="s">
        <v>1485</v>
      </c>
      <c r="H461" s="81">
        <v>3482</v>
      </c>
      <c r="I461" s="80" t="s">
        <v>1639</v>
      </c>
      <c r="J461" s="80" t="s">
        <v>2452</v>
      </c>
      <c r="K461" s="80" t="s">
        <v>75</v>
      </c>
      <c r="L461" s="80" t="s">
        <v>77</v>
      </c>
      <c r="M461" s="80"/>
      <c r="N461" s="82" t="s">
        <v>79</v>
      </c>
      <c r="O461" s="83">
        <v>36914</v>
      </c>
      <c r="P461" s="83">
        <v>42004</v>
      </c>
      <c r="Q461" s="82" t="s">
        <v>76</v>
      </c>
      <c r="R461" s="83">
        <v>45658</v>
      </c>
      <c r="S461" s="83">
        <v>45658</v>
      </c>
      <c r="T461" s="83">
        <v>46022</v>
      </c>
      <c r="U461" s="80" t="s">
        <v>2453</v>
      </c>
      <c r="V461" s="80" t="s">
        <v>81</v>
      </c>
      <c r="W461" s="83"/>
      <c r="X461" s="80"/>
      <c r="Y461" s="80"/>
      <c r="Z461" s="81">
        <v>2620</v>
      </c>
      <c r="AA461" s="82" t="s">
        <v>79</v>
      </c>
      <c r="AB461" s="82" t="s">
        <v>79</v>
      </c>
      <c r="AC461" s="87">
        <v>45929.859004629601</v>
      </c>
      <c r="AD461" s="80" t="str">
        <f t="shared" si="28"/>
        <v>DOLOMITI TRAVELS AND SERVICES</v>
      </c>
      <c r="AE461" s="84" t="str">
        <f t="shared" si="29"/>
        <v>VENETO</v>
      </c>
      <c r="AF461" s="85">
        <f t="shared" si="30"/>
        <v>46022</v>
      </c>
      <c r="AG461" s="86">
        <f t="shared" si="31"/>
        <v>1</v>
      </c>
      <c r="AH461" s="84" t="s">
        <v>3747</v>
      </c>
    </row>
    <row r="462" spans="1:34" x14ac:dyDescent="0.3">
      <c r="A462" s="80" t="s">
        <v>2475</v>
      </c>
      <c r="B462" s="81">
        <v>372</v>
      </c>
      <c r="C462" s="80" t="s">
        <v>2451</v>
      </c>
      <c r="D462" s="80" t="s">
        <v>187</v>
      </c>
      <c r="E462" s="80" t="s">
        <v>516</v>
      </c>
      <c r="F462" s="80" t="s">
        <v>1640</v>
      </c>
      <c r="G462" s="80" t="s">
        <v>1640</v>
      </c>
      <c r="H462" s="81">
        <v>3487</v>
      </c>
      <c r="I462" s="80" t="s">
        <v>1641</v>
      </c>
      <c r="J462" s="80" t="s">
        <v>2452</v>
      </c>
      <c r="K462" s="80" t="s">
        <v>75</v>
      </c>
      <c r="L462" s="80" t="s">
        <v>101</v>
      </c>
      <c r="M462" s="80" t="s">
        <v>188</v>
      </c>
      <c r="N462" s="82" t="s">
        <v>76</v>
      </c>
      <c r="O462" s="83">
        <v>40299</v>
      </c>
      <c r="P462" s="83">
        <v>42855</v>
      </c>
      <c r="Q462" s="82" t="s">
        <v>76</v>
      </c>
      <c r="R462" s="83">
        <v>42853</v>
      </c>
      <c r="S462" s="83">
        <v>42856</v>
      </c>
      <c r="T462" s="83">
        <v>46387</v>
      </c>
      <c r="U462" s="80" t="s">
        <v>2453</v>
      </c>
      <c r="V462" s="80" t="s">
        <v>81</v>
      </c>
      <c r="W462" s="83"/>
      <c r="X462" s="80"/>
      <c r="Y462" s="80"/>
      <c r="Z462" s="81">
        <v>107</v>
      </c>
      <c r="AA462" s="82" t="s">
        <v>79</v>
      </c>
      <c r="AB462" s="82" t="s">
        <v>79</v>
      </c>
      <c r="AC462" s="87">
        <v>45674.524259259299</v>
      </c>
      <c r="AD462" s="80" t="str">
        <f t="shared" si="28"/>
        <v>AZIENDA TRASPORTI MILANESI</v>
      </c>
      <c r="AE462" s="84" t="str">
        <f t="shared" si="29"/>
        <v>LOMBARDIA</v>
      </c>
      <c r="AF462" s="85">
        <f t="shared" si="30"/>
        <v>46387</v>
      </c>
      <c r="AG462" s="86">
        <f t="shared" si="31"/>
        <v>1</v>
      </c>
      <c r="AH462" s="84" t="s">
        <v>3843</v>
      </c>
    </row>
    <row r="463" spans="1:34" x14ac:dyDescent="0.3">
      <c r="A463" s="80" t="s">
        <v>2475</v>
      </c>
      <c r="B463" s="81">
        <v>812</v>
      </c>
      <c r="C463" s="80" t="s">
        <v>2468</v>
      </c>
      <c r="D463" s="80" t="s">
        <v>1304</v>
      </c>
      <c r="E463" s="80" t="s">
        <v>139</v>
      </c>
      <c r="F463" s="80" t="s">
        <v>140</v>
      </c>
      <c r="G463" s="80" t="s">
        <v>140</v>
      </c>
      <c r="H463" s="81">
        <v>3498</v>
      </c>
      <c r="I463" s="80" t="s">
        <v>1643</v>
      </c>
      <c r="J463" s="80" t="s">
        <v>2452</v>
      </c>
      <c r="K463" s="80" t="s">
        <v>75</v>
      </c>
      <c r="L463" s="80" t="s">
        <v>101</v>
      </c>
      <c r="M463" s="80" t="s">
        <v>1644</v>
      </c>
      <c r="N463" s="82" t="s">
        <v>79</v>
      </c>
      <c r="O463" s="83">
        <v>43191</v>
      </c>
      <c r="P463" s="83">
        <v>45747</v>
      </c>
      <c r="Q463" s="82" t="s">
        <v>76</v>
      </c>
      <c r="R463" s="83">
        <v>45468</v>
      </c>
      <c r="S463" s="83">
        <v>45748</v>
      </c>
      <c r="T463" s="83">
        <v>47026</v>
      </c>
      <c r="U463" s="80" t="s">
        <v>2453</v>
      </c>
      <c r="V463" s="80" t="s">
        <v>81</v>
      </c>
      <c r="W463" s="83"/>
      <c r="X463" s="80"/>
      <c r="Y463" s="80"/>
      <c r="Z463" s="80"/>
      <c r="AA463" s="82" t="s">
        <v>79</v>
      </c>
      <c r="AB463" s="82" t="s">
        <v>79</v>
      </c>
      <c r="AC463" s="87">
        <v>45915.722175925897</v>
      </c>
      <c r="AD463" s="80" t="str">
        <f t="shared" si="28"/>
        <v>AUTOGUIDOVIE SPA</v>
      </c>
      <c r="AE463" s="84" t="str">
        <f t="shared" si="29"/>
        <v>LOMBARDIA</v>
      </c>
      <c r="AF463" s="85">
        <f t="shared" si="30"/>
        <v>47026</v>
      </c>
      <c r="AG463" s="86">
        <f t="shared" si="31"/>
        <v>1</v>
      </c>
      <c r="AH463" s="84" t="s">
        <v>3353</v>
      </c>
    </row>
    <row r="464" spans="1:34" x14ac:dyDescent="0.3">
      <c r="A464" s="80" t="s">
        <v>2475</v>
      </c>
      <c r="B464" s="81">
        <v>704</v>
      </c>
      <c r="C464" s="80" t="s">
        <v>2451</v>
      </c>
      <c r="D464" s="80" t="s">
        <v>1222</v>
      </c>
      <c r="E464" s="80" t="s">
        <v>382</v>
      </c>
      <c r="F464" s="80" t="s">
        <v>2862</v>
      </c>
      <c r="G464" s="80" t="s">
        <v>2862</v>
      </c>
      <c r="H464" s="81">
        <v>3506</v>
      </c>
      <c r="I464" s="80" t="s">
        <v>1645</v>
      </c>
      <c r="J464" s="80" t="s">
        <v>2454</v>
      </c>
      <c r="K464" s="80" t="s">
        <v>75</v>
      </c>
      <c r="L464" s="80" t="s">
        <v>77</v>
      </c>
      <c r="M464" s="80" t="s">
        <v>1646</v>
      </c>
      <c r="N464" s="82" t="s">
        <v>79</v>
      </c>
      <c r="O464" s="83">
        <v>43344</v>
      </c>
      <c r="P464" s="83">
        <v>44804</v>
      </c>
      <c r="Q464" s="82" t="s">
        <v>76</v>
      </c>
      <c r="R464" s="83">
        <v>44882</v>
      </c>
      <c r="S464" s="83">
        <v>44805</v>
      </c>
      <c r="T464" s="83">
        <v>45900</v>
      </c>
      <c r="U464" s="80" t="s">
        <v>2455</v>
      </c>
      <c r="V464" s="80" t="s">
        <v>81</v>
      </c>
      <c r="W464" s="83"/>
      <c r="X464" s="80"/>
      <c r="Y464" s="80"/>
      <c r="Z464" s="80"/>
      <c r="AA464" s="82" t="s">
        <v>79</v>
      </c>
      <c r="AB464" s="82" t="s">
        <v>79</v>
      </c>
      <c r="AC464" s="87">
        <v>45929.691273148099</v>
      </c>
      <c r="AD464" s="80" t="str">
        <f t="shared" si="28"/>
        <v>ADDA BUS SRL</v>
      </c>
      <c r="AE464" s="84" t="str">
        <f t="shared" si="29"/>
        <v>LOMBARDIA</v>
      </c>
      <c r="AF464" s="85">
        <f t="shared" si="30"/>
        <v>45900</v>
      </c>
      <c r="AG464" s="86">
        <f t="shared" si="31"/>
        <v>1</v>
      </c>
      <c r="AH464" s="84" t="s">
        <v>3703</v>
      </c>
    </row>
    <row r="465" spans="1:34" x14ac:dyDescent="0.3">
      <c r="A465" s="80" t="s">
        <v>2474</v>
      </c>
      <c r="B465" s="81">
        <v>8</v>
      </c>
      <c r="C465" s="80" t="s">
        <v>5</v>
      </c>
      <c r="D465" s="80" t="s">
        <v>157</v>
      </c>
      <c r="E465" s="80" t="s">
        <v>603</v>
      </c>
      <c r="F465" s="80" t="s">
        <v>1072</v>
      </c>
      <c r="G465" s="80" t="s">
        <v>1072</v>
      </c>
      <c r="H465" s="81">
        <v>3517</v>
      </c>
      <c r="I465" s="80" t="s">
        <v>1651</v>
      </c>
      <c r="J465" s="80" t="s">
        <v>2452</v>
      </c>
      <c r="K465" s="80" t="s">
        <v>106</v>
      </c>
      <c r="L465" s="80" t="s">
        <v>77</v>
      </c>
      <c r="M465" s="80" t="s">
        <v>1652</v>
      </c>
      <c r="N465" s="82" t="s">
        <v>79</v>
      </c>
      <c r="O465" s="83">
        <v>43101</v>
      </c>
      <c r="P465" s="83">
        <v>48579</v>
      </c>
      <c r="Q465" s="82" t="s">
        <v>79</v>
      </c>
      <c r="R465" s="83"/>
      <c r="S465" s="83"/>
      <c r="T465" s="83"/>
      <c r="U465" s="80"/>
      <c r="V465" s="80" t="s">
        <v>81</v>
      </c>
      <c r="W465" s="83"/>
      <c r="X465" s="80"/>
      <c r="Y465" s="80"/>
      <c r="Z465" s="80"/>
      <c r="AA465" s="82" t="s">
        <v>79</v>
      </c>
      <c r="AB465" s="82" t="s">
        <v>79</v>
      </c>
      <c r="AC465" s="87">
        <v>45903.667974536998</v>
      </c>
      <c r="AD465" s="80" t="str">
        <f t="shared" si="28"/>
        <v>TRENITALIA S.P.A.</v>
      </c>
      <c r="AE465" s="84" t="str">
        <f t="shared" si="29"/>
        <v>LIGURIA</v>
      </c>
      <c r="AF465" s="85">
        <f t="shared" si="30"/>
        <v>48579</v>
      </c>
      <c r="AG465" s="86">
        <f t="shared" si="31"/>
        <v>1</v>
      </c>
      <c r="AH465" s="84" t="s">
        <v>3356</v>
      </c>
    </row>
    <row r="466" spans="1:34" x14ac:dyDescent="0.3">
      <c r="A466" s="80" t="s">
        <v>2467</v>
      </c>
      <c r="B466" s="81">
        <v>801</v>
      </c>
      <c r="C466" s="80" t="s">
        <v>2468</v>
      </c>
      <c r="D466" s="80" t="s">
        <v>1280</v>
      </c>
      <c r="E466" s="80" t="s">
        <v>1653</v>
      </c>
      <c r="F466" s="80" t="s">
        <v>1654</v>
      </c>
      <c r="G466" s="80" t="s">
        <v>1654</v>
      </c>
      <c r="H466" s="81">
        <v>3538</v>
      </c>
      <c r="I466" s="80" t="s">
        <v>1655</v>
      </c>
      <c r="J466" s="80" t="s">
        <v>2452</v>
      </c>
      <c r="K466" s="80" t="s">
        <v>75</v>
      </c>
      <c r="L466" s="80" t="s">
        <v>101</v>
      </c>
      <c r="M466" s="80" t="s">
        <v>1656</v>
      </c>
      <c r="N466" s="82" t="s">
        <v>76</v>
      </c>
      <c r="O466" s="83">
        <v>42370</v>
      </c>
      <c r="P466" s="83">
        <v>43465</v>
      </c>
      <c r="Q466" s="82" t="s">
        <v>76</v>
      </c>
      <c r="R466" s="83">
        <v>43517</v>
      </c>
      <c r="S466" s="83">
        <v>43466</v>
      </c>
      <c r="T466" s="83">
        <v>46387</v>
      </c>
      <c r="U466" s="80" t="s">
        <v>2456</v>
      </c>
      <c r="V466" s="80" t="s">
        <v>81</v>
      </c>
      <c r="W466" s="83"/>
      <c r="X466" s="80"/>
      <c r="Y466" s="80"/>
      <c r="Z466" s="80"/>
      <c r="AA466" s="82" t="s">
        <v>79</v>
      </c>
      <c r="AB466" s="82" t="s">
        <v>79</v>
      </c>
      <c r="AC466" s="87">
        <v>45687.634270833303</v>
      </c>
      <c r="AD466" s="80" t="str">
        <f t="shared" si="28"/>
        <v>C.R. BUS FORLI-CESENA SOC. COOP.</v>
      </c>
      <c r="AE466" s="84" t="str">
        <f t="shared" si="29"/>
        <v>EMILIA-ROMAGNA</v>
      </c>
      <c r="AF466" s="85">
        <f t="shared" si="30"/>
        <v>46387</v>
      </c>
      <c r="AG466" s="86">
        <f t="shared" si="31"/>
        <v>1</v>
      </c>
      <c r="AH466" s="84" t="s">
        <v>3835</v>
      </c>
    </row>
    <row r="467" spans="1:34" x14ac:dyDescent="0.3">
      <c r="A467" s="80" t="s">
        <v>2478</v>
      </c>
      <c r="B467" s="81">
        <v>669</v>
      </c>
      <c r="C467" s="80" t="s">
        <v>2464</v>
      </c>
      <c r="D467" s="80" t="s">
        <v>1294</v>
      </c>
      <c r="E467" s="80" t="s">
        <v>1477</v>
      </c>
      <c r="F467" s="80" t="s">
        <v>1478</v>
      </c>
      <c r="G467" s="80" t="s">
        <v>1478</v>
      </c>
      <c r="H467" s="81">
        <v>3556</v>
      </c>
      <c r="I467" s="80" t="s">
        <v>2919</v>
      </c>
      <c r="J467" s="80" t="s">
        <v>2452</v>
      </c>
      <c r="K467" s="80" t="s">
        <v>75</v>
      </c>
      <c r="L467" s="80" t="s">
        <v>96</v>
      </c>
      <c r="M467" s="80" t="s">
        <v>2920</v>
      </c>
      <c r="N467" s="82" t="s">
        <v>79</v>
      </c>
      <c r="O467" s="83">
        <v>39083</v>
      </c>
      <c r="P467" s="83">
        <v>40178</v>
      </c>
      <c r="Q467" s="82" t="s">
        <v>76</v>
      </c>
      <c r="R467" s="83">
        <v>40541</v>
      </c>
      <c r="S467" s="83">
        <v>40179</v>
      </c>
      <c r="T467" s="83">
        <v>46387</v>
      </c>
      <c r="U467" s="80" t="s">
        <v>2453</v>
      </c>
      <c r="V467" s="80" t="s">
        <v>81</v>
      </c>
      <c r="W467" s="83"/>
      <c r="X467" s="80"/>
      <c r="Y467" s="80"/>
      <c r="Z467" s="81">
        <v>2605</v>
      </c>
      <c r="AA467" s="82" t="s">
        <v>79</v>
      </c>
      <c r="AB467" s="82" t="s">
        <v>79</v>
      </c>
      <c r="AC467" s="87">
        <v>45887.488553240699</v>
      </c>
      <c r="AD467" s="80" t="str">
        <f t="shared" si="28"/>
        <v>AMAG MOBILITA' SPA</v>
      </c>
      <c r="AE467" s="84" t="str">
        <f t="shared" si="29"/>
        <v>PIEMONTE</v>
      </c>
      <c r="AF467" s="85">
        <f t="shared" si="30"/>
        <v>46387</v>
      </c>
      <c r="AG467" s="86">
        <f t="shared" si="31"/>
        <v>1</v>
      </c>
      <c r="AH467" s="84" t="s">
        <v>3746</v>
      </c>
    </row>
    <row r="468" spans="1:34" x14ac:dyDescent="0.3">
      <c r="A468" s="80" t="s">
        <v>2472</v>
      </c>
      <c r="B468" s="81">
        <v>623</v>
      </c>
      <c r="C468" s="80" t="s">
        <v>2451</v>
      </c>
      <c r="D468" s="80" t="s">
        <v>1166</v>
      </c>
      <c r="E468" s="80" t="s">
        <v>1167</v>
      </c>
      <c r="F468" s="80" t="s">
        <v>1168</v>
      </c>
      <c r="G468" s="80" t="s">
        <v>1168</v>
      </c>
      <c r="H468" s="81">
        <v>3580</v>
      </c>
      <c r="I468" s="80" t="s">
        <v>1666</v>
      </c>
      <c r="J468" s="80" t="s">
        <v>2454</v>
      </c>
      <c r="K468" s="80" t="s">
        <v>75</v>
      </c>
      <c r="L468" s="80" t="s">
        <v>77</v>
      </c>
      <c r="M468" s="80" t="s">
        <v>1667</v>
      </c>
      <c r="N468" s="82" t="s">
        <v>79</v>
      </c>
      <c r="O468" s="83">
        <v>40544</v>
      </c>
      <c r="P468" s="83">
        <v>41274</v>
      </c>
      <c r="Q468" s="82" t="s">
        <v>76</v>
      </c>
      <c r="R468" s="83">
        <v>41275</v>
      </c>
      <c r="S468" s="83">
        <v>41275</v>
      </c>
      <c r="T468" s="83">
        <v>46387</v>
      </c>
      <c r="U468" s="80" t="s">
        <v>2460</v>
      </c>
      <c r="V468" s="80" t="s">
        <v>81</v>
      </c>
      <c r="W468" s="83"/>
      <c r="X468" s="80"/>
      <c r="Y468" s="80"/>
      <c r="Z468" s="80"/>
      <c r="AA468" s="82" t="s">
        <v>79</v>
      </c>
      <c r="AB468" s="82" t="s">
        <v>79</v>
      </c>
      <c r="AC468" s="87">
        <v>45678.787326388898</v>
      </c>
      <c r="AD468" s="80" t="str">
        <f t="shared" si="28"/>
        <v>PALOMBO MARIO AUTOLINEE</v>
      </c>
      <c r="AE468" s="84" t="str">
        <f t="shared" si="29"/>
        <v>LAZIO</v>
      </c>
      <c r="AF468" s="85">
        <f t="shared" si="30"/>
        <v>46387</v>
      </c>
      <c r="AG468" s="86">
        <f t="shared" si="31"/>
        <v>1</v>
      </c>
      <c r="AH468" s="84" t="s">
        <v>3378</v>
      </c>
    </row>
    <row r="469" spans="1:34" x14ac:dyDescent="0.3">
      <c r="A469" s="80" t="s">
        <v>2481</v>
      </c>
      <c r="B469" s="81">
        <v>13</v>
      </c>
      <c r="C469" s="80" t="s">
        <v>5</v>
      </c>
      <c r="D469" s="80" t="s">
        <v>147</v>
      </c>
      <c r="E469" s="80" t="s">
        <v>603</v>
      </c>
      <c r="F469" s="80" t="s">
        <v>1072</v>
      </c>
      <c r="G469" s="80" t="s">
        <v>1072</v>
      </c>
      <c r="H469" s="81">
        <v>3581</v>
      </c>
      <c r="I469" s="80" t="s">
        <v>1668</v>
      </c>
      <c r="J469" s="80" t="s">
        <v>2452</v>
      </c>
      <c r="K469" s="80" t="s">
        <v>106</v>
      </c>
      <c r="L469" s="80" t="s">
        <v>77</v>
      </c>
      <c r="M469" s="80" t="s">
        <v>1669</v>
      </c>
      <c r="N469" s="82" t="s">
        <v>79</v>
      </c>
      <c r="O469" s="83">
        <v>43101</v>
      </c>
      <c r="P469" s="83">
        <v>48579</v>
      </c>
      <c r="Q469" s="82" t="s">
        <v>79</v>
      </c>
      <c r="R469" s="83"/>
      <c r="S469" s="83"/>
      <c r="T469" s="83"/>
      <c r="U469" s="80"/>
      <c r="V469" s="80" t="s">
        <v>81</v>
      </c>
      <c r="W469" s="83"/>
      <c r="X469" s="80"/>
      <c r="Y469" s="80"/>
      <c r="Z469" s="80"/>
      <c r="AA469" s="82" t="s">
        <v>79</v>
      </c>
      <c r="AB469" s="82" t="s">
        <v>79</v>
      </c>
      <c r="AC469" s="87">
        <v>45903.668761574103</v>
      </c>
      <c r="AD469" s="80" t="str">
        <f t="shared" si="28"/>
        <v>TRENITALIA S.P.A.</v>
      </c>
      <c r="AE469" s="84" t="str">
        <f t="shared" si="29"/>
        <v>PUGLIA</v>
      </c>
      <c r="AF469" s="85">
        <f t="shared" si="30"/>
        <v>48579</v>
      </c>
      <c r="AG469" s="86">
        <f t="shared" si="31"/>
        <v>1</v>
      </c>
      <c r="AH469" s="84" t="s">
        <v>3356</v>
      </c>
    </row>
    <row r="470" spans="1:34" x14ac:dyDescent="0.3">
      <c r="A470" s="80" t="s">
        <v>2484</v>
      </c>
      <c r="B470" s="81">
        <v>580</v>
      </c>
      <c r="C470" s="80" t="s">
        <v>2451</v>
      </c>
      <c r="D470" s="80" t="s">
        <v>1096</v>
      </c>
      <c r="E470" s="80" t="s">
        <v>690</v>
      </c>
      <c r="F470" s="80" t="s">
        <v>1665</v>
      </c>
      <c r="G470" s="80" t="s">
        <v>1665</v>
      </c>
      <c r="H470" s="81">
        <v>3584</v>
      </c>
      <c r="I470" s="80" t="s">
        <v>1670</v>
      </c>
      <c r="J470" s="80" t="s">
        <v>2452</v>
      </c>
      <c r="K470" s="80" t="s">
        <v>75</v>
      </c>
      <c r="L470" s="80" t="s">
        <v>101</v>
      </c>
      <c r="M470" s="80" t="s">
        <v>1671</v>
      </c>
      <c r="N470" s="82" t="s">
        <v>76</v>
      </c>
      <c r="O470" s="83">
        <v>43525</v>
      </c>
      <c r="P470" s="83">
        <v>44377</v>
      </c>
      <c r="Q470" s="82" t="s">
        <v>76</v>
      </c>
      <c r="R470" s="83">
        <v>44086</v>
      </c>
      <c r="S470" s="83">
        <v>44378</v>
      </c>
      <c r="T470" s="83">
        <v>45838</v>
      </c>
      <c r="U470" s="80" t="s">
        <v>2453</v>
      </c>
      <c r="V470" s="80" t="s">
        <v>81</v>
      </c>
      <c r="W470" s="83"/>
      <c r="X470" s="80"/>
      <c r="Y470" s="80"/>
      <c r="Z470" s="80"/>
      <c r="AA470" s="82" t="s">
        <v>79</v>
      </c>
      <c r="AB470" s="82" t="s">
        <v>79</v>
      </c>
      <c r="AC470" s="87">
        <v>45930.500428240703</v>
      </c>
      <c r="AD470" s="80" t="str">
        <f t="shared" si="28"/>
        <v>CTP2003 CONSORZIO TRASPORTO PERSONE</v>
      </c>
      <c r="AE470" s="84" t="str">
        <f t="shared" si="29"/>
        <v>TOSCANA</v>
      </c>
      <c r="AF470" s="85">
        <f t="shared" si="30"/>
        <v>45838</v>
      </c>
      <c r="AG470" s="86">
        <f t="shared" si="31"/>
        <v>1</v>
      </c>
      <c r="AH470" s="84" t="s">
        <v>3877</v>
      </c>
    </row>
    <row r="471" spans="1:34" x14ac:dyDescent="0.3">
      <c r="A471" s="80" t="s">
        <v>2476</v>
      </c>
      <c r="B471" s="81">
        <v>842</v>
      </c>
      <c r="C471" s="80" t="s">
        <v>2451</v>
      </c>
      <c r="D471" s="80" t="s">
        <v>1672</v>
      </c>
      <c r="E471" s="80" t="s">
        <v>133</v>
      </c>
      <c r="F471" s="80" t="s">
        <v>134</v>
      </c>
      <c r="G471" s="80" t="s">
        <v>134</v>
      </c>
      <c r="H471" s="81">
        <v>3598</v>
      </c>
      <c r="I471" s="80" t="s">
        <v>1673</v>
      </c>
      <c r="J471" s="80" t="s">
        <v>2452</v>
      </c>
      <c r="K471" s="80" t="s">
        <v>75</v>
      </c>
      <c r="L471" s="80" t="s">
        <v>101</v>
      </c>
      <c r="M471" s="80" t="s">
        <v>1674</v>
      </c>
      <c r="N471" s="82" t="s">
        <v>79</v>
      </c>
      <c r="O471" s="83">
        <v>42461</v>
      </c>
      <c r="P471" s="83">
        <v>42607</v>
      </c>
      <c r="Q471" s="82" t="s">
        <v>76</v>
      </c>
      <c r="R471" s="83">
        <v>43005</v>
      </c>
      <c r="S471" s="83">
        <v>42608</v>
      </c>
      <c r="T471" s="83">
        <v>46203</v>
      </c>
      <c r="U471" s="80" t="s">
        <v>2460</v>
      </c>
      <c r="V471" s="80" t="s">
        <v>81</v>
      </c>
      <c r="W471" s="83"/>
      <c r="X471" s="80"/>
      <c r="Y471" s="80"/>
      <c r="Z471" s="80"/>
      <c r="AA471" s="82" t="s">
        <v>79</v>
      </c>
      <c r="AB471" s="82" t="s">
        <v>79</v>
      </c>
      <c r="AC471" s="87">
        <v>45919.481840277796</v>
      </c>
      <c r="AD471" s="80" t="str">
        <f t="shared" si="28"/>
        <v>ADRIABUS SOC. CONS. A R.L.</v>
      </c>
      <c r="AE471" s="84" t="str">
        <f t="shared" si="29"/>
        <v>MARCHE</v>
      </c>
      <c r="AF471" s="85">
        <f t="shared" si="30"/>
        <v>46203</v>
      </c>
      <c r="AG471" s="86">
        <f t="shared" si="31"/>
        <v>1</v>
      </c>
      <c r="AH471" s="84" t="s">
        <v>3592</v>
      </c>
    </row>
    <row r="472" spans="1:34" x14ac:dyDescent="0.3">
      <c r="A472" s="80" t="s">
        <v>2481</v>
      </c>
      <c r="B472" s="81">
        <v>135</v>
      </c>
      <c r="C472" s="80" t="s">
        <v>2451</v>
      </c>
      <c r="D472" s="80" t="s">
        <v>871</v>
      </c>
      <c r="E472" s="80" t="s">
        <v>577</v>
      </c>
      <c r="F472" s="80" t="s">
        <v>872</v>
      </c>
      <c r="G472" s="80" t="s">
        <v>872</v>
      </c>
      <c r="H472" s="81">
        <v>3603</v>
      </c>
      <c r="I472" s="80" t="s">
        <v>1675</v>
      </c>
      <c r="J472" s="80" t="s">
        <v>2452</v>
      </c>
      <c r="K472" s="80" t="s">
        <v>75</v>
      </c>
      <c r="L472" s="80" t="s">
        <v>101</v>
      </c>
      <c r="M472" s="80" t="s">
        <v>1676</v>
      </c>
      <c r="N472" s="82" t="s">
        <v>79</v>
      </c>
      <c r="O472" s="83">
        <v>39783</v>
      </c>
      <c r="P472" s="83">
        <v>41639</v>
      </c>
      <c r="Q472" s="82" t="s">
        <v>76</v>
      </c>
      <c r="R472" s="83">
        <v>43435</v>
      </c>
      <c r="S472" s="83">
        <v>41640</v>
      </c>
      <c r="T472" s="83">
        <v>46387</v>
      </c>
      <c r="U472" s="80" t="s">
        <v>2453</v>
      </c>
      <c r="V472" s="80" t="s">
        <v>81</v>
      </c>
      <c r="W472" s="83"/>
      <c r="X472" s="80"/>
      <c r="Y472" s="80"/>
      <c r="Z472" s="80"/>
      <c r="AA472" s="82" t="s">
        <v>79</v>
      </c>
      <c r="AB472" s="82" t="s">
        <v>79</v>
      </c>
      <c r="AC472" s="87">
        <v>45680.398541666698</v>
      </c>
      <c r="AD472" s="80" t="str">
        <f t="shared" si="28"/>
        <v>PAOLO SCOPPIO FIGLIO AUTOLINEE SRL</v>
      </c>
      <c r="AE472" s="84" t="str">
        <f t="shared" si="29"/>
        <v>PUGLIA</v>
      </c>
      <c r="AF472" s="85">
        <f t="shared" si="30"/>
        <v>46387</v>
      </c>
      <c r="AG472" s="86">
        <f t="shared" si="31"/>
        <v>1</v>
      </c>
      <c r="AH472" s="84" t="s">
        <v>3578</v>
      </c>
    </row>
    <row r="473" spans="1:34" x14ac:dyDescent="0.3">
      <c r="A473" s="80" t="s">
        <v>2481</v>
      </c>
      <c r="B473" s="81">
        <v>135</v>
      </c>
      <c r="C473" s="80" t="s">
        <v>2451</v>
      </c>
      <c r="D473" s="80" t="s">
        <v>871</v>
      </c>
      <c r="E473" s="80" t="s">
        <v>577</v>
      </c>
      <c r="F473" s="80" t="s">
        <v>872</v>
      </c>
      <c r="G473" s="80" t="s">
        <v>872</v>
      </c>
      <c r="H473" s="81">
        <v>3605</v>
      </c>
      <c r="I473" s="80" t="s">
        <v>1677</v>
      </c>
      <c r="J473" s="80" t="s">
        <v>2452</v>
      </c>
      <c r="K473" s="80" t="s">
        <v>75</v>
      </c>
      <c r="L473" s="80" t="s">
        <v>101</v>
      </c>
      <c r="M473" s="80" t="s">
        <v>873</v>
      </c>
      <c r="N473" s="82" t="s">
        <v>79</v>
      </c>
      <c r="O473" s="83">
        <v>38353</v>
      </c>
      <c r="P473" s="83">
        <v>41639</v>
      </c>
      <c r="Q473" s="82" t="s">
        <v>76</v>
      </c>
      <c r="R473" s="83">
        <v>41639</v>
      </c>
      <c r="S473" s="83">
        <v>41640</v>
      </c>
      <c r="T473" s="83">
        <v>46387</v>
      </c>
      <c r="U473" s="80" t="s">
        <v>2453</v>
      </c>
      <c r="V473" s="80" t="s">
        <v>81</v>
      </c>
      <c r="W473" s="83"/>
      <c r="X473" s="80"/>
      <c r="Y473" s="80"/>
      <c r="Z473" s="80"/>
      <c r="AA473" s="82" t="s">
        <v>79</v>
      </c>
      <c r="AB473" s="82" t="s">
        <v>79</v>
      </c>
      <c r="AC473" s="87">
        <v>45680.400856481501</v>
      </c>
      <c r="AD473" s="80" t="str">
        <f t="shared" si="28"/>
        <v>PAOLO SCOPPIO FIGLIO AUTOLINEE SRL</v>
      </c>
      <c r="AE473" s="84" t="str">
        <f t="shared" si="29"/>
        <v>PUGLIA</v>
      </c>
      <c r="AF473" s="85">
        <f t="shared" si="30"/>
        <v>46387</v>
      </c>
      <c r="AG473" s="86">
        <f t="shared" si="31"/>
        <v>1</v>
      </c>
      <c r="AH473" s="84" t="s">
        <v>3578</v>
      </c>
    </row>
    <row r="474" spans="1:34" x14ac:dyDescent="0.3">
      <c r="A474" s="80" t="s">
        <v>2465</v>
      </c>
      <c r="B474" s="81">
        <v>25</v>
      </c>
      <c r="C474" s="80" t="s">
        <v>2462</v>
      </c>
      <c r="D474" s="80" t="s">
        <v>2567</v>
      </c>
      <c r="E474" s="80" t="s">
        <v>2664</v>
      </c>
      <c r="F474" s="80" t="s">
        <v>2665</v>
      </c>
      <c r="G474" s="80" t="s">
        <v>2665</v>
      </c>
      <c r="H474" s="81">
        <v>3628</v>
      </c>
      <c r="I474" s="80" t="s">
        <v>2666</v>
      </c>
      <c r="J474" s="80" t="s">
        <v>2452</v>
      </c>
      <c r="K474" s="80" t="s">
        <v>75</v>
      </c>
      <c r="L474" s="80" t="s">
        <v>77</v>
      </c>
      <c r="M474" s="80"/>
      <c r="N474" s="82" t="s">
        <v>79</v>
      </c>
      <c r="O474" s="83">
        <v>40634</v>
      </c>
      <c r="P474" s="83">
        <v>42004</v>
      </c>
      <c r="Q474" s="82" t="s">
        <v>76</v>
      </c>
      <c r="R474" s="83">
        <v>41975</v>
      </c>
      <c r="S474" s="83">
        <v>42005</v>
      </c>
      <c r="T474" s="83">
        <v>46022</v>
      </c>
      <c r="U474" s="80" t="s">
        <v>2460</v>
      </c>
      <c r="V474" s="80" t="s">
        <v>81</v>
      </c>
      <c r="W474" s="83"/>
      <c r="X474" s="80"/>
      <c r="Y474" s="80"/>
      <c r="Z474" s="81">
        <v>153</v>
      </c>
      <c r="AA474" s="82" t="s">
        <v>79</v>
      </c>
      <c r="AB474" s="82" t="s">
        <v>79</v>
      </c>
      <c r="AC474" s="87">
        <v>45945.410671296297</v>
      </c>
      <c r="AD474" s="80" t="str">
        <f t="shared" si="28"/>
        <v>AUTOSERVIZI CARUCCIO MICHELE S.R.L</v>
      </c>
      <c r="AE474" s="84" t="str">
        <f t="shared" si="29"/>
        <v>CAMPANIA</v>
      </c>
      <c r="AF474" s="85">
        <f t="shared" si="30"/>
        <v>46022</v>
      </c>
      <c r="AG474" s="86">
        <f t="shared" si="31"/>
        <v>1</v>
      </c>
      <c r="AH474" s="84" t="s">
        <v>3840</v>
      </c>
    </row>
    <row r="475" spans="1:34" x14ac:dyDescent="0.3">
      <c r="A475" s="80" t="s">
        <v>2478</v>
      </c>
      <c r="B475" s="81">
        <v>880</v>
      </c>
      <c r="C475" s="80" t="s">
        <v>2451</v>
      </c>
      <c r="D475" s="80" t="s">
        <v>1680</v>
      </c>
      <c r="E475" s="80" t="s">
        <v>1681</v>
      </c>
      <c r="F475" s="80" t="s">
        <v>1682</v>
      </c>
      <c r="G475" s="80" t="s">
        <v>1682</v>
      </c>
      <c r="H475" s="81">
        <v>3634</v>
      </c>
      <c r="I475" s="80" t="s">
        <v>1683</v>
      </c>
      <c r="J475" s="80" t="s">
        <v>2457</v>
      </c>
      <c r="K475" s="80" t="s">
        <v>75</v>
      </c>
      <c r="L475" s="80" t="s">
        <v>96</v>
      </c>
      <c r="M475" s="80"/>
      <c r="N475" s="82" t="s">
        <v>79</v>
      </c>
      <c r="O475" s="83">
        <v>43101</v>
      </c>
      <c r="P475" s="83">
        <v>43465</v>
      </c>
      <c r="Q475" s="82" t="s">
        <v>76</v>
      </c>
      <c r="R475" s="83">
        <v>43466</v>
      </c>
      <c r="S475" s="83">
        <v>43466</v>
      </c>
      <c r="T475" s="83">
        <v>46387</v>
      </c>
      <c r="U475" s="80" t="s">
        <v>2458</v>
      </c>
      <c r="V475" s="80" t="s">
        <v>81</v>
      </c>
      <c r="W475" s="83"/>
      <c r="X475" s="80"/>
      <c r="Y475" s="80"/>
      <c r="Z475" s="80"/>
      <c r="AA475" s="82" t="s">
        <v>79</v>
      </c>
      <c r="AB475" s="82" t="s">
        <v>79</v>
      </c>
      <c r="AC475" s="87">
        <v>45925.615092592598</v>
      </c>
      <c r="AD475" s="80" t="str">
        <f t="shared" si="28"/>
        <v>COMUNE DI CRODO</v>
      </c>
      <c r="AE475" s="84" t="str">
        <f t="shared" si="29"/>
        <v>PIEMONTE</v>
      </c>
      <c r="AF475" s="85">
        <f t="shared" si="30"/>
        <v>46387</v>
      </c>
      <c r="AG475" s="86">
        <f t="shared" si="31"/>
        <v>1</v>
      </c>
      <c r="AH475" s="84" t="s">
        <v>3841</v>
      </c>
    </row>
    <row r="476" spans="1:34" x14ac:dyDescent="0.3">
      <c r="A476" s="80" t="s">
        <v>2489</v>
      </c>
      <c r="B476" s="81">
        <v>83</v>
      </c>
      <c r="C476" s="80" t="s">
        <v>2462</v>
      </c>
      <c r="D476" s="80" t="s">
        <v>91</v>
      </c>
      <c r="E476" s="80" t="s">
        <v>1685</v>
      </c>
      <c r="F476" s="80" t="s">
        <v>1686</v>
      </c>
      <c r="G476" s="80" t="s">
        <v>1686</v>
      </c>
      <c r="H476" s="81">
        <v>3673</v>
      </c>
      <c r="I476" s="80" t="s">
        <v>3313</v>
      </c>
      <c r="J476" s="80" t="s">
        <v>2452</v>
      </c>
      <c r="K476" s="80" t="s">
        <v>75</v>
      </c>
      <c r="L476" s="80" t="s">
        <v>77</v>
      </c>
      <c r="M476" s="80"/>
      <c r="N476" s="82" t="s">
        <v>79</v>
      </c>
      <c r="O476" s="83">
        <v>36892</v>
      </c>
      <c r="P476" s="83">
        <v>37986</v>
      </c>
      <c r="Q476" s="82" t="s">
        <v>76</v>
      </c>
      <c r="R476" s="83">
        <v>45470</v>
      </c>
      <c r="S476" s="83">
        <v>45474</v>
      </c>
      <c r="T476" s="83">
        <v>46022</v>
      </c>
      <c r="U476" s="80" t="s">
        <v>2460</v>
      </c>
      <c r="V476" s="80" t="s">
        <v>81</v>
      </c>
      <c r="W476" s="83"/>
      <c r="X476" s="80"/>
      <c r="Y476" s="80"/>
      <c r="Z476" s="80"/>
      <c r="AA476" s="82" t="s">
        <v>79</v>
      </c>
      <c r="AB476" s="82" t="s">
        <v>79</v>
      </c>
      <c r="AC476" s="87">
        <v>45961.7027199074</v>
      </c>
      <c r="AD476" s="80" t="str">
        <f t="shared" si="28"/>
        <v>ZANCONATO SRL</v>
      </c>
      <c r="AE476" s="84" t="str">
        <f t="shared" si="29"/>
        <v>VENETO</v>
      </c>
      <c r="AF476" s="85">
        <f t="shared" si="30"/>
        <v>46022</v>
      </c>
      <c r="AG476" s="86">
        <f t="shared" si="31"/>
        <v>1</v>
      </c>
      <c r="AH476" s="84" t="s">
        <v>3842</v>
      </c>
    </row>
    <row r="477" spans="1:34" x14ac:dyDescent="0.3">
      <c r="A477" s="80" t="s">
        <v>2478</v>
      </c>
      <c r="B477" s="81">
        <v>826</v>
      </c>
      <c r="C477" s="80" t="s">
        <v>2479</v>
      </c>
      <c r="D477" s="80" t="s">
        <v>2902</v>
      </c>
      <c r="E477" s="80" t="s">
        <v>2903</v>
      </c>
      <c r="F477" s="80" t="s">
        <v>2902</v>
      </c>
      <c r="G477" s="80" t="s">
        <v>2902</v>
      </c>
      <c r="H477" s="81">
        <v>3676</v>
      </c>
      <c r="I477" s="80" t="s">
        <v>2921</v>
      </c>
      <c r="J477" s="80" t="s">
        <v>2457</v>
      </c>
      <c r="K477" s="80" t="s">
        <v>75</v>
      </c>
      <c r="L477" s="80" t="s">
        <v>77</v>
      </c>
      <c r="M477" s="80"/>
      <c r="N477" s="82" t="s">
        <v>79</v>
      </c>
      <c r="O477" s="83">
        <v>43466</v>
      </c>
      <c r="P477" s="83">
        <v>44561</v>
      </c>
      <c r="Q477" s="82" t="s">
        <v>76</v>
      </c>
      <c r="R477" s="83">
        <v>44560</v>
      </c>
      <c r="S477" s="83">
        <v>44562</v>
      </c>
      <c r="T477" s="83">
        <v>46387</v>
      </c>
      <c r="U477" s="80" t="s">
        <v>2460</v>
      </c>
      <c r="V477" s="80" t="s">
        <v>81</v>
      </c>
      <c r="W477" s="83"/>
      <c r="X477" s="80"/>
      <c r="Y477" s="80"/>
      <c r="Z477" s="81">
        <v>2300</v>
      </c>
      <c r="AA477" s="82" t="s">
        <v>79</v>
      </c>
      <c r="AB477" s="82" t="s">
        <v>79</v>
      </c>
      <c r="AC477" s="87">
        <v>45859.5844560185</v>
      </c>
      <c r="AD477" s="80" t="str">
        <f t="shared" si="28"/>
        <v>UNIONE MONTANA LANGA ASTIGIANA VAL BORMIDA</v>
      </c>
      <c r="AE477" s="84" t="str">
        <f t="shared" si="29"/>
        <v>PIEMONTE</v>
      </c>
      <c r="AF477" s="85">
        <f t="shared" si="30"/>
        <v>46387</v>
      </c>
      <c r="AG477" s="86">
        <f t="shared" si="31"/>
        <v>1</v>
      </c>
      <c r="AH477" s="84" t="s">
        <v>3723</v>
      </c>
    </row>
    <row r="478" spans="1:34" x14ac:dyDescent="0.3">
      <c r="A478" s="80" t="s">
        <v>2483</v>
      </c>
      <c r="B478" s="81">
        <v>853</v>
      </c>
      <c r="C478" s="80" t="s">
        <v>2451</v>
      </c>
      <c r="D478" s="80" t="s">
        <v>1537</v>
      </c>
      <c r="E478" s="80" t="s">
        <v>1145</v>
      </c>
      <c r="F478" s="80" t="s">
        <v>1146</v>
      </c>
      <c r="G478" s="80" t="s">
        <v>1146</v>
      </c>
      <c r="H478" s="81">
        <v>3694</v>
      </c>
      <c r="I478" s="80" t="s">
        <v>1687</v>
      </c>
      <c r="J478" s="80" t="s">
        <v>443</v>
      </c>
      <c r="K478" s="80" t="s">
        <v>75</v>
      </c>
      <c r="L478" s="80" t="s">
        <v>77</v>
      </c>
      <c r="M478" s="80"/>
      <c r="N478" s="82" t="s">
        <v>79</v>
      </c>
      <c r="O478" s="83">
        <v>28563</v>
      </c>
      <c r="P478" s="83">
        <v>46022</v>
      </c>
      <c r="Q478" s="82" t="s">
        <v>79</v>
      </c>
      <c r="R478" s="83"/>
      <c r="S478" s="83"/>
      <c r="T478" s="83"/>
      <c r="U478" s="80"/>
      <c r="V478" s="80" t="s">
        <v>81</v>
      </c>
      <c r="W478" s="83"/>
      <c r="X478" s="80"/>
      <c r="Y478" s="80"/>
      <c r="Z478" s="80"/>
      <c r="AA478" s="82" t="s">
        <v>79</v>
      </c>
      <c r="AB478" s="82" t="s">
        <v>79</v>
      </c>
      <c r="AC478" s="87">
        <v>45895.4588194444</v>
      </c>
      <c r="AD478" s="80" t="str">
        <f t="shared" si="28"/>
        <v>A.T.M. TRAPANI S.P.A. (EX SAU TRAPANI) SOCIO UNICO</v>
      </c>
      <c r="AE478" s="84" t="str">
        <f t="shared" si="29"/>
        <v>SICILIA</v>
      </c>
      <c r="AF478" s="85">
        <f t="shared" si="30"/>
        <v>46022</v>
      </c>
      <c r="AG478" s="86">
        <f t="shared" si="31"/>
        <v>1</v>
      </c>
      <c r="AH478" s="84" t="s">
        <v>3668</v>
      </c>
    </row>
    <row r="479" spans="1:34" x14ac:dyDescent="0.3">
      <c r="A479" s="80" t="s">
        <v>2476</v>
      </c>
      <c r="B479" s="81">
        <v>101</v>
      </c>
      <c r="C479" s="80" t="s">
        <v>2451</v>
      </c>
      <c r="D479" s="80" t="s">
        <v>1688</v>
      </c>
      <c r="E479" s="80" t="s">
        <v>189</v>
      </c>
      <c r="F479" s="80" t="s">
        <v>190</v>
      </c>
      <c r="G479" s="80" t="s">
        <v>190</v>
      </c>
      <c r="H479" s="81">
        <v>3695</v>
      </c>
      <c r="I479" s="80" t="s">
        <v>1689</v>
      </c>
      <c r="J479" s="80" t="s">
        <v>2454</v>
      </c>
      <c r="K479" s="80" t="s">
        <v>75</v>
      </c>
      <c r="L479" s="80" t="s">
        <v>77</v>
      </c>
      <c r="M479" s="80" t="s">
        <v>1690</v>
      </c>
      <c r="N479" s="82" t="s">
        <v>79</v>
      </c>
      <c r="O479" s="83">
        <v>39264</v>
      </c>
      <c r="P479" s="83">
        <v>41455</v>
      </c>
      <c r="Q479" s="82" t="s">
        <v>76</v>
      </c>
      <c r="R479" s="83">
        <v>45635</v>
      </c>
      <c r="S479" s="83">
        <v>41456</v>
      </c>
      <c r="T479" s="83">
        <v>46203</v>
      </c>
      <c r="U479" s="80" t="s">
        <v>2453</v>
      </c>
      <c r="V479" s="80" t="s">
        <v>81</v>
      </c>
      <c r="W479" s="83"/>
      <c r="X479" s="80"/>
      <c r="Y479" s="80"/>
      <c r="Z479" s="80"/>
      <c r="AA479" s="82" t="s">
        <v>79</v>
      </c>
      <c r="AB479" s="82" t="s">
        <v>79</v>
      </c>
      <c r="AC479" s="87">
        <v>45915.637002314797</v>
      </c>
      <c r="AD479" s="80" t="str">
        <f t="shared" si="28"/>
        <v>ATMA SCPA</v>
      </c>
      <c r="AE479" s="84" t="str">
        <f t="shared" si="29"/>
        <v>MARCHE</v>
      </c>
      <c r="AF479" s="85">
        <f t="shared" si="30"/>
        <v>46203</v>
      </c>
      <c r="AG479" s="86">
        <f t="shared" si="31"/>
        <v>1</v>
      </c>
      <c r="AH479" s="84" t="s">
        <v>3844</v>
      </c>
    </row>
    <row r="480" spans="1:34" x14ac:dyDescent="0.3">
      <c r="A480" s="80" t="s">
        <v>2472</v>
      </c>
      <c r="B480" s="81">
        <v>225</v>
      </c>
      <c r="C480" s="80" t="s">
        <v>2451</v>
      </c>
      <c r="D480" s="80" t="s">
        <v>2745</v>
      </c>
      <c r="E480" s="80" t="s">
        <v>2763</v>
      </c>
      <c r="F480" s="80" t="s">
        <v>2764</v>
      </c>
      <c r="G480" s="80" t="s">
        <v>2765</v>
      </c>
      <c r="H480" s="81">
        <v>3701</v>
      </c>
      <c r="I480" s="80" t="s">
        <v>2766</v>
      </c>
      <c r="J480" s="80" t="s">
        <v>2452</v>
      </c>
      <c r="K480" s="80" t="s">
        <v>75</v>
      </c>
      <c r="L480" s="80" t="s">
        <v>77</v>
      </c>
      <c r="M480" s="80" t="s">
        <v>2767</v>
      </c>
      <c r="N480" s="82" t="s">
        <v>79</v>
      </c>
      <c r="O480" s="83">
        <v>42005</v>
      </c>
      <c r="P480" s="83">
        <v>42369</v>
      </c>
      <c r="Q480" s="82" t="s">
        <v>76</v>
      </c>
      <c r="R480" s="83">
        <v>45093</v>
      </c>
      <c r="S480" s="83">
        <v>42370</v>
      </c>
      <c r="T480" s="83">
        <v>45838</v>
      </c>
      <c r="U480" s="80" t="s">
        <v>2453</v>
      </c>
      <c r="V480" s="80" t="s">
        <v>81</v>
      </c>
      <c r="W480" s="83"/>
      <c r="X480" s="80"/>
      <c r="Y480" s="80"/>
      <c r="Z480" s="80"/>
      <c r="AA480" s="82" t="s">
        <v>79</v>
      </c>
      <c r="AB480" s="82" t="s">
        <v>79</v>
      </c>
      <c r="AC480" s="87">
        <v>45911.716956018499</v>
      </c>
      <c r="AD480" s="80" t="str">
        <f t="shared" si="28"/>
        <v>AUTOSERVIZI CISTERNA SRL</v>
      </c>
      <c r="AE480" s="84" t="str">
        <f t="shared" si="29"/>
        <v>LAZIO</v>
      </c>
      <c r="AF480" s="85">
        <f t="shared" si="30"/>
        <v>45838</v>
      </c>
      <c r="AG480" s="86">
        <f t="shared" si="31"/>
        <v>1</v>
      </c>
      <c r="AH480" s="84" t="s">
        <v>3626</v>
      </c>
    </row>
    <row r="481" spans="1:34" x14ac:dyDescent="0.3">
      <c r="A481" s="80" t="s">
        <v>2476</v>
      </c>
      <c r="B481" s="81">
        <v>553</v>
      </c>
      <c r="C481" s="80" t="s">
        <v>2451</v>
      </c>
      <c r="D481" s="80" t="s">
        <v>1691</v>
      </c>
      <c r="E481" s="80" t="s">
        <v>189</v>
      </c>
      <c r="F481" s="80" t="s">
        <v>190</v>
      </c>
      <c r="G481" s="80" t="s">
        <v>190</v>
      </c>
      <c r="H481" s="81">
        <v>3723</v>
      </c>
      <c r="I481" s="80" t="s">
        <v>1692</v>
      </c>
      <c r="J481" s="80" t="s">
        <v>2452</v>
      </c>
      <c r="K481" s="80" t="s">
        <v>75</v>
      </c>
      <c r="L481" s="80" t="s">
        <v>77</v>
      </c>
      <c r="M481" s="80" t="s">
        <v>1693</v>
      </c>
      <c r="N481" s="82" t="s">
        <v>79</v>
      </c>
      <c r="O481" s="83">
        <v>39264</v>
      </c>
      <c r="P481" s="83">
        <v>43100</v>
      </c>
      <c r="Q481" s="82" t="s">
        <v>76</v>
      </c>
      <c r="R481" s="83">
        <v>43100</v>
      </c>
      <c r="S481" s="83">
        <v>43101</v>
      </c>
      <c r="T481" s="83">
        <v>46387</v>
      </c>
      <c r="U481" s="80" t="s">
        <v>2453</v>
      </c>
      <c r="V481" s="80" t="s">
        <v>81</v>
      </c>
      <c r="W481" s="83"/>
      <c r="X481" s="80"/>
      <c r="Y481" s="80"/>
      <c r="Z481" s="80"/>
      <c r="AA481" s="82" t="s">
        <v>79</v>
      </c>
      <c r="AB481" s="82" t="s">
        <v>79</v>
      </c>
      <c r="AC481" s="87">
        <v>45915.646331018499</v>
      </c>
      <c r="AD481" s="80" t="str">
        <f t="shared" si="28"/>
        <v>ATMA SCPA</v>
      </c>
      <c r="AE481" s="84" t="str">
        <f t="shared" si="29"/>
        <v>MARCHE</v>
      </c>
      <c r="AF481" s="85">
        <f t="shared" si="30"/>
        <v>46387</v>
      </c>
      <c r="AG481" s="86">
        <f t="shared" si="31"/>
        <v>1</v>
      </c>
      <c r="AH481" s="84" t="s">
        <v>3844</v>
      </c>
    </row>
    <row r="482" spans="1:34" x14ac:dyDescent="0.3">
      <c r="A482" s="80" t="s">
        <v>2476</v>
      </c>
      <c r="B482" s="81">
        <v>541</v>
      </c>
      <c r="C482" s="80" t="s">
        <v>2451</v>
      </c>
      <c r="D482" s="80" t="s">
        <v>1694</v>
      </c>
      <c r="E482" s="80" t="s">
        <v>189</v>
      </c>
      <c r="F482" s="80" t="s">
        <v>190</v>
      </c>
      <c r="G482" s="80" t="s">
        <v>190</v>
      </c>
      <c r="H482" s="81">
        <v>3724</v>
      </c>
      <c r="I482" s="80" t="s">
        <v>1695</v>
      </c>
      <c r="J482" s="80" t="s">
        <v>2452</v>
      </c>
      <c r="K482" s="80" t="s">
        <v>75</v>
      </c>
      <c r="L482" s="80" t="s">
        <v>77</v>
      </c>
      <c r="M482" s="80" t="s">
        <v>1696</v>
      </c>
      <c r="N482" s="82" t="s">
        <v>79</v>
      </c>
      <c r="O482" s="83">
        <v>39264</v>
      </c>
      <c r="P482" s="83">
        <v>41455</v>
      </c>
      <c r="Q482" s="82" t="s">
        <v>76</v>
      </c>
      <c r="R482" s="83">
        <v>45428</v>
      </c>
      <c r="S482" s="83">
        <v>45017</v>
      </c>
      <c r="T482" s="83">
        <v>46387</v>
      </c>
      <c r="U482" s="80" t="s">
        <v>2453</v>
      </c>
      <c r="V482" s="80" t="s">
        <v>81</v>
      </c>
      <c r="W482" s="83"/>
      <c r="X482" s="80"/>
      <c r="Y482" s="80"/>
      <c r="Z482" s="80"/>
      <c r="AA482" s="82" t="s">
        <v>79</v>
      </c>
      <c r="AB482" s="82" t="s">
        <v>79</v>
      </c>
      <c r="AC482" s="87">
        <v>45915.653217592597</v>
      </c>
      <c r="AD482" s="80" t="str">
        <f t="shared" si="28"/>
        <v>ATMA SCPA</v>
      </c>
      <c r="AE482" s="84" t="str">
        <f t="shared" si="29"/>
        <v>MARCHE</v>
      </c>
      <c r="AF482" s="85">
        <f t="shared" si="30"/>
        <v>46387</v>
      </c>
      <c r="AG482" s="86">
        <f t="shared" si="31"/>
        <v>1</v>
      </c>
      <c r="AH482" s="84" t="s">
        <v>3844</v>
      </c>
    </row>
    <row r="483" spans="1:34" x14ac:dyDescent="0.3">
      <c r="A483" s="80" t="s">
        <v>2472</v>
      </c>
      <c r="B483" s="81">
        <v>483</v>
      </c>
      <c r="C483" s="80" t="s">
        <v>2451</v>
      </c>
      <c r="D483" s="80" t="s">
        <v>2705</v>
      </c>
      <c r="E483" s="80" t="s">
        <v>2706</v>
      </c>
      <c r="F483" s="80" t="s">
        <v>2707</v>
      </c>
      <c r="G483" s="80" t="s">
        <v>2707</v>
      </c>
      <c r="H483" s="81">
        <v>3725</v>
      </c>
      <c r="I483" s="80" t="s">
        <v>2768</v>
      </c>
      <c r="J483" s="80" t="s">
        <v>2452</v>
      </c>
      <c r="K483" s="80" t="s">
        <v>75</v>
      </c>
      <c r="L483" s="80" t="s">
        <v>77</v>
      </c>
      <c r="M483" s="80" t="s">
        <v>2769</v>
      </c>
      <c r="N483" s="82" t="s">
        <v>79</v>
      </c>
      <c r="O483" s="83">
        <v>40909</v>
      </c>
      <c r="P483" s="83">
        <v>41364</v>
      </c>
      <c r="Q483" s="82" t="s">
        <v>76</v>
      </c>
      <c r="R483" s="83">
        <v>41365</v>
      </c>
      <c r="S483" s="83">
        <v>41365</v>
      </c>
      <c r="T483" s="83">
        <v>46022</v>
      </c>
      <c r="U483" s="80" t="s">
        <v>2453</v>
      </c>
      <c r="V483" s="80" t="s">
        <v>81</v>
      </c>
      <c r="W483" s="83"/>
      <c r="X483" s="80"/>
      <c r="Y483" s="80"/>
      <c r="Z483" s="80"/>
      <c r="AA483" s="82" t="s">
        <v>79</v>
      </c>
      <c r="AB483" s="82" t="s">
        <v>79</v>
      </c>
      <c r="AC483" s="87">
        <v>45952.747129629599</v>
      </c>
      <c r="AD483" s="80" t="str">
        <f t="shared" si="28"/>
        <v>AZIENDA SERVIZI MUNICIPALI RIETI SPA</v>
      </c>
      <c r="AE483" s="84" t="str">
        <f t="shared" si="29"/>
        <v>LAZIO</v>
      </c>
      <c r="AF483" s="85">
        <f t="shared" si="30"/>
        <v>46022</v>
      </c>
      <c r="AG483" s="86">
        <f t="shared" si="31"/>
        <v>1</v>
      </c>
      <c r="AH483" s="84" t="s">
        <v>3489</v>
      </c>
    </row>
    <row r="484" spans="1:34" x14ac:dyDescent="0.3">
      <c r="A484" s="80" t="s">
        <v>2489</v>
      </c>
      <c r="B484" s="81">
        <v>624</v>
      </c>
      <c r="C484" s="80" t="s">
        <v>2451</v>
      </c>
      <c r="D484" s="80" t="s">
        <v>90</v>
      </c>
      <c r="E484" s="80" t="s">
        <v>1430</v>
      </c>
      <c r="F484" s="80" t="s">
        <v>3310</v>
      </c>
      <c r="G484" s="80" t="s">
        <v>1431</v>
      </c>
      <c r="H484" s="81">
        <v>3731</v>
      </c>
      <c r="I484" s="80" t="s">
        <v>1697</v>
      </c>
      <c r="J484" s="80" t="s">
        <v>2452</v>
      </c>
      <c r="K484" s="80" t="s">
        <v>75</v>
      </c>
      <c r="L484" s="80" t="s">
        <v>96</v>
      </c>
      <c r="M484" s="80"/>
      <c r="N484" s="82" t="s">
        <v>79</v>
      </c>
      <c r="O484" s="83">
        <v>43007</v>
      </c>
      <c r="P484" s="83">
        <v>46387</v>
      </c>
      <c r="Q484" s="82" t="s">
        <v>79</v>
      </c>
      <c r="R484" s="83"/>
      <c r="S484" s="83"/>
      <c r="T484" s="83"/>
      <c r="U484" s="80"/>
      <c r="V484" s="80" t="s">
        <v>81</v>
      </c>
      <c r="W484" s="83"/>
      <c r="X484" s="80"/>
      <c r="Y484" s="80"/>
      <c r="Z484" s="81">
        <v>3188</v>
      </c>
      <c r="AA484" s="82" t="s">
        <v>79</v>
      </c>
      <c r="AB484" s="82" t="s">
        <v>79</v>
      </c>
      <c r="AC484" s="87">
        <v>45904.520069444399</v>
      </c>
      <c r="AD484" s="80" t="str">
        <f t="shared" si="28"/>
        <v>SOCIETÀ VICENTINA TRASPORTI SRL</v>
      </c>
      <c r="AE484" s="84" t="str">
        <f t="shared" si="29"/>
        <v>VENETO</v>
      </c>
      <c r="AF484" s="85">
        <f t="shared" si="30"/>
        <v>46387</v>
      </c>
      <c r="AG484" s="86">
        <f t="shared" si="31"/>
        <v>1</v>
      </c>
      <c r="AH484" s="84" t="s">
        <v>3726</v>
      </c>
    </row>
    <row r="485" spans="1:34" x14ac:dyDescent="0.3">
      <c r="A485" s="80" t="s">
        <v>2481</v>
      </c>
      <c r="B485" s="81">
        <v>378</v>
      </c>
      <c r="C485" s="80" t="s">
        <v>2451</v>
      </c>
      <c r="D485" s="80" t="s">
        <v>840</v>
      </c>
      <c r="E485" s="80" t="s">
        <v>576</v>
      </c>
      <c r="F485" s="80" t="s">
        <v>836</v>
      </c>
      <c r="G485" s="80" t="s">
        <v>836</v>
      </c>
      <c r="H485" s="81">
        <v>3734</v>
      </c>
      <c r="I485" s="80" t="s">
        <v>841</v>
      </c>
      <c r="J485" s="80" t="s">
        <v>2454</v>
      </c>
      <c r="K485" s="80" t="s">
        <v>75</v>
      </c>
      <c r="L485" s="80" t="s">
        <v>101</v>
      </c>
      <c r="M485" s="80" t="s">
        <v>842</v>
      </c>
      <c r="N485" s="82" t="s">
        <v>79</v>
      </c>
      <c r="O485" s="83">
        <v>38534</v>
      </c>
      <c r="P485" s="83">
        <v>44926</v>
      </c>
      <c r="Q485" s="82" t="s">
        <v>76</v>
      </c>
      <c r="R485" s="83">
        <v>44925</v>
      </c>
      <c r="S485" s="83">
        <v>44927</v>
      </c>
      <c r="T485" s="83">
        <v>46387</v>
      </c>
      <c r="U485" s="80" t="s">
        <v>2456</v>
      </c>
      <c r="V485" s="80" t="s">
        <v>81</v>
      </c>
      <c r="W485" s="83"/>
      <c r="X485" s="80"/>
      <c r="Y485" s="80"/>
      <c r="Z485" s="80"/>
      <c r="AA485" s="82" t="s">
        <v>79</v>
      </c>
      <c r="AB485" s="82" t="s">
        <v>79</v>
      </c>
      <c r="AC485" s="87">
        <v>45929.612187500003</v>
      </c>
      <c r="AD485" s="80" t="str">
        <f t="shared" si="28"/>
        <v>MICCOLIS SPA</v>
      </c>
      <c r="AE485" s="84" t="str">
        <f t="shared" si="29"/>
        <v>PUGLIA</v>
      </c>
      <c r="AF485" s="85">
        <f t="shared" si="30"/>
        <v>46387</v>
      </c>
      <c r="AG485" s="86">
        <f t="shared" si="31"/>
        <v>1</v>
      </c>
      <c r="AH485" s="84" t="s">
        <v>3380</v>
      </c>
    </row>
    <row r="486" spans="1:34" x14ac:dyDescent="0.3">
      <c r="A486" s="80" t="s">
        <v>2489</v>
      </c>
      <c r="B486" s="81">
        <v>608</v>
      </c>
      <c r="C486" s="80" t="s">
        <v>2451</v>
      </c>
      <c r="D486" s="80" t="s">
        <v>709</v>
      </c>
      <c r="E486" s="80" t="s">
        <v>1430</v>
      </c>
      <c r="F486" s="80" t="s">
        <v>3310</v>
      </c>
      <c r="G486" s="80" t="s">
        <v>1431</v>
      </c>
      <c r="H486" s="81">
        <v>3737</v>
      </c>
      <c r="I486" s="80" t="s">
        <v>1698</v>
      </c>
      <c r="J486" s="80" t="s">
        <v>2452</v>
      </c>
      <c r="K486" s="80" t="s">
        <v>75</v>
      </c>
      <c r="L486" s="80" t="s">
        <v>96</v>
      </c>
      <c r="M486" s="80"/>
      <c r="N486" s="82" t="s">
        <v>79</v>
      </c>
      <c r="O486" s="83">
        <v>43100</v>
      </c>
      <c r="P486" s="83">
        <v>46387</v>
      </c>
      <c r="Q486" s="82" t="s">
        <v>79</v>
      </c>
      <c r="R486" s="83"/>
      <c r="S486" s="83"/>
      <c r="T486" s="83"/>
      <c r="U486" s="80"/>
      <c r="V486" s="80" t="s">
        <v>81</v>
      </c>
      <c r="W486" s="83"/>
      <c r="X486" s="80"/>
      <c r="Y486" s="80"/>
      <c r="Z486" s="81">
        <v>3216</v>
      </c>
      <c r="AA486" s="82" t="s">
        <v>79</v>
      </c>
      <c r="AB486" s="82" t="s">
        <v>79</v>
      </c>
      <c r="AC486" s="87">
        <v>45904.520763888897</v>
      </c>
      <c r="AD486" s="80" t="str">
        <f t="shared" si="28"/>
        <v>SOCIETÀ VICENTINA TRASPORTI SRL</v>
      </c>
      <c r="AE486" s="84" t="str">
        <f t="shared" si="29"/>
        <v>VENETO</v>
      </c>
      <c r="AF486" s="85">
        <f t="shared" si="30"/>
        <v>46387</v>
      </c>
      <c r="AG486" s="86">
        <f t="shared" si="31"/>
        <v>1</v>
      </c>
      <c r="AH486" s="84" t="s">
        <v>3726</v>
      </c>
    </row>
    <row r="487" spans="1:34" x14ac:dyDescent="0.3">
      <c r="A487" s="80" t="s">
        <v>2481</v>
      </c>
      <c r="B487" s="81">
        <v>534</v>
      </c>
      <c r="C487" s="80" t="s">
        <v>2451</v>
      </c>
      <c r="D487" s="80" t="s">
        <v>475</v>
      </c>
      <c r="E487" s="80" t="s">
        <v>476</v>
      </c>
      <c r="F487" s="80" t="s">
        <v>477</v>
      </c>
      <c r="G487" s="80" t="s">
        <v>477</v>
      </c>
      <c r="H487" s="81">
        <v>3754</v>
      </c>
      <c r="I487" s="80" t="s">
        <v>1699</v>
      </c>
      <c r="J487" s="80" t="s">
        <v>2452</v>
      </c>
      <c r="K487" s="80" t="s">
        <v>75</v>
      </c>
      <c r="L487" s="80" t="s">
        <v>101</v>
      </c>
      <c r="M487" s="80" t="s">
        <v>478</v>
      </c>
      <c r="N487" s="82" t="s">
        <v>79</v>
      </c>
      <c r="O487" s="83">
        <v>38300</v>
      </c>
      <c r="P487" s="83">
        <v>41639</v>
      </c>
      <c r="Q487" s="82" t="s">
        <v>76</v>
      </c>
      <c r="R487" s="83">
        <v>44925</v>
      </c>
      <c r="S487" s="83">
        <v>41640</v>
      </c>
      <c r="T487" s="83">
        <v>46387</v>
      </c>
      <c r="U487" s="80" t="s">
        <v>2453</v>
      </c>
      <c r="V487" s="80" t="s">
        <v>81</v>
      </c>
      <c r="W487" s="83"/>
      <c r="X487" s="80"/>
      <c r="Y487" s="80"/>
      <c r="Z487" s="81">
        <v>2587</v>
      </c>
      <c r="AA487" s="82" t="s">
        <v>79</v>
      </c>
      <c r="AB487" s="82" t="s">
        <v>79</v>
      </c>
      <c r="AC487" s="87">
        <v>45916.537708333301</v>
      </c>
      <c r="AD487" s="80" t="str">
        <f t="shared" si="28"/>
        <v>CAPONIO FRANCESCO</v>
      </c>
      <c r="AE487" s="84" t="str">
        <f t="shared" si="29"/>
        <v>PUGLIA</v>
      </c>
      <c r="AF487" s="85">
        <f t="shared" si="30"/>
        <v>46387</v>
      </c>
      <c r="AG487" s="86">
        <f t="shared" si="31"/>
        <v>1</v>
      </c>
      <c r="AH487" s="84" t="s">
        <v>3413</v>
      </c>
    </row>
    <row r="488" spans="1:34" x14ac:dyDescent="0.3">
      <c r="A488" s="80" t="s">
        <v>2459</v>
      </c>
      <c r="B488" s="81">
        <v>485</v>
      </c>
      <c r="C488" s="80" t="s">
        <v>2451</v>
      </c>
      <c r="D488" s="80" t="s">
        <v>364</v>
      </c>
      <c r="E488" s="80" t="s">
        <v>358</v>
      </c>
      <c r="F488" s="80" t="s">
        <v>359</v>
      </c>
      <c r="G488" s="80" t="s">
        <v>359</v>
      </c>
      <c r="H488" s="81">
        <v>3758</v>
      </c>
      <c r="I488" s="80" t="s">
        <v>1700</v>
      </c>
      <c r="J488" s="80" t="s">
        <v>2452</v>
      </c>
      <c r="K488" s="80" t="s">
        <v>75</v>
      </c>
      <c r="L488" s="80" t="s">
        <v>77</v>
      </c>
      <c r="M488" s="80" t="s">
        <v>1701</v>
      </c>
      <c r="N488" s="82" t="s">
        <v>79</v>
      </c>
      <c r="O488" s="83">
        <v>36800</v>
      </c>
      <c r="P488" s="83">
        <v>44196</v>
      </c>
      <c r="Q488" s="82" t="s">
        <v>76</v>
      </c>
      <c r="R488" s="83">
        <v>45657</v>
      </c>
      <c r="S488" s="83">
        <v>45658</v>
      </c>
      <c r="T488" s="83">
        <v>45838</v>
      </c>
      <c r="U488" s="80" t="s">
        <v>2460</v>
      </c>
      <c r="V488" s="80" t="s">
        <v>81</v>
      </c>
      <c r="W488" s="83"/>
      <c r="X488" s="80"/>
      <c r="Y488" s="80"/>
      <c r="Z488" s="80"/>
      <c r="AA488" s="82" t="s">
        <v>79</v>
      </c>
      <c r="AB488" s="82" t="s">
        <v>79</v>
      </c>
      <c r="AC488" s="87">
        <v>45688.412650462997</v>
      </c>
      <c r="AD488" s="80" t="str">
        <f t="shared" si="28"/>
        <v>AUTOSERVIZI MORETTI SRL</v>
      </c>
      <c r="AE488" s="84" t="str">
        <f t="shared" si="29"/>
        <v>BASILICATA</v>
      </c>
      <c r="AF488" s="85">
        <f t="shared" si="30"/>
        <v>45838</v>
      </c>
      <c r="AG488" s="86">
        <f t="shared" si="31"/>
        <v>1</v>
      </c>
      <c r="AH488" s="84" t="s">
        <v>3333</v>
      </c>
    </row>
    <row r="489" spans="1:34" x14ac:dyDescent="0.3">
      <c r="A489" s="80" t="s">
        <v>2475</v>
      </c>
      <c r="B489" s="81">
        <v>888</v>
      </c>
      <c r="C489" s="80" t="s">
        <v>2451</v>
      </c>
      <c r="D489" s="80" t="s">
        <v>1702</v>
      </c>
      <c r="E489" s="80" t="s">
        <v>1703</v>
      </c>
      <c r="F489" s="80" t="s">
        <v>1704</v>
      </c>
      <c r="G489" s="80" t="s">
        <v>1704</v>
      </c>
      <c r="H489" s="81">
        <v>3771</v>
      </c>
      <c r="I489" s="80" t="s">
        <v>1705</v>
      </c>
      <c r="J489" s="80" t="s">
        <v>2452</v>
      </c>
      <c r="K489" s="80" t="s">
        <v>75</v>
      </c>
      <c r="L489" s="80" t="s">
        <v>101</v>
      </c>
      <c r="M489" s="80" t="s">
        <v>1706</v>
      </c>
      <c r="N489" s="82" t="s">
        <v>79</v>
      </c>
      <c r="O489" s="83">
        <v>43175</v>
      </c>
      <c r="P489" s="83">
        <v>43481</v>
      </c>
      <c r="Q489" s="82" t="s">
        <v>76</v>
      </c>
      <c r="R489" s="83">
        <v>43524</v>
      </c>
      <c r="S489" s="83">
        <v>43482</v>
      </c>
      <c r="T489" s="83">
        <v>46387</v>
      </c>
      <c r="U489" s="80" t="s">
        <v>2453</v>
      </c>
      <c r="V489" s="80" t="s">
        <v>81</v>
      </c>
      <c r="W489" s="83"/>
      <c r="X489" s="80"/>
      <c r="Y489" s="80"/>
      <c r="Z489" s="80"/>
      <c r="AA489" s="82" t="s">
        <v>79</v>
      </c>
      <c r="AB489" s="82" t="s">
        <v>79</v>
      </c>
      <c r="AC489" s="87">
        <v>45678.757824074099</v>
      </c>
      <c r="AD489" s="80" t="str">
        <f t="shared" si="28"/>
        <v>VIAGGI GRANTURISMO FOGLIANI SRL</v>
      </c>
      <c r="AE489" s="84" t="str">
        <f t="shared" si="29"/>
        <v>LOMBARDIA</v>
      </c>
      <c r="AF489" s="85">
        <f t="shared" si="30"/>
        <v>46387</v>
      </c>
      <c r="AG489" s="86">
        <f t="shared" si="31"/>
        <v>1</v>
      </c>
      <c r="AH489" s="84" t="s">
        <v>3851</v>
      </c>
    </row>
    <row r="490" spans="1:34" x14ac:dyDescent="0.3">
      <c r="A490" s="80" t="s">
        <v>2465</v>
      </c>
      <c r="B490" s="81">
        <v>4</v>
      </c>
      <c r="C490" s="80" t="s">
        <v>5</v>
      </c>
      <c r="D490" s="80" t="s">
        <v>92</v>
      </c>
      <c r="E490" s="80" t="s">
        <v>1610</v>
      </c>
      <c r="F490" s="80" t="s">
        <v>1611</v>
      </c>
      <c r="G490" s="80" t="s">
        <v>1611</v>
      </c>
      <c r="H490" s="81">
        <v>3774</v>
      </c>
      <c r="I490" s="80" t="s">
        <v>1707</v>
      </c>
      <c r="J490" s="80" t="s">
        <v>2452</v>
      </c>
      <c r="K490" s="80" t="s">
        <v>75</v>
      </c>
      <c r="L490" s="80" t="s">
        <v>77</v>
      </c>
      <c r="M490" s="80" t="s">
        <v>661</v>
      </c>
      <c r="N490" s="82" t="s">
        <v>79</v>
      </c>
      <c r="O490" s="83">
        <v>43312</v>
      </c>
      <c r="P490" s="83">
        <v>43465</v>
      </c>
      <c r="Q490" s="82" t="s">
        <v>76</v>
      </c>
      <c r="R490" s="83">
        <v>43467</v>
      </c>
      <c r="S490" s="83">
        <v>43466</v>
      </c>
      <c r="T490" s="83">
        <v>46022</v>
      </c>
      <c r="U490" s="80" t="s">
        <v>2453</v>
      </c>
      <c r="V490" s="80" t="s">
        <v>81</v>
      </c>
      <c r="W490" s="83"/>
      <c r="X490" s="80"/>
      <c r="Y490" s="80"/>
      <c r="Z490" s="81">
        <v>519</v>
      </c>
      <c r="AA490" s="82" t="s">
        <v>79</v>
      </c>
      <c r="AB490" s="82" t="s">
        <v>79</v>
      </c>
      <c r="AC490" s="87">
        <v>45808.421273148102</v>
      </c>
      <c r="AD490" s="80" t="str">
        <f t="shared" si="28"/>
        <v>AUTOLINEE PALMENTIERI ANTONIO S.R.L.</v>
      </c>
      <c r="AE490" s="84" t="str">
        <f t="shared" si="29"/>
        <v>CAMPANIA</v>
      </c>
      <c r="AF490" s="85">
        <f t="shared" si="30"/>
        <v>46022</v>
      </c>
      <c r="AG490" s="86">
        <f t="shared" si="31"/>
        <v>1</v>
      </c>
      <c r="AH490" s="84" t="s">
        <v>3827</v>
      </c>
    </row>
    <row r="491" spans="1:34" x14ac:dyDescent="0.3">
      <c r="A491" s="80" t="s">
        <v>2472</v>
      </c>
      <c r="B491" s="81">
        <v>614</v>
      </c>
      <c r="C491" s="80" t="s">
        <v>2451</v>
      </c>
      <c r="D491" s="80" t="s">
        <v>4168</v>
      </c>
      <c r="E491" s="80" t="s">
        <v>898</v>
      </c>
      <c r="F491" s="80" t="s">
        <v>970</v>
      </c>
      <c r="G491" s="80" t="s">
        <v>970</v>
      </c>
      <c r="H491" s="81">
        <v>3776</v>
      </c>
      <c r="I491" s="80" t="s">
        <v>4270</v>
      </c>
      <c r="J491" s="80" t="s">
        <v>2452</v>
      </c>
      <c r="K491" s="80" t="s">
        <v>75</v>
      </c>
      <c r="L491" s="80" t="s">
        <v>101</v>
      </c>
      <c r="M491" s="80" t="s">
        <v>4271</v>
      </c>
      <c r="N491" s="82" t="s">
        <v>79</v>
      </c>
      <c r="O491" s="83">
        <v>43739</v>
      </c>
      <c r="P491" s="83">
        <v>44104</v>
      </c>
      <c r="Q491" s="82" t="s">
        <v>76</v>
      </c>
      <c r="R491" s="83">
        <v>44236</v>
      </c>
      <c r="S491" s="83">
        <v>44105</v>
      </c>
      <c r="T491" s="83">
        <v>46022</v>
      </c>
      <c r="U491" s="80" t="s">
        <v>2453</v>
      </c>
      <c r="V491" s="80" t="s">
        <v>81</v>
      </c>
      <c r="W491" s="83"/>
      <c r="X491" s="80"/>
      <c r="Y491" s="80"/>
      <c r="Z491" s="80"/>
      <c r="AA491" s="82" t="s">
        <v>79</v>
      </c>
      <c r="AB491" s="82" t="s">
        <v>79</v>
      </c>
      <c r="AC491" s="80"/>
      <c r="AD491" s="80" t="str">
        <f t="shared" si="28"/>
        <v>SCHIAFFINI TRAVEL SPA</v>
      </c>
      <c r="AE491" s="84" t="str">
        <f t="shared" si="29"/>
        <v>LAZIO</v>
      </c>
      <c r="AF491" s="85">
        <f t="shared" si="30"/>
        <v>46022</v>
      </c>
      <c r="AG491" s="86">
        <f t="shared" si="31"/>
        <v>1</v>
      </c>
      <c r="AH491" s="84" t="s">
        <v>3433</v>
      </c>
    </row>
    <row r="492" spans="1:34" x14ac:dyDescent="0.3">
      <c r="A492" s="80" t="s">
        <v>2474</v>
      </c>
      <c r="B492" s="81">
        <v>42</v>
      </c>
      <c r="C492" s="80" t="s">
        <v>2462</v>
      </c>
      <c r="D492" s="80" t="s">
        <v>177</v>
      </c>
      <c r="E492" s="80" t="s">
        <v>158</v>
      </c>
      <c r="F492" s="80" t="s">
        <v>159</v>
      </c>
      <c r="G492" s="80" t="s">
        <v>159</v>
      </c>
      <c r="H492" s="81">
        <v>3789</v>
      </c>
      <c r="I492" s="80" t="s">
        <v>1708</v>
      </c>
      <c r="J492" s="80" t="s">
        <v>2452</v>
      </c>
      <c r="K492" s="80" t="s">
        <v>151</v>
      </c>
      <c r="L492" s="80" t="s">
        <v>77</v>
      </c>
      <c r="M492" s="80"/>
      <c r="N492" s="82" t="s">
        <v>79</v>
      </c>
      <c r="O492" s="83">
        <v>43101</v>
      </c>
      <c r="P492" s="83">
        <v>43802</v>
      </c>
      <c r="Q492" s="82" t="s">
        <v>76</v>
      </c>
      <c r="R492" s="83">
        <v>43802</v>
      </c>
      <c r="S492" s="83">
        <v>43803</v>
      </c>
      <c r="T492" s="83">
        <v>47455</v>
      </c>
      <c r="U492" s="80" t="s">
        <v>2453</v>
      </c>
      <c r="V492" s="80" t="s">
        <v>81</v>
      </c>
      <c r="W492" s="83"/>
      <c r="X492" s="80"/>
      <c r="Y492" s="80"/>
      <c r="Z492" s="80"/>
      <c r="AA492" s="82" t="s">
        <v>79</v>
      </c>
      <c r="AB492" s="82" t="s">
        <v>79</v>
      </c>
      <c r="AC492" s="87">
        <v>45915.591446759303</v>
      </c>
      <c r="AD492" s="80" t="str">
        <f t="shared" si="28"/>
        <v>AMT GENOVA SPA</v>
      </c>
      <c r="AE492" s="84" t="str">
        <f t="shared" si="29"/>
        <v>LIGURIA</v>
      </c>
      <c r="AF492" s="85">
        <f t="shared" si="30"/>
        <v>47455</v>
      </c>
      <c r="AG492" s="86">
        <f t="shared" si="31"/>
        <v>1</v>
      </c>
      <c r="AH492" s="84" t="s">
        <v>3339</v>
      </c>
    </row>
    <row r="493" spans="1:34" x14ac:dyDescent="0.3">
      <c r="A493" s="80" t="s">
        <v>2472</v>
      </c>
      <c r="B493" s="81">
        <v>106</v>
      </c>
      <c r="C493" s="80" t="s">
        <v>2451</v>
      </c>
      <c r="D493" s="80" t="s">
        <v>198</v>
      </c>
      <c r="E493" s="80" t="s">
        <v>199</v>
      </c>
      <c r="F493" s="80" t="s">
        <v>200</v>
      </c>
      <c r="G493" s="80" t="s">
        <v>200</v>
      </c>
      <c r="H493" s="81">
        <v>3794</v>
      </c>
      <c r="I493" s="80" t="s">
        <v>1709</v>
      </c>
      <c r="J493" s="80" t="s">
        <v>2452</v>
      </c>
      <c r="K493" s="80" t="s">
        <v>75</v>
      </c>
      <c r="L493" s="80" t="s">
        <v>77</v>
      </c>
      <c r="M493" s="80"/>
      <c r="N493" s="82" t="s">
        <v>79</v>
      </c>
      <c r="O493" s="83">
        <v>40544</v>
      </c>
      <c r="P493" s="83">
        <v>43799</v>
      </c>
      <c r="Q493" s="82" t="s">
        <v>76</v>
      </c>
      <c r="R493" s="83">
        <v>44658</v>
      </c>
      <c r="S493" s="83">
        <v>44562</v>
      </c>
      <c r="T493" s="83">
        <v>45838</v>
      </c>
      <c r="U493" s="80" t="s">
        <v>2453</v>
      </c>
      <c r="V493" s="80" t="s">
        <v>81</v>
      </c>
      <c r="W493" s="83"/>
      <c r="X493" s="80"/>
      <c r="Y493" s="80"/>
      <c r="Z493" s="80"/>
      <c r="AA493" s="82" t="s">
        <v>79</v>
      </c>
      <c r="AB493" s="82" t="s">
        <v>79</v>
      </c>
      <c r="AC493" s="87">
        <v>45926.66</v>
      </c>
      <c r="AD493" s="80" t="str">
        <f t="shared" si="28"/>
        <v>AUTOSERVIZI MAGNI LUIGI E FIGLI SRL</v>
      </c>
      <c r="AE493" s="84" t="str">
        <f t="shared" si="29"/>
        <v>LAZIO</v>
      </c>
      <c r="AF493" s="85">
        <f t="shared" si="30"/>
        <v>45838</v>
      </c>
      <c r="AG493" s="86">
        <f t="shared" si="31"/>
        <v>1</v>
      </c>
      <c r="AH493" s="84" t="s">
        <v>3563</v>
      </c>
    </row>
    <row r="494" spans="1:34" x14ac:dyDescent="0.3">
      <c r="A494" s="80" t="s">
        <v>2472</v>
      </c>
      <c r="B494" s="81">
        <v>279</v>
      </c>
      <c r="C494" s="80" t="s">
        <v>2451</v>
      </c>
      <c r="D494" s="80" t="s">
        <v>4201</v>
      </c>
      <c r="E494" s="80" t="s">
        <v>898</v>
      </c>
      <c r="F494" s="80" t="s">
        <v>970</v>
      </c>
      <c r="G494" s="80" t="s">
        <v>970</v>
      </c>
      <c r="H494" s="81">
        <v>3802</v>
      </c>
      <c r="I494" s="80" t="s">
        <v>4274</v>
      </c>
      <c r="J494" s="80" t="s">
        <v>2454</v>
      </c>
      <c r="K494" s="80" t="s">
        <v>75</v>
      </c>
      <c r="L494" s="80" t="s">
        <v>77</v>
      </c>
      <c r="M494" s="80" t="s">
        <v>4275</v>
      </c>
      <c r="N494" s="82" t="s">
        <v>79</v>
      </c>
      <c r="O494" s="83">
        <v>43466</v>
      </c>
      <c r="P494" s="83">
        <v>43799</v>
      </c>
      <c r="Q494" s="82" t="s">
        <v>76</v>
      </c>
      <c r="R494" s="83">
        <v>43800</v>
      </c>
      <c r="S494" s="83">
        <v>43800</v>
      </c>
      <c r="T494" s="83">
        <v>46022</v>
      </c>
      <c r="U494" s="80" t="s">
        <v>2455</v>
      </c>
      <c r="V494" s="80" t="s">
        <v>78</v>
      </c>
      <c r="W494" s="83"/>
      <c r="X494" s="80"/>
      <c r="Y494" s="80"/>
      <c r="Z494" s="80"/>
      <c r="AA494" s="82" t="s">
        <v>79</v>
      </c>
      <c r="AB494" s="82" t="s">
        <v>76</v>
      </c>
      <c r="AC494" s="87">
        <v>45951.668067129598</v>
      </c>
      <c r="AD494" s="80" t="str">
        <f t="shared" si="28"/>
        <v>SCHIAFFINI TRAVEL SPA</v>
      </c>
      <c r="AE494" s="84" t="str">
        <f t="shared" si="29"/>
        <v>LAZIO</v>
      </c>
      <c r="AF494" s="85">
        <f t="shared" si="30"/>
        <v>46022</v>
      </c>
      <c r="AG494" s="86">
        <f t="shared" si="31"/>
        <v>1</v>
      </c>
      <c r="AH494" s="84" t="s">
        <v>3433</v>
      </c>
    </row>
    <row r="495" spans="1:34" x14ac:dyDescent="0.3">
      <c r="A495" s="80" t="s">
        <v>2472</v>
      </c>
      <c r="B495" s="81">
        <v>238</v>
      </c>
      <c r="C495" s="80" t="s">
        <v>2451</v>
      </c>
      <c r="D495" s="80" t="s">
        <v>1710</v>
      </c>
      <c r="E495" s="80" t="s">
        <v>294</v>
      </c>
      <c r="F495" s="80" t="s">
        <v>295</v>
      </c>
      <c r="G495" s="80" t="s">
        <v>295</v>
      </c>
      <c r="H495" s="81">
        <v>3806</v>
      </c>
      <c r="I495" s="80" t="s">
        <v>847</v>
      </c>
      <c r="J495" s="80" t="s">
        <v>2452</v>
      </c>
      <c r="K495" s="80" t="s">
        <v>75</v>
      </c>
      <c r="L495" s="80" t="s">
        <v>77</v>
      </c>
      <c r="M495" s="80"/>
      <c r="N495" s="82" t="s">
        <v>79</v>
      </c>
      <c r="O495" s="83">
        <v>40544</v>
      </c>
      <c r="P495" s="83">
        <v>44561</v>
      </c>
      <c r="Q495" s="82" t="s">
        <v>76</v>
      </c>
      <c r="R495" s="83">
        <v>45322</v>
      </c>
      <c r="S495" s="83">
        <v>45292</v>
      </c>
      <c r="T495" s="83">
        <v>45838</v>
      </c>
      <c r="U495" s="80" t="s">
        <v>2453</v>
      </c>
      <c r="V495" s="80" t="s">
        <v>81</v>
      </c>
      <c r="W495" s="83"/>
      <c r="X495" s="80"/>
      <c r="Y495" s="80"/>
      <c r="Z495" s="80"/>
      <c r="AA495" s="82" t="s">
        <v>79</v>
      </c>
      <c r="AB495" s="82" t="s">
        <v>79</v>
      </c>
      <c r="AC495" s="87">
        <v>45817.660057870402</v>
      </c>
      <c r="AD495" s="80" t="str">
        <f t="shared" si="28"/>
        <v>AUTOLINEE TROIANI S.R.L.</v>
      </c>
      <c r="AE495" s="84" t="str">
        <f t="shared" si="29"/>
        <v>LAZIO</v>
      </c>
      <c r="AF495" s="85">
        <f t="shared" si="30"/>
        <v>45838</v>
      </c>
      <c r="AG495" s="86">
        <f t="shared" si="31"/>
        <v>1</v>
      </c>
      <c r="AH495" s="84" t="s">
        <v>3411</v>
      </c>
    </row>
    <row r="496" spans="1:34" x14ac:dyDescent="0.3">
      <c r="A496" s="80" t="s">
        <v>2472</v>
      </c>
      <c r="B496" s="81">
        <v>387</v>
      </c>
      <c r="C496" s="80" t="s">
        <v>2451</v>
      </c>
      <c r="D496" s="80" t="s">
        <v>1715</v>
      </c>
      <c r="E496" s="80" t="s">
        <v>1716</v>
      </c>
      <c r="F496" s="80" t="s">
        <v>1717</v>
      </c>
      <c r="G496" s="80" t="s">
        <v>1717</v>
      </c>
      <c r="H496" s="81">
        <v>3830</v>
      </c>
      <c r="I496" s="80" t="s">
        <v>1718</v>
      </c>
      <c r="J496" s="80" t="s">
        <v>2454</v>
      </c>
      <c r="K496" s="80" t="s">
        <v>75</v>
      </c>
      <c r="L496" s="80" t="s">
        <v>77</v>
      </c>
      <c r="M496" s="80" t="s">
        <v>1719</v>
      </c>
      <c r="N496" s="82" t="s">
        <v>79</v>
      </c>
      <c r="O496" s="83">
        <v>41000</v>
      </c>
      <c r="P496" s="83">
        <v>41274</v>
      </c>
      <c r="Q496" s="82" t="s">
        <v>76</v>
      </c>
      <c r="R496" s="83">
        <v>41275</v>
      </c>
      <c r="S496" s="83">
        <v>45292</v>
      </c>
      <c r="T496" s="83">
        <v>46022</v>
      </c>
      <c r="U496" s="80" t="s">
        <v>2455</v>
      </c>
      <c r="V496" s="80" t="s">
        <v>81</v>
      </c>
      <c r="W496" s="83"/>
      <c r="X496" s="80"/>
      <c r="Y496" s="80"/>
      <c r="Z496" s="80"/>
      <c r="AA496" s="82" t="s">
        <v>79</v>
      </c>
      <c r="AB496" s="82" t="s">
        <v>79</v>
      </c>
      <c r="AC496" s="87">
        <v>45922.361956018503</v>
      </c>
      <c r="AD496" s="80" t="str">
        <f t="shared" si="28"/>
        <v>CASTRENSE S.R.L.</v>
      </c>
      <c r="AE496" s="84" t="str">
        <f t="shared" si="29"/>
        <v>LAZIO</v>
      </c>
      <c r="AF496" s="85">
        <f t="shared" si="30"/>
        <v>46022</v>
      </c>
      <c r="AG496" s="86">
        <f t="shared" si="31"/>
        <v>1</v>
      </c>
      <c r="AH496" s="84" t="s">
        <v>3368</v>
      </c>
    </row>
    <row r="497" spans="1:34" x14ac:dyDescent="0.3">
      <c r="A497" s="80" t="s">
        <v>2472</v>
      </c>
      <c r="B497" s="81">
        <v>7</v>
      </c>
      <c r="C497" s="80" t="s">
        <v>5</v>
      </c>
      <c r="D497" s="80" t="s">
        <v>284</v>
      </c>
      <c r="E497" s="80" t="s">
        <v>603</v>
      </c>
      <c r="F497" s="80" t="s">
        <v>1072</v>
      </c>
      <c r="G497" s="80" t="s">
        <v>1072</v>
      </c>
      <c r="H497" s="81">
        <v>3835</v>
      </c>
      <c r="I497" s="80" t="s">
        <v>1722</v>
      </c>
      <c r="J497" s="80" t="s">
        <v>2452</v>
      </c>
      <c r="K497" s="80" t="s">
        <v>106</v>
      </c>
      <c r="L497" s="80" t="s">
        <v>77</v>
      </c>
      <c r="M497" s="80"/>
      <c r="N497" s="82" t="s">
        <v>79</v>
      </c>
      <c r="O497" s="83">
        <v>43101</v>
      </c>
      <c r="P497" s="83">
        <v>48579</v>
      </c>
      <c r="Q497" s="82" t="s">
        <v>79</v>
      </c>
      <c r="R497" s="83"/>
      <c r="S497" s="83"/>
      <c r="T497" s="83"/>
      <c r="U497" s="80"/>
      <c r="V497" s="80" t="s">
        <v>81</v>
      </c>
      <c r="W497" s="83"/>
      <c r="X497" s="80"/>
      <c r="Y497" s="80"/>
      <c r="Z497" s="80"/>
      <c r="AA497" s="82" t="s">
        <v>79</v>
      </c>
      <c r="AB497" s="82" t="s">
        <v>79</v>
      </c>
      <c r="AC497" s="87">
        <v>45903.668726851902</v>
      </c>
      <c r="AD497" s="80" t="str">
        <f t="shared" si="28"/>
        <v>TRENITALIA S.P.A.</v>
      </c>
      <c r="AE497" s="84" t="str">
        <f t="shared" si="29"/>
        <v>LAZIO</v>
      </c>
      <c r="AF497" s="85">
        <f t="shared" si="30"/>
        <v>48579</v>
      </c>
      <c r="AG497" s="86">
        <f t="shared" si="31"/>
        <v>1</v>
      </c>
      <c r="AH497" s="84" t="s">
        <v>3356</v>
      </c>
    </row>
    <row r="498" spans="1:34" x14ac:dyDescent="0.3">
      <c r="A498" s="80" t="s">
        <v>2472</v>
      </c>
      <c r="B498" s="81">
        <v>105</v>
      </c>
      <c r="C498" s="80" t="s">
        <v>2451</v>
      </c>
      <c r="D498" s="80" t="s">
        <v>4147</v>
      </c>
      <c r="E498" s="80" t="s">
        <v>4266</v>
      </c>
      <c r="F498" s="80" t="s">
        <v>4267</v>
      </c>
      <c r="G498" s="80" t="s">
        <v>4267</v>
      </c>
      <c r="H498" s="81">
        <v>3839</v>
      </c>
      <c r="I498" s="80" t="s">
        <v>4276</v>
      </c>
      <c r="J498" s="80" t="s">
        <v>2452</v>
      </c>
      <c r="K498" s="80" t="s">
        <v>75</v>
      </c>
      <c r="L498" s="80" t="s">
        <v>101</v>
      </c>
      <c r="M498" s="80" t="s">
        <v>4277</v>
      </c>
      <c r="N498" s="82" t="s">
        <v>79</v>
      </c>
      <c r="O498" s="83">
        <v>43831</v>
      </c>
      <c r="P498" s="83">
        <v>44926</v>
      </c>
      <c r="Q498" s="82" t="s">
        <v>76</v>
      </c>
      <c r="R498" s="83">
        <v>45786</v>
      </c>
      <c r="S498" s="83">
        <v>45658</v>
      </c>
      <c r="T498" s="83">
        <v>45838</v>
      </c>
      <c r="U498" s="80" t="s">
        <v>2460</v>
      </c>
      <c r="V498" s="80" t="s">
        <v>81</v>
      </c>
      <c r="W498" s="83"/>
      <c r="X498" s="80"/>
      <c r="Y498" s="80"/>
      <c r="Z498" s="80"/>
      <c r="AA498" s="82" t="s">
        <v>79</v>
      </c>
      <c r="AB498" s="82" t="s">
        <v>79</v>
      </c>
      <c r="AC498" s="80"/>
      <c r="AD498" s="80" t="str">
        <f t="shared" si="28"/>
        <v>NUOVA TESEI BUS SRL</v>
      </c>
      <c r="AE498" s="84" t="str">
        <f t="shared" si="29"/>
        <v>LAZIO</v>
      </c>
      <c r="AF498" s="85">
        <f t="shared" si="30"/>
        <v>45838</v>
      </c>
      <c r="AG498" s="86">
        <f t="shared" si="31"/>
        <v>1</v>
      </c>
      <c r="AH498" s="84" t="s">
        <v>6558</v>
      </c>
    </row>
    <row r="499" spans="1:34" x14ac:dyDescent="0.3">
      <c r="A499" s="80" t="s">
        <v>2483</v>
      </c>
      <c r="B499" s="81">
        <v>15</v>
      </c>
      <c r="C499" s="80" t="s">
        <v>5</v>
      </c>
      <c r="D499" s="80" t="s">
        <v>1106</v>
      </c>
      <c r="E499" s="80" t="s">
        <v>1723</v>
      </c>
      <c r="F499" s="80" t="s">
        <v>1724</v>
      </c>
      <c r="G499" s="80" t="s">
        <v>1724</v>
      </c>
      <c r="H499" s="81">
        <v>3841</v>
      </c>
      <c r="I499" s="80" t="s">
        <v>1725</v>
      </c>
      <c r="J499" s="80" t="s">
        <v>2452</v>
      </c>
      <c r="K499" s="80" t="s">
        <v>151</v>
      </c>
      <c r="L499" s="80" t="s">
        <v>77</v>
      </c>
      <c r="M499" s="80"/>
      <c r="N499" s="82" t="s">
        <v>79</v>
      </c>
      <c r="O499" s="83">
        <v>42472</v>
      </c>
      <c r="P499" s="83">
        <v>46854</v>
      </c>
      <c r="Q499" s="82" t="s">
        <v>79</v>
      </c>
      <c r="R499" s="83"/>
      <c r="S499" s="83"/>
      <c r="T499" s="83"/>
      <c r="U499" s="80"/>
      <c r="V499" s="80" t="s">
        <v>81</v>
      </c>
      <c r="W499" s="83"/>
      <c r="X499" s="80"/>
      <c r="Y499" s="80"/>
      <c r="Z499" s="80"/>
      <c r="AA499" s="82" t="s">
        <v>79</v>
      </c>
      <c r="AB499" s="82" t="s">
        <v>79</v>
      </c>
      <c r="AC499" s="87">
        <v>45672.694652777798</v>
      </c>
      <c r="AD499" s="80" t="str">
        <f t="shared" si="28"/>
        <v>S.N.S. SOCIETA' NAVIGAZIONE SICILIANA S.C.P.A.</v>
      </c>
      <c r="AE499" s="84" t="str">
        <f t="shared" si="29"/>
        <v>SICILIA</v>
      </c>
      <c r="AF499" s="85">
        <f t="shared" si="30"/>
        <v>46854</v>
      </c>
      <c r="AG499" s="86">
        <f t="shared" si="31"/>
        <v>1</v>
      </c>
      <c r="AH499" s="84" t="s">
        <v>3854</v>
      </c>
    </row>
    <row r="500" spans="1:34" x14ac:dyDescent="0.3">
      <c r="A500" s="80" t="s">
        <v>2472</v>
      </c>
      <c r="B500" s="81">
        <v>271</v>
      </c>
      <c r="C500" s="80" t="s">
        <v>2451</v>
      </c>
      <c r="D500" s="80" t="s">
        <v>1726</v>
      </c>
      <c r="E500" s="80" t="s">
        <v>1713</v>
      </c>
      <c r="F500" s="80" t="s">
        <v>1714</v>
      </c>
      <c r="G500" s="80" t="s">
        <v>1714</v>
      </c>
      <c r="H500" s="81">
        <v>3844</v>
      </c>
      <c r="I500" s="80" t="s">
        <v>1727</v>
      </c>
      <c r="J500" s="80" t="s">
        <v>2452</v>
      </c>
      <c r="K500" s="80" t="s">
        <v>75</v>
      </c>
      <c r="L500" s="80" t="s">
        <v>77</v>
      </c>
      <c r="M500" s="80" t="s">
        <v>1728</v>
      </c>
      <c r="N500" s="82" t="s">
        <v>79</v>
      </c>
      <c r="O500" s="83">
        <v>40909</v>
      </c>
      <c r="P500" s="83">
        <v>41274</v>
      </c>
      <c r="Q500" s="82" t="s">
        <v>76</v>
      </c>
      <c r="R500" s="83">
        <v>45855</v>
      </c>
      <c r="S500" s="83">
        <v>45839</v>
      </c>
      <c r="T500" s="83">
        <v>46022</v>
      </c>
      <c r="U500" s="80" t="s">
        <v>2460</v>
      </c>
      <c r="V500" s="80" t="s">
        <v>81</v>
      </c>
      <c r="W500" s="83"/>
      <c r="X500" s="80"/>
      <c r="Y500" s="80"/>
      <c r="Z500" s="80"/>
      <c r="AA500" s="82" t="s">
        <v>79</v>
      </c>
      <c r="AB500" s="82" t="s">
        <v>79</v>
      </c>
      <c r="AC500" s="87">
        <v>45957.643692129597</v>
      </c>
      <c r="AD500" s="80" t="str">
        <f t="shared" si="28"/>
        <v>AUTOSERVIZI PIAZZOLI GIORGIO</v>
      </c>
      <c r="AE500" s="84" t="str">
        <f t="shared" si="29"/>
        <v>LAZIO</v>
      </c>
      <c r="AF500" s="85">
        <f t="shared" si="30"/>
        <v>46022</v>
      </c>
      <c r="AG500" s="86">
        <f t="shared" si="31"/>
        <v>1</v>
      </c>
      <c r="AH500" s="84" t="s">
        <v>3615</v>
      </c>
    </row>
    <row r="501" spans="1:34" x14ac:dyDescent="0.3">
      <c r="A501" s="80" t="s">
        <v>2472</v>
      </c>
      <c r="B501" s="81">
        <v>189</v>
      </c>
      <c r="C501" s="80" t="s">
        <v>2451</v>
      </c>
      <c r="D501" s="80" t="s">
        <v>1729</v>
      </c>
      <c r="E501" s="80" t="s">
        <v>199</v>
      </c>
      <c r="F501" s="80" t="s">
        <v>200</v>
      </c>
      <c r="G501" s="80" t="s">
        <v>200</v>
      </c>
      <c r="H501" s="81">
        <v>3853</v>
      </c>
      <c r="I501" s="80" t="s">
        <v>1730</v>
      </c>
      <c r="J501" s="80" t="s">
        <v>2452</v>
      </c>
      <c r="K501" s="80" t="s">
        <v>75</v>
      </c>
      <c r="L501" s="80" t="s">
        <v>77</v>
      </c>
      <c r="M501" s="80" t="s">
        <v>1731</v>
      </c>
      <c r="N501" s="82" t="s">
        <v>79</v>
      </c>
      <c r="O501" s="83">
        <v>40909</v>
      </c>
      <c r="P501" s="83">
        <v>41274</v>
      </c>
      <c r="Q501" s="82" t="s">
        <v>76</v>
      </c>
      <c r="R501" s="83">
        <v>41275</v>
      </c>
      <c r="S501" s="83">
        <v>41275</v>
      </c>
      <c r="T501" s="83">
        <v>45838</v>
      </c>
      <c r="U501" s="80" t="s">
        <v>2453</v>
      </c>
      <c r="V501" s="80" t="s">
        <v>81</v>
      </c>
      <c r="W501" s="83"/>
      <c r="X501" s="80"/>
      <c r="Y501" s="80"/>
      <c r="Z501" s="80"/>
      <c r="AA501" s="82" t="s">
        <v>79</v>
      </c>
      <c r="AB501" s="82" t="s">
        <v>79</v>
      </c>
      <c r="AC501" s="87">
        <v>45926.658252314803</v>
      </c>
      <c r="AD501" s="80" t="str">
        <f t="shared" si="28"/>
        <v>AUTOSERVIZI MAGNI LUIGI E FIGLI SRL</v>
      </c>
      <c r="AE501" s="84" t="str">
        <f t="shared" si="29"/>
        <v>LAZIO</v>
      </c>
      <c r="AF501" s="85">
        <f t="shared" si="30"/>
        <v>45838</v>
      </c>
      <c r="AG501" s="86">
        <f t="shared" si="31"/>
        <v>1</v>
      </c>
      <c r="AH501" s="84" t="s">
        <v>3563</v>
      </c>
    </row>
    <row r="502" spans="1:34" x14ac:dyDescent="0.3">
      <c r="A502" s="80" t="s">
        <v>2472</v>
      </c>
      <c r="B502" s="81">
        <v>189</v>
      </c>
      <c r="C502" s="80" t="s">
        <v>2451</v>
      </c>
      <c r="D502" s="80" t="s">
        <v>1729</v>
      </c>
      <c r="E502" s="80" t="s">
        <v>261</v>
      </c>
      <c r="F502" s="80" t="s">
        <v>262</v>
      </c>
      <c r="G502" s="80" t="s">
        <v>262</v>
      </c>
      <c r="H502" s="81">
        <v>3854</v>
      </c>
      <c r="I502" s="80" t="s">
        <v>1732</v>
      </c>
      <c r="J502" s="80" t="s">
        <v>2452</v>
      </c>
      <c r="K502" s="80" t="s">
        <v>75</v>
      </c>
      <c r="L502" s="80" t="s">
        <v>77</v>
      </c>
      <c r="M502" s="80" t="s">
        <v>1733</v>
      </c>
      <c r="N502" s="82" t="s">
        <v>79</v>
      </c>
      <c r="O502" s="83">
        <v>40909</v>
      </c>
      <c r="P502" s="83">
        <v>41274</v>
      </c>
      <c r="Q502" s="82" t="s">
        <v>76</v>
      </c>
      <c r="R502" s="83">
        <v>41275</v>
      </c>
      <c r="S502" s="83">
        <v>41275</v>
      </c>
      <c r="T502" s="83">
        <v>45838</v>
      </c>
      <c r="U502" s="80" t="s">
        <v>2453</v>
      </c>
      <c r="V502" s="80" t="s">
        <v>81</v>
      </c>
      <c r="W502" s="83"/>
      <c r="X502" s="80"/>
      <c r="Y502" s="80"/>
      <c r="Z502" s="80"/>
      <c r="AA502" s="82" t="s">
        <v>79</v>
      </c>
      <c r="AB502" s="82" t="s">
        <v>79</v>
      </c>
      <c r="AC502" s="87">
        <v>45852.457870370403</v>
      </c>
      <c r="AD502" s="80" t="str">
        <f t="shared" si="28"/>
        <v>MASTRANTONI AUTOLINEE</v>
      </c>
      <c r="AE502" s="84" t="str">
        <f t="shared" si="29"/>
        <v>LAZIO</v>
      </c>
      <c r="AF502" s="85">
        <f t="shared" si="30"/>
        <v>45838</v>
      </c>
      <c r="AG502" s="86">
        <f t="shared" si="31"/>
        <v>1</v>
      </c>
      <c r="AH502" s="84" t="s">
        <v>3436</v>
      </c>
    </row>
    <row r="503" spans="1:34" x14ac:dyDescent="0.3">
      <c r="A503" s="80" t="s">
        <v>2472</v>
      </c>
      <c r="B503" s="81">
        <v>582</v>
      </c>
      <c r="C503" s="80" t="s">
        <v>2451</v>
      </c>
      <c r="D503" s="80" t="s">
        <v>2723</v>
      </c>
      <c r="E503" s="80" t="s">
        <v>2724</v>
      </c>
      <c r="F503" s="80" t="s">
        <v>2725</v>
      </c>
      <c r="G503" s="80" t="s">
        <v>2725</v>
      </c>
      <c r="H503" s="81">
        <v>3857</v>
      </c>
      <c r="I503" s="80" t="s">
        <v>2772</v>
      </c>
      <c r="J503" s="80" t="s">
        <v>2452</v>
      </c>
      <c r="K503" s="80" t="s">
        <v>75</v>
      </c>
      <c r="L503" s="80" t="s">
        <v>77</v>
      </c>
      <c r="M503" s="80" t="s">
        <v>2773</v>
      </c>
      <c r="N503" s="82" t="s">
        <v>79</v>
      </c>
      <c r="O503" s="83">
        <v>43831</v>
      </c>
      <c r="P503" s="83">
        <v>45657</v>
      </c>
      <c r="Q503" s="82" t="s">
        <v>76</v>
      </c>
      <c r="R503" s="83">
        <v>45653</v>
      </c>
      <c r="S503" s="83">
        <v>45658</v>
      </c>
      <c r="T503" s="83">
        <v>46387</v>
      </c>
      <c r="U503" s="80" t="s">
        <v>2453</v>
      </c>
      <c r="V503" s="80" t="s">
        <v>81</v>
      </c>
      <c r="W503" s="83"/>
      <c r="X503" s="80"/>
      <c r="Y503" s="80"/>
      <c r="Z503" s="80"/>
      <c r="AA503" s="82" t="s">
        <v>79</v>
      </c>
      <c r="AB503" s="82" t="s">
        <v>79</v>
      </c>
      <c r="AC503" s="87">
        <v>45933.575636574104</v>
      </c>
      <c r="AD503" s="80" t="str">
        <f t="shared" si="28"/>
        <v>EUSEPI MASSIMO</v>
      </c>
      <c r="AE503" s="84" t="str">
        <f t="shared" si="29"/>
        <v>LAZIO</v>
      </c>
      <c r="AF503" s="85">
        <f t="shared" si="30"/>
        <v>46387</v>
      </c>
      <c r="AG503" s="86">
        <f t="shared" si="31"/>
        <v>1</v>
      </c>
      <c r="AH503" s="84" t="s">
        <v>3777</v>
      </c>
    </row>
    <row r="504" spans="1:34" x14ac:dyDescent="0.3">
      <c r="A504" s="80" t="s">
        <v>2472</v>
      </c>
      <c r="B504" s="81">
        <v>93</v>
      </c>
      <c r="C504" s="80" t="s">
        <v>2451</v>
      </c>
      <c r="D504" s="80" t="s">
        <v>4278</v>
      </c>
      <c r="E504" s="80" t="s">
        <v>2708</v>
      </c>
      <c r="F504" s="80" t="s">
        <v>2709</v>
      </c>
      <c r="G504" s="80" t="s">
        <v>2709</v>
      </c>
      <c r="H504" s="81">
        <v>3858</v>
      </c>
      <c r="I504" s="80" t="s">
        <v>4279</v>
      </c>
      <c r="J504" s="80" t="s">
        <v>2454</v>
      </c>
      <c r="K504" s="80" t="s">
        <v>75</v>
      </c>
      <c r="L504" s="80" t="s">
        <v>101</v>
      </c>
      <c r="M504" s="80" t="s">
        <v>4280</v>
      </c>
      <c r="N504" s="82" t="s">
        <v>79</v>
      </c>
      <c r="O504" s="83">
        <v>40603</v>
      </c>
      <c r="P504" s="83">
        <v>41274</v>
      </c>
      <c r="Q504" s="82" t="s">
        <v>76</v>
      </c>
      <c r="R504" s="83">
        <v>41275</v>
      </c>
      <c r="S504" s="83">
        <v>41275</v>
      </c>
      <c r="T504" s="83">
        <v>46022</v>
      </c>
      <c r="U504" s="80" t="s">
        <v>2453</v>
      </c>
      <c r="V504" s="80" t="s">
        <v>81</v>
      </c>
      <c r="W504" s="83"/>
      <c r="X504" s="80"/>
      <c r="Y504" s="80"/>
      <c r="Z504" s="80"/>
      <c r="AA504" s="82" t="s">
        <v>79</v>
      </c>
      <c r="AB504" s="82" t="s">
        <v>79</v>
      </c>
      <c r="AC504" s="87">
        <v>45954.7902777778</v>
      </c>
      <c r="AD504" s="80" t="str">
        <f t="shared" si="28"/>
        <v>AGO UNO SRL</v>
      </c>
      <c r="AE504" s="84" t="str">
        <f t="shared" si="29"/>
        <v>LAZIO</v>
      </c>
      <c r="AF504" s="85">
        <f t="shared" si="30"/>
        <v>46022</v>
      </c>
      <c r="AG504" s="86">
        <f t="shared" si="31"/>
        <v>1</v>
      </c>
      <c r="AH504" s="84" t="s">
        <v>3345</v>
      </c>
    </row>
    <row r="505" spans="1:34" x14ac:dyDescent="0.3">
      <c r="A505" s="80" t="s">
        <v>2472</v>
      </c>
      <c r="B505" s="81">
        <v>464</v>
      </c>
      <c r="C505" s="80" t="s">
        <v>2451</v>
      </c>
      <c r="D505" s="80" t="s">
        <v>1734</v>
      </c>
      <c r="E505" s="80" t="s">
        <v>1542</v>
      </c>
      <c r="F505" s="80" t="s">
        <v>1543</v>
      </c>
      <c r="G505" s="80" t="s">
        <v>1543</v>
      </c>
      <c r="H505" s="81">
        <v>3865</v>
      </c>
      <c r="I505" s="80" t="s">
        <v>1735</v>
      </c>
      <c r="J505" s="80" t="s">
        <v>2452</v>
      </c>
      <c r="K505" s="80" t="s">
        <v>75</v>
      </c>
      <c r="L505" s="80" t="s">
        <v>77</v>
      </c>
      <c r="M505" s="80" t="s">
        <v>1736</v>
      </c>
      <c r="N505" s="82" t="s">
        <v>79</v>
      </c>
      <c r="O505" s="83">
        <v>40544</v>
      </c>
      <c r="P505" s="83">
        <v>41274</v>
      </c>
      <c r="Q505" s="82" t="s">
        <v>76</v>
      </c>
      <c r="R505" s="83">
        <v>41275</v>
      </c>
      <c r="S505" s="83">
        <v>41275</v>
      </c>
      <c r="T505" s="83">
        <v>46022</v>
      </c>
      <c r="U505" s="80" t="s">
        <v>2453</v>
      </c>
      <c r="V505" s="80" t="s">
        <v>81</v>
      </c>
      <c r="W505" s="83"/>
      <c r="X505" s="80"/>
      <c r="Y505" s="80"/>
      <c r="Z505" s="80"/>
      <c r="AA505" s="82" t="s">
        <v>79</v>
      </c>
      <c r="AB505" s="82" t="s">
        <v>79</v>
      </c>
      <c r="AC505" s="80"/>
      <c r="AD505" s="80" t="str">
        <f t="shared" si="28"/>
        <v>TRIBUZIO SRL UNIPERSONALE</v>
      </c>
      <c r="AE505" s="84" t="str">
        <f t="shared" si="29"/>
        <v>LAZIO</v>
      </c>
      <c r="AF505" s="85">
        <f t="shared" si="30"/>
        <v>46022</v>
      </c>
      <c r="AG505" s="86">
        <f t="shared" si="31"/>
        <v>1</v>
      </c>
      <c r="AH505" s="84" t="s">
        <v>3471</v>
      </c>
    </row>
    <row r="506" spans="1:34" x14ac:dyDescent="0.3">
      <c r="A506" s="80" t="s">
        <v>2472</v>
      </c>
      <c r="B506" s="81">
        <v>283</v>
      </c>
      <c r="C506" s="80" t="s">
        <v>2451</v>
      </c>
      <c r="D506" s="80" t="s">
        <v>1737</v>
      </c>
      <c r="E506" s="80" t="s">
        <v>1738</v>
      </c>
      <c r="F506" s="80" t="s">
        <v>1739</v>
      </c>
      <c r="G506" s="80" t="s">
        <v>1739</v>
      </c>
      <c r="H506" s="81">
        <v>3868</v>
      </c>
      <c r="I506" s="80" t="s">
        <v>1740</v>
      </c>
      <c r="J506" s="80" t="s">
        <v>2454</v>
      </c>
      <c r="K506" s="80" t="s">
        <v>75</v>
      </c>
      <c r="L506" s="80" t="s">
        <v>77</v>
      </c>
      <c r="M506" s="80"/>
      <c r="N506" s="82" t="s">
        <v>79</v>
      </c>
      <c r="O506" s="83">
        <v>40909</v>
      </c>
      <c r="P506" s="83">
        <v>41274</v>
      </c>
      <c r="Q506" s="82" t="s">
        <v>76</v>
      </c>
      <c r="R506" s="83">
        <v>41275</v>
      </c>
      <c r="S506" s="83">
        <v>41275</v>
      </c>
      <c r="T506" s="83">
        <v>46022</v>
      </c>
      <c r="U506" s="80" t="s">
        <v>2455</v>
      </c>
      <c r="V506" s="80" t="s">
        <v>81</v>
      </c>
      <c r="W506" s="83"/>
      <c r="X506" s="80"/>
      <c r="Y506" s="80"/>
      <c r="Z506" s="80"/>
      <c r="AA506" s="82" t="s">
        <v>79</v>
      </c>
      <c r="AB506" s="82" t="s">
        <v>79</v>
      </c>
      <c r="AC506" s="80"/>
      <c r="AD506" s="80" t="str">
        <f t="shared" si="28"/>
        <v>F.LLI CERVONE S.A.S. DI CERVONE EDUARDO</v>
      </c>
      <c r="AE506" s="84" t="str">
        <f t="shared" si="29"/>
        <v>LAZIO</v>
      </c>
      <c r="AF506" s="85">
        <f t="shared" si="30"/>
        <v>46022</v>
      </c>
      <c r="AG506" s="86">
        <f t="shared" si="31"/>
        <v>1</v>
      </c>
      <c r="AH506" s="84" t="s">
        <v>3507</v>
      </c>
    </row>
    <row r="507" spans="1:34" x14ac:dyDescent="0.3">
      <c r="A507" s="80" t="s">
        <v>2478</v>
      </c>
      <c r="B507" s="81">
        <v>669</v>
      </c>
      <c r="C507" s="80" t="s">
        <v>2464</v>
      </c>
      <c r="D507" s="80" t="s">
        <v>1294</v>
      </c>
      <c r="E507" s="80" t="s">
        <v>1001</v>
      </c>
      <c r="F507" s="80" t="s">
        <v>1002</v>
      </c>
      <c r="G507" s="80" t="s">
        <v>1002</v>
      </c>
      <c r="H507" s="81">
        <v>3870</v>
      </c>
      <c r="I507" s="80" t="s">
        <v>1741</v>
      </c>
      <c r="J507" s="80" t="s">
        <v>2452</v>
      </c>
      <c r="K507" s="80" t="s">
        <v>151</v>
      </c>
      <c r="L507" s="80" t="s">
        <v>77</v>
      </c>
      <c r="M507" s="80" t="s">
        <v>1742</v>
      </c>
      <c r="N507" s="82" t="s">
        <v>79</v>
      </c>
      <c r="O507" s="83">
        <v>43861</v>
      </c>
      <c r="P507" s="83">
        <v>46052</v>
      </c>
      <c r="Q507" s="82" t="s">
        <v>79</v>
      </c>
      <c r="R507" s="83"/>
      <c r="S507" s="83"/>
      <c r="T507" s="83"/>
      <c r="U507" s="80"/>
      <c r="V507" s="80" t="s">
        <v>81</v>
      </c>
      <c r="W507" s="83"/>
      <c r="X507" s="80"/>
      <c r="Y507" s="80"/>
      <c r="Z507" s="80"/>
      <c r="AA507" s="82" t="s">
        <v>79</v>
      </c>
      <c r="AB507" s="82" t="s">
        <v>79</v>
      </c>
      <c r="AC507" s="87">
        <v>45932.383680555598</v>
      </c>
      <c r="AD507" s="80" t="str">
        <f t="shared" si="28"/>
        <v>NAVIGAZIONE LAGO D'ORTA SRL</v>
      </c>
      <c r="AE507" s="84" t="str">
        <f t="shared" si="29"/>
        <v>PIEMONTE</v>
      </c>
      <c r="AF507" s="85">
        <f t="shared" si="30"/>
        <v>46052</v>
      </c>
      <c r="AG507" s="86">
        <f t="shared" si="31"/>
        <v>1</v>
      </c>
      <c r="AH507" s="84" t="s">
        <v>3514</v>
      </c>
    </row>
    <row r="508" spans="1:34" x14ac:dyDescent="0.3">
      <c r="A508" s="80" t="s">
        <v>2472</v>
      </c>
      <c r="B508" s="81">
        <v>390</v>
      </c>
      <c r="C508" s="80" t="s">
        <v>2451</v>
      </c>
      <c r="D508" s="80" t="s">
        <v>4238</v>
      </c>
      <c r="E508" s="80" t="s">
        <v>898</v>
      </c>
      <c r="F508" s="80" t="s">
        <v>970</v>
      </c>
      <c r="G508" s="80" t="s">
        <v>970</v>
      </c>
      <c r="H508" s="81">
        <v>3881</v>
      </c>
      <c r="I508" s="80" t="s">
        <v>4282</v>
      </c>
      <c r="J508" s="80" t="s">
        <v>2452</v>
      </c>
      <c r="K508" s="80" t="s">
        <v>75</v>
      </c>
      <c r="L508" s="80" t="s">
        <v>101</v>
      </c>
      <c r="M508" s="80" t="s">
        <v>4283</v>
      </c>
      <c r="N508" s="82" t="s">
        <v>79</v>
      </c>
      <c r="O508" s="83">
        <v>43831</v>
      </c>
      <c r="P508" s="83">
        <v>45291</v>
      </c>
      <c r="Q508" s="82" t="s">
        <v>76</v>
      </c>
      <c r="R508" s="83">
        <v>45281</v>
      </c>
      <c r="S508" s="83">
        <v>45292</v>
      </c>
      <c r="T508" s="83">
        <v>46022</v>
      </c>
      <c r="U508" s="80" t="s">
        <v>2453</v>
      </c>
      <c r="V508" s="80" t="s">
        <v>81</v>
      </c>
      <c r="W508" s="83"/>
      <c r="X508" s="80"/>
      <c r="Y508" s="80"/>
      <c r="Z508" s="80"/>
      <c r="AA508" s="82" t="s">
        <v>79</v>
      </c>
      <c r="AB508" s="82" t="s">
        <v>79</v>
      </c>
      <c r="AC508" s="80"/>
      <c r="AD508" s="80" t="str">
        <f t="shared" si="28"/>
        <v>SCHIAFFINI TRAVEL SPA</v>
      </c>
      <c r="AE508" s="84" t="str">
        <f t="shared" si="29"/>
        <v>LAZIO</v>
      </c>
      <c r="AF508" s="85">
        <f t="shared" si="30"/>
        <v>46022</v>
      </c>
      <c r="AG508" s="86">
        <f t="shared" si="31"/>
        <v>1</v>
      </c>
      <c r="AH508" s="84" t="s">
        <v>3433</v>
      </c>
    </row>
    <row r="509" spans="1:34" x14ac:dyDescent="0.3">
      <c r="A509" s="80" t="s">
        <v>2472</v>
      </c>
      <c r="B509" s="81">
        <v>268</v>
      </c>
      <c r="C509" s="80" t="s">
        <v>2451</v>
      </c>
      <c r="D509" s="80" t="s">
        <v>1744</v>
      </c>
      <c r="E509" s="80" t="s">
        <v>1296</v>
      </c>
      <c r="F509" s="80" t="s">
        <v>1297</v>
      </c>
      <c r="G509" s="80" t="s">
        <v>1297</v>
      </c>
      <c r="H509" s="81">
        <v>3883</v>
      </c>
      <c r="I509" s="80" t="s">
        <v>1745</v>
      </c>
      <c r="J509" s="80" t="s">
        <v>2452</v>
      </c>
      <c r="K509" s="80" t="s">
        <v>75</v>
      </c>
      <c r="L509" s="80" t="s">
        <v>101</v>
      </c>
      <c r="M509" s="80" t="s">
        <v>1746</v>
      </c>
      <c r="N509" s="82" t="s">
        <v>79</v>
      </c>
      <c r="O509" s="83">
        <v>43890</v>
      </c>
      <c r="P509" s="83">
        <v>46081</v>
      </c>
      <c r="Q509" s="82" t="s">
        <v>79</v>
      </c>
      <c r="R509" s="83"/>
      <c r="S509" s="83"/>
      <c r="T509" s="83"/>
      <c r="U509" s="80"/>
      <c r="V509" s="80" t="s">
        <v>81</v>
      </c>
      <c r="W509" s="83"/>
      <c r="X509" s="80"/>
      <c r="Y509" s="80"/>
      <c r="Z509" s="80"/>
      <c r="AA509" s="82" t="s">
        <v>79</v>
      </c>
      <c r="AB509" s="82" t="s">
        <v>79</v>
      </c>
      <c r="AC509" s="87">
        <v>45678.497129629599</v>
      </c>
      <c r="AD509" s="80" t="str">
        <f t="shared" si="28"/>
        <v>TROTTA BUS SERVICES S.P.A.</v>
      </c>
      <c r="AE509" s="84" t="str">
        <f t="shared" si="29"/>
        <v>LAZIO</v>
      </c>
      <c r="AF509" s="85">
        <f t="shared" si="30"/>
        <v>46081</v>
      </c>
      <c r="AG509" s="86">
        <f t="shared" si="31"/>
        <v>1</v>
      </c>
      <c r="AH509" s="84" t="s">
        <v>3632</v>
      </c>
    </row>
    <row r="510" spans="1:34" x14ac:dyDescent="0.3">
      <c r="A510" s="80" t="s">
        <v>2472</v>
      </c>
      <c r="B510" s="81">
        <v>570</v>
      </c>
      <c r="C510" s="80" t="s">
        <v>2451</v>
      </c>
      <c r="D510" s="80" t="s">
        <v>379</v>
      </c>
      <c r="E510" s="80" t="s">
        <v>377</v>
      </c>
      <c r="F510" s="80" t="s">
        <v>378</v>
      </c>
      <c r="G510" s="80" t="s">
        <v>378</v>
      </c>
      <c r="H510" s="81">
        <v>3892</v>
      </c>
      <c r="I510" s="80" t="s">
        <v>1748</v>
      </c>
      <c r="J510" s="80" t="s">
        <v>2454</v>
      </c>
      <c r="K510" s="80" t="s">
        <v>75</v>
      </c>
      <c r="L510" s="80" t="s">
        <v>77</v>
      </c>
      <c r="M510" s="80"/>
      <c r="N510" s="82" t="s">
        <v>79</v>
      </c>
      <c r="O510" s="83">
        <v>36161</v>
      </c>
      <c r="P510" s="83">
        <v>37256</v>
      </c>
      <c r="Q510" s="82" t="s">
        <v>76</v>
      </c>
      <c r="R510" s="83">
        <v>37257</v>
      </c>
      <c r="S510" s="83">
        <v>37257</v>
      </c>
      <c r="T510" s="83">
        <v>45679</v>
      </c>
      <c r="U510" s="80" t="s">
        <v>2455</v>
      </c>
      <c r="V510" s="80" t="s">
        <v>81</v>
      </c>
      <c r="W510" s="83"/>
      <c r="X510" s="80"/>
      <c r="Y510" s="80"/>
      <c r="Z510" s="80"/>
      <c r="AA510" s="82" t="s">
        <v>79</v>
      </c>
      <c r="AB510" s="82" t="s">
        <v>79</v>
      </c>
      <c r="AC510" s="87">
        <v>45957.643692129597</v>
      </c>
      <c r="AD510" s="80" t="str">
        <f t="shared" si="28"/>
        <v>AUTOSERVIZI SATURNIA SNC DI CARDILLO ZALLO FRANCESCA &amp; C.</v>
      </c>
      <c r="AE510" s="84" t="str">
        <f t="shared" si="29"/>
        <v>LAZIO</v>
      </c>
      <c r="AF510" s="85">
        <f t="shared" si="30"/>
        <v>45679</v>
      </c>
      <c r="AG510" s="86">
        <f t="shared" si="31"/>
        <v>1</v>
      </c>
      <c r="AH510" s="84" t="s">
        <v>3814</v>
      </c>
    </row>
    <row r="511" spans="1:34" x14ac:dyDescent="0.3">
      <c r="A511" s="80" t="s">
        <v>2472</v>
      </c>
      <c r="B511" s="81">
        <v>280</v>
      </c>
      <c r="C511" s="80" t="s">
        <v>2451</v>
      </c>
      <c r="D511" s="80" t="s">
        <v>746</v>
      </c>
      <c r="E511" s="80" t="s">
        <v>499</v>
      </c>
      <c r="F511" s="80" t="s">
        <v>500</v>
      </c>
      <c r="G511" s="80" t="s">
        <v>500</v>
      </c>
      <c r="H511" s="81">
        <v>3899</v>
      </c>
      <c r="I511" s="80" t="s">
        <v>1749</v>
      </c>
      <c r="J511" s="80" t="s">
        <v>2452</v>
      </c>
      <c r="K511" s="80" t="s">
        <v>75</v>
      </c>
      <c r="L511" s="80" t="s">
        <v>101</v>
      </c>
      <c r="M511" s="80" t="s">
        <v>1750</v>
      </c>
      <c r="N511" s="82" t="s">
        <v>79</v>
      </c>
      <c r="O511" s="83">
        <v>43952</v>
      </c>
      <c r="P511" s="83">
        <v>45777</v>
      </c>
      <c r="Q511" s="82" t="s">
        <v>79</v>
      </c>
      <c r="R511" s="83"/>
      <c r="S511" s="83"/>
      <c r="T511" s="83"/>
      <c r="U511" s="80"/>
      <c r="V511" s="80" t="s">
        <v>81</v>
      </c>
      <c r="W511" s="83"/>
      <c r="X511" s="80"/>
      <c r="Y511" s="80"/>
      <c r="Z511" s="80"/>
      <c r="AA511" s="82" t="s">
        <v>79</v>
      </c>
      <c r="AB511" s="82" t="s">
        <v>79</v>
      </c>
      <c r="AC511" s="87">
        <v>45687.685555555603</v>
      </c>
      <c r="AD511" s="80" t="str">
        <f t="shared" si="28"/>
        <v>CIALONE TOUR SPA</v>
      </c>
      <c r="AE511" s="84" t="str">
        <f t="shared" si="29"/>
        <v>LAZIO</v>
      </c>
      <c r="AF511" s="85">
        <f t="shared" si="30"/>
        <v>45777</v>
      </c>
      <c r="AG511" s="86">
        <f t="shared" si="31"/>
        <v>1</v>
      </c>
      <c r="AH511" s="84" t="s">
        <v>3694</v>
      </c>
    </row>
    <row r="512" spans="1:34" x14ac:dyDescent="0.3">
      <c r="A512" s="80" t="s">
        <v>2459</v>
      </c>
      <c r="B512" s="81">
        <v>134</v>
      </c>
      <c r="C512" s="80" t="s">
        <v>2451</v>
      </c>
      <c r="D512" s="80" t="s">
        <v>360</v>
      </c>
      <c r="E512" s="80" t="s">
        <v>358</v>
      </c>
      <c r="F512" s="80" t="s">
        <v>359</v>
      </c>
      <c r="G512" s="80" t="s">
        <v>359</v>
      </c>
      <c r="H512" s="81">
        <v>3900</v>
      </c>
      <c r="I512" s="80" t="s">
        <v>1751</v>
      </c>
      <c r="J512" s="80" t="s">
        <v>2452</v>
      </c>
      <c r="K512" s="80" t="s">
        <v>75</v>
      </c>
      <c r="L512" s="80" t="s">
        <v>101</v>
      </c>
      <c r="M512" s="80" t="s">
        <v>1752</v>
      </c>
      <c r="N512" s="82" t="s">
        <v>79</v>
      </c>
      <c r="O512" s="83">
        <v>43711</v>
      </c>
      <c r="P512" s="83">
        <v>43799</v>
      </c>
      <c r="Q512" s="82" t="s">
        <v>76</v>
      </c>
      <c r="R512" s="83">
        <v>44552</v>
      </c>
      <c r="S512" s="83">
        <v>44531</v>
      </c>
      <c r="T512" s="83">
        <v>46022</v>
      </c>
      <c r="U512" s="80" t="s">
        <v>2453</v>
      </c>
      <c r="V512" s="80" t="s">
        <v>81</v>
      </c>
      <c r="W512" s="83"/>
      <c r="X512" s="80"/>
      <c r="Y512" s="80"/>
      <c r="Z512" s="80"/>
      <c r="AA512" s="82" t="s">
        <v>79</v>
      </c>
      <c r="AB512" s="82" t="s">
        <v>79</v>
      </c>
      <c r="AC512" s="87">
        <v>45685.433287036998</v>
      </c>
      <c r="AD512" s="80" t="str">
        <f t="shared" si="28"/>
        <v>AUTOSERVIZI MORETTI SRL</v>
      </c>
      <c r="AE512" s="84" t="str">
        <f t="shared" si="29"/>
        <v>BASILICATA</v>
      </c>
      <c r="AF512" s="85">
        <f t="shared" si="30"/>
        <v>46022</v>
      </c>
      <c r="AG512" s="86">
        <f t="shared" si="31"/>
        <v>1</v>
      </c>
      <c r="AH512" s="84" t="s">
        <v>3333</v>
      </c>
    </row>
    <row r="513" spans="1:34" x14ac:dyDescent="0.3">
      <c r="A513" s="80" t="s">
        <v>2474</v>
      </c>
      <c r="B513" s="81">
        <v>42</v>
      </c>
      <c r="C513" s="80" t="s">
        <v>2462</v>
      </c>
      <c r="D513" s="80" t="s">
        <v>177</v>
      </c>
      <c r="E513" s="80" t="s">
        <v>158</v>
      </c>
      <c r="F513" s="80" t="s">
        <v>159</v>
      </c>
      <c r="G513" s="80" t="s">
        <v>159</v>
      </c>
      <c r="H513" s="81">
        <v>3907</v>
      </c>
      <c r="I513" s="80" t="s">
        <v>1755</v>
      </c>
      <c r="J513" s="80" t="s">
        <v>2452</v>
      </c>
      <c r="K513" s="80" t="s">
        <v>75</v>
      </c>
      <c r="L513" s="80" t="s">
        <v>96</v>
      </c>
      <c r="M513" s="80"/>
      <c r="N513" s="82" t="s">
        <v>79</v>
      </c>
      <c r="O513" s="83">
        <v>43803</v>
      </c>
      <c r="P513" s="83">
        <v>47455</v>
      </c>
      <c r="Q513" s="82" t="s">
        <v>79</v>
      </c>
      <c r="R513" s="83"/>
      <c r="S513" s="83"/>
      <c r="T513" s="83"/>
      <c r="U513" s="80"/>
      <c r="V513" s="80" t="s">
        <v>81</v>
      </c>
      <c r="W513" s="83"/>
      <c r="X513" s="80"/>
      <c r="Y513" s="80"/>
      <c r="Z513" s="80"/>
      <c r="AA513" s="82" t="s">
        <v>79</v>
      </c>
      <c r="AB513" s="82" t="s">
        <v>79</v>
      </c>
      <c r="AC513" s="87">
        <v>45903.582361111097</v>
      </c>
      <c r="AD513" s="80" t="str">
        <f t="shared" si="28"/>
        <v>AMT GENOVA SPA</v>
      </c>
      <c r="AE513" s="84" t="str">
        <f t="shared" si="29"/>
        <v>LIGURIA</v>
      </c>
      <c r="AF513" s="85">
        <f t="shared" si="30"/>
        <v>47455</v>
      </c>
      <c r="AG513" s="86">
        <f t="shared" si="31"/>
        <v>1</v>
      </c>
      <c r="AH513" s="84" t="s">
        <v>3339</v>
      </c>
    </row>
    <row r="514" spans="1:34" x14ac:dyDescent="0.3">
      <c r="A514" s="80" t="s">
        <v>2484</v>
      </c>
      <c r="B514" s="81">
        <v>16</v>
      </c>
      <c r="C514" s="80" t="s">
        <v>5</v>
      </c>
      <c r="D514" s="80" t="s">
        <v>848</v>
      </c>
      <c r="E514" s="80" t="s">
        <v>603</v>
      </c>
      <c r="F514" s="80" t="s">
        <v>1072</v>
      </c>
      <c r="G514" s="80" t="s">
        <v>1072</v>
      </c>
      <c r="H514" s="81">
        <v>3911</v>
      </c>
      <c r="I514" s="80" t="s">
        <v>1756</v>
      </c>
      <c r="J514" s="80" t="s">
        <v>2452</v>
      </c>
      <c r="K514" s="80" t="s">
        <v>106</v>
      </c>
      <c r="L514" s="80" t="s">
        <v>77</v>
      </c>
      <c r="M514" s="80"/>
      <c r="N514" s="82" t="s">
        <v>79</v>
      </c>
      <c r="O514" s="83">
        <v>43800</v>
      </c>
      <c r="P514" s="83">
        <v>49278</v>
      </c>
      <c r="Q514" s="82" t="s">
        <v>79</v>
      </c>
      <c r="R514" s="83"/>
      <c r="S514" s="83"/>
      <c r="T514" s="83"/>
      <c r="U514" s="80"/>
      <c r="V514" s="80" t="s">
        <v>81</v>
      </c>
      <c r="W514" s="83"/>
      <c r="X514" s="80"/>
      <c r="Y514" s="80"/>
      <c r="Z514" s="80"/>
      <c r="AA514" s="82" t="s">
        <v>79</v>
      </c>
      <c r="AB514" s="82" t="s">
        <v>79</v>
      </c>
      <c r="AC514" s="87">
        <v>45903.668379629598</v>
      </c>
      <c r="AD514" s="80" t="str">
        <f t="shared" ref="AD514:AD577" si="32">IF(G514="", F514, G514)</f>
        <v>TRENITALIA S.P.A.</v>
      </c>
      <c r="AE514" s="84" t="str">
        <f t="shared" ref="AE514:AE577" si="33">IF(A514="FRIULI-VENEZIA-GIULIA", "FRIULI-VENEZIA GIULIA", IF(A514="TRENTINO ALTO-ADIGE", IF(D514="PROVINCIA AUTONOMA DI BOLZANO", "BOLZANO", "TRENTO"), A514))</f>
        <v>TOSCANA</v>
      </c>
      <c r="AF514" s="85">
        <f t="shared" ref="AF514:AF577" si="34">IF(W514="", MAX(P514, T514), W514)</f>
        <v>49278</v>
      </c>
      <c r="AG514" s="86">
        <f t="shared" ref="AG514:AG577" si="35">IF(AND(YEAR(O514)&lt;=$AG$1, YEAR(AF514)&gt;=$AG$1), 1, 0)</f>
        <v>1</v>
      </c>
      <c r="AH514" s="84" t="s">
        <v>3356</v>
      </c>
    </row>
    <row r="515" spans="1:34" x14ac:dyDescent="0.3">
      <c r="A515" s="80" t="s">
        <v>2465</v>
      </c>
      <c r="B515" s="81">
        <v>851</v>
      </c>
      <c r="C515" s="80" t="s">
        <v>2451</v>
      </c>
      <c r="D515" s="80" t="s">
        <v>2661</v>
      </c>
      <c r="E515" s="80" t="s">
        <v>1447</v>
      </c>
      <c r="F515" s="80" t="s">
        <v>1448</v>
      </c>
      <c r="G515" s="80" t="s">
        <v>1448</v>
      </c>
      <c r="H515" s="81">
        <v>3920</v>
      </c>
      <c r="I515" s="80" t="s">
        <v>2667</v>
      </c>
      <c r="J515" s="80" t="s">
        <v>2454</v>
      </c>
      <c r="K515" s="80" t="s">
        <v>75</v>
      </c>
      <c r="L515" s="80" t="s">
        <v>77</v>
      </c>
      <c r="M515" s="80" t="s">
        <v>2668</v>
      </c>
      <c r="N515" s="82" t="s">
        <v>79</v>
      </c>
      <c r="O515" s="83">
        <v>42736</v>
      </c>
      <c r="P515" s="83">
        <v>43830</v>
      </c>
      <c r="Q515" s="82" t="s">
        <v>76</v>
      </c>
      <c r="R515" s="83">
        <v>44644</v>
      </c>
      <c r="S515" s="83">
        <v>45292</v>
      </c>
      <c r="T515" s="83">
        <v>46022</v>
      </c>
      <c r="U515" s="80" t="s">
        <v>2455</v>
      </c>
      <c r="V515" s="80" t="s">
        <v>81</v>
      </c>
      <c r="W515" s="83"/>
      <c r="X515" s="80"/>
      <c r="Y515" s="80"/>
      <c r="Z515" s="81">
        <v>3633</v>
      </c>
      <c r="AA515" s="82" t="s">
        <v>79</v>
      </c>
      <c r="AB515" s="82" t="s">
        <v>79</v>
      </c>
      <c r="AC515" s="87">
        <v>45842.332476851901</v>
      </c>
      <c r="AD515" s="80" t="str">
        <f t="shared" si="32"/>
        <v>BUSITALIA CAMPANIA SPA</v>
      </c>
      <c r="AE515" s="84" t="str">
        <f t="shared" si="33"/>
        <v>CAMPANIA</v>
      </c>
      <c r="AF515" s="85">
        <f t="shared" si="34"/>
        <v>46022</v>
      </c>
      <c r="AG515" s="86">
        <f t="shared" si="35"/>
        <v>1</v>
      </c>
      <c r="AH515" s="84" t="s">
        <v>3730</v>
      </c>
    </row>
    <row r="516" spans="1:34" x14ac:dyDescent="0.3">
      <c r="A516" s="80" t="s">
        <v>2465</v>
      </c>
      <c r="B516" s="81">
        <v>4</v>
      </c>
      <c r="C516" s="80" t="s">
        <v>5</v>
      </c>
      <c r="D516" s="80" t="s">
        <v>92</v>
      </c>
      <c r="E516" s="80" t="s">
        <v>603</v>
      </c>
      <c r="F516" s="80" t="s">
        <v>1072</v>
      </c>
      <c r="G516" s="80" t="s">
        <v>1072</v>
      </c>
      <c r="H516" s="81">
        <v>3922</v>
      </c>
      <c r="I516" s="80" t="s">
        <v>1759</v>
      </c>
      <c r="J516" s="80" t="s">
        <v>2452</v>
      </c>
      <c r="K516" s="80" t="s">
        <v>106</v>
      </c>
      <c r="L516" s="80" t="s">
        <v>77</v>
      </c>
      <c r="M516" s="80" t="s">
        <v>1760</v>
      </c>
      <c r="N516" s="82" t="s">
        <v>79</v>
      </c>
      <c r="O516" s="83">
        <v>43466</v>
      </c>
      <c r="P516" s="83">
        <v>48944</v>
      </c>
      <c r="Q516" s="82" t="s">
        <v>79</v>
      </c>
      <c r="R516" s="83"/>
      <c r="S516" s="83"/>
      <c r="T516" s="83"/>
      <c r="U516" s="80"/>
      <c r="V516" s="80" t="s">
        <v>81</v>
      </c>
      <c r="W516" s="83"/>
      <c r="X516" s="80"/>
      <c r="Y516" s="80"/>
      <c r="Z516" s="80"/>
      <c r="AA516" s="82" t="s">
        <v>79</v>
      </c>
      <c r="AB516" s="82" t="s">
        <v>79</v>
      </c>
      <c r="AC516" s="87">
        <v>45903.667800925898</v>
      </c>
      <c r="AD516" s="80" t="str">
        <f t="shared" si="32"/>
        <v>TRENITALIA S.P.A.</v>
      </c>
      <c r="AE516" s="84" t="str">
        <f t="shared" si="33"/>
        <v>CAMPANIA</v>
      </c>
      <c r="AF516" s="85">
        <f t="shared" si="34"/>
        <v>48944</v>
      </c>
      <c r="AG516" s="86">
        <f t="shared" si="35"/>
        <v>1</v>
      </c>
      <c r="AH516" s="84" t="s">
        <v>3356</v>
      </c>
    </row>
    <row r="517" spans="1:34" x14ac:dyDescent="0.3">
      <c r="A517" s="80" t="s">
        <v>2465</v>
      </c>
      <c r="B517" s="81">
        <v>504</v>
      </c>
      <c r="C517" s="80" t="s">
        <v>2451</v>
      </c>
      <c r="D517" s="80" t="s">
        <v>634</v>
      </c>
      <c r="E517" s="80" t="s">
        <v>1447</v>
      </c>
      <c r="F517" s="80" t="s">
        <v>1448</v>
      </c>
      <c r="G517" s="80" t="s">
        <v>1448</v>
      </c>
      <c r="H517" s="81">
        <v>3928</v>
      </c>
      <c r="I517" s="80" t="s">
        <v>1761</v>
      </c>
      <c r="J517" s="80" t="s">
        <v>2452</v>
      </c>
      <c r="K517" s="80" t="s">
        <v>75</v>
      </c>
      <c r="L517" s="80" t="s">
        <v>77</v>
      </c>
      <c r="M517" s="80"/>
      <c r="N517" s="82" t="s">
        <v>79</v>
      </c>
      <c r="O517" s="83">
        <v>42736</v>
      </c>
      <c r="P517" s="83">
        <v>43830</v>
      </c>
      <c r="Q517" s="82" t="s">
        <v>76</v>
      </c>
      <c r="R517" s="83">
        <v>42368</v>
      </c>
      <c r="S517" s="83">
        <v>45292</v>
      </c>
      <c r="T517" s="83">
        <v>46022</v>
      </c>
      <c r="U517" s="80" t="s">
        <v>2461</v>
      </c>
      <c r="V517" s="80" t="s">
        <v>81</v>
      </c>
      <c r="W517" s="83"/>
      <c r="X517" s="80"/>
      <c r="Y517" s="80"/>
      <c r="Z517" s="81">
        <v>3519</v>
      </c>
      <c r="AA517" s="82" t="s">
        <v>79</v>
      </c>
      <c r="AB517" s="82" t="s">
        <v>79</v>
      </c>
      <c r="AC517" s="87">
        <v>45842.332997685196</v>
      </c>
      <c r="AD517" s="80" t="str">
        <f t="shared" si="32"/>
        <v>BUSITALIA CAMPANIA SPA</v>
      </c>
      <c r="AE517" s="84" t="str">
        <f t="shared" si="33"/>
        <v>CAMPANIA</v>
      </c>
      <c r="AF517" s="85">
        <f t="shared" si="34"/>
        <v>46022</v>
      </c>
      <c r="AG517" s="86">
        <f t="shared" si="35"/>
        <v>1</v>
      </c>
      <c r="AH517" s="84" t="s">
        <v>3730</v>
      </c>
    </row>
    <row r="518" spans="1:34" x14ac:dyDescent="0.3">
      <c r="A518" s="80" t="s">
        <v>2467</v>
      </c>
      <c r="B518" s="81">
        <v>5</v>
      </c>
      <c r="C518" s="80" t="s">
        <v>5</v>
      </c>
      <c r="D518" s="80" t="s">
        <v>602</v>
      </c>
      <c r="E518" s="80" t="s">
        <v>1762</v>
      </c>
      <c r="F518" s="80" t="s">
        <v>1763</v>
      </c>
      <c r="G518" s="80" t="s">
        <v>1763</v>
      </c>
      <c r="H518" s="81">
        <v>3930</v>
      </c>
      <c r="I518" s="80" t="s">
        <v>1764</v>
      </c>
      <c r="J518" s="80" t="s">
        <v>2452</v>
      </c>
      <c r="K518" s="80" t="s">
        <v>106</v>
      </c>
      <c r="L518" s="80" t="s">
        <v>101</v>
      </c>
      <c r="M518" s="80" t="s">
        <v>1765</v>
      </c>
      <c r="N518" s="82" t="s">
        <v>79</v>
      </c>
      <c r="O518" s="83">
        <v>43617</v>
      </c>
      <c r="P518" s="83">
        <v>49095</v>
      </c>
      <c r="Q518" s="82" t="s">
        <v>79</v>
      </c>
      <c r="R518" s="83"/>
      <c r="S518" s="83"/>
      <c r="T518" s="83"/>
      <c r="U518" s="80"/>
      <c r="V518" s="80" t="s">
        <v>78</v>
      </c>
      <c r="W518" s="83"/>
      <c r="X518" s="80"/>
      <c r="Y518" s="80"/>
      <c r="Z518" s="80"/>
      <c r="AA518" s="82" t="s">
        <v>79</v>
      </c>
      <c r="AB518" s="82" t="s">
        <v>76</v>
      </c>
      <c r="AC518" s="87">
        <v>44106.540173611102</v>
      </c>
      <c r="AD518" s="80" t="str">
        <f t="shared" si="32"/>
        <v>TREENITALIA TPER S.C.AR.L</v>
      </c>
      <c r="AE518" s="84" t="str">
        <f t="shared" si="33"/>
        <v>EMILIA-ROMAGNA</v>
      </c>
      <c r="AF518" s="85">
        <f t="shared" si="34"/>
        <v>49095</v>
      </c>
      <c r="AG518" s="86">
        <f t="shared" si="35"/>
        <v>1</v>
      </c>
      <c r="AH518" s="84" t="s">
        <v>3858</v>
      </c>
    </row>
    <row r="519" spans="1:34" x14ac:dyDescent="0.3">
      <c r="A519" s="80" t="s">
        <v>2476</v>
      </c>
      <c r="B519" s="81">
        <v>839</v>
      </c>
      <c r="C519" s="80" t="s">
        <v>5</v>
      </c>
      <c r="D519" s="80" t="s">
        <v>1466</v>
      </c>
      <c r="E519" s="80" t="s">
        <v>603</v>
      </c>
      <c r="F519" s="80" t="s">
        <v>1072</v>
      </c>
      <c r="G519" s="80" t="s">
        <v>1072</v>
      </c>
      <c r="H519" s="81">
        <v>3937</v>
      </c>
      <c r="I519" s="80" t="s">
        <v>1766</v>
      </c>
      <c r="J519" s="80" t="s">
        <v>2452</v>
      </c>
      <c r="K519" s="80" t="s">
        <v>106</v>
      </c>
      <c r="L519" s="80" t="s">
        <v>77</v>
      </c>
      <c r="M519" s="80" t="s">
        <v>1767</v>
      </c>
      <c r="N519" s="82" t="s">
        <v>79</v>
      </c>
      <c r="O519" s="83">
        <v>43466</v>
      </c>
      <c r="P519" s="83">
        <v>48944</v>
      </c>
      <c r="Q519" s="82" t="s">
        <v>79</v>
      </c>
      <c r="R519" s="83"/>
      <c r="S519" s="83"/>
      <c r="T519" s="83"/>
      <c r="U519" s="80"/>
      <c r="V519" s="80" t="s">
        <v>81</v>
      </c>
      <c r="W519" s="83"/>
      <c r="X519" s="80"/>
      <c r="Y519" s="80"/>
      <c r="Z519" s="80"/>
      <c r="AA519" s="82" t="s">
        <v>79</v>
      </c>
      <c r="AB519" s="82" t="s">
        <v>79</v>
      </c>
      <c r="AC519" s="87">
        <v>45903.667407407404</v>
      </c>
      <c r="AD519" s="80" t="str">
        <f t="shared" si="32"/>
        <v>TRENITALIA S.P.A.</v>
      </c>
      <c r="AE519" s="84" t="str">
        <f t="shared" si="33"/>
        <v>MARCHE</v>
      </c>
      <c r="AF519" s="85">
        <f t="shared" si="34"/>
        <v>48944</v>
      </c>
      <c r="AG519" s="86">
        <f t="shared" si="35"/>
        <v>1</v>
      </c>
      <c r="AH519" s="84" t="s">
        <v>3356</v>
      </c>
    </row>
    <row r="520" spans="1:34" x14ac:dyDescent="0.3">
      <c r="A520" s="80" t="s">
        <v>2467</v>
      </c>
      <c r="B520" s="81">
        <v>892</v>
      </c>
      <c r="C520" s="80" t="s">
        <v>2469</v>
      </c>
      <c r="D520" s="80" t="s">
        <v>1768</v>
      </c>
      <c r="E520" s="80" t="s">
        <v>1762</v>
      </c>
      <c r="F520" s="80" t="s">
        <v>1763</v>
      </c>
      <c r="G520" s="80" t="s">
        <v>1763</v>
      </c>
      <c r="H520" s="81">
        <v>3939</v>
      </c>
      <c r="I520" s="80" t="s">
        <v>1764</v>
      </c>
      <c r="J520" s="80" t="s">
        <v>2452</v>
      </c>
      <c r="K520" s="80" t="s">
        <v>106</v>
      </c>
      <c r="L520" s="80" t="s">
        <v>101</v>
      </c>
      <c r="M520" s="80" t="s">
        <v>1765</v>
      </c>
      <c r="N520" s="82" t="s">
        <v>79</v>
      </c>
      <c r="O520" s="83">
        <v>43617</v>
      </c>
      <c r="P520" s="83">
        <v>49095</v>
      </c>
      <c r="Q520" s="82" t="s">
        <v>79</v>
      </c>
      <c r="R520" s="83"/>
      <c r="S520" s="83"/>
      <c r="T520" s="83"/>
      <c r="U520" s="80"/>
      <c r="V520" s="80" t="s">
        <v>81</v>
      </c>
      <c r="W520" s="83"/>
      <c r="X520" s="80"/>
      <c r="Y520" s="80"/>
      <c r="Z520" s="80"/>
      <c r="AA520" s="82" t="s">
        <v>79</v>
      </c>
      <c r="AB520" s="82" t="s">
        <v>79</v>
      </c>
      <c r="AC520" s="87">
        <v>44468.789988425902</v>
      </c>
      <c r="AD520" s="80" t="str">
        <f t="shared" si="32"/>
        <v>TREENITALIA TPER S.C.AR.L</v>
      </c>
      <c r="AE520" s="84" t="str">
        <f t="shared" si="33"/>
        <v>EMILIA-ROMAGNA</v>
      </c>
      <c r="AF520" s="85">
        <f t="shared" si="34"/>
        <v>49095</v>
      </c>
      <c r="AG520" s="86">
        <f t="shared" si="35"/>
        <v>1</v>
      </c>
      <c r="AH520" s="84" t="s">
        <v>3858</v>
      </c>
    </row>
    <row r="521" spans="1:34" x14ac:dyDescent="0.3">
      <c r="A521" s="80" t="s">
        <v>2465</v>
      </c>
      <c r="B521" s="81">
        <v>848</v>
      </c>
      <c r="C521" s="80" t="s">
        <v>2451</v>
      </c>
      <c r="D521" s="80" t="s">
        <v>1511</v>
      </c>
      <c r="E521" s="80" t="s">
        <v>1447</v>
      </c>
      <c r="F521" s="80" t="s">
        <v>1448</v>
      </c>
      <c r="G521" s="80" t="s">
        <v>1448</v>
      </c>
      <c r="H521" s="81">
        <v>3940</v>
      </c>
      <c r="I521" s="80" t="s">
        <v>1769</v>
      </c>
      <c r="J521" s="80" t="s">
        <v>2454</v>
      </c>
      <c r="K521" s="80" t="s">
        <v>75</v>
      </c>
      <c r="L521" s="80" t="s">
        <v>77</v>
      </c>
      <c r="M521" s="80"/>
      <c r="N521" s="82" t="s">
        <v>79</v>
      </c>
      <c r="O521" s="83">
        <v>42736</v>
      </c>
      <c r="P521" s="83">
        <v>44561</v>
      </c>
      <c r="Q521" s="82" t="s">
        <v>76</v>
      </c>
      <c r="R521" s="83">
        <v>45684</v>
      </c>
      <c r="S521" s="83">
        <v>45658</v>
      </c>
      <c r="T521" s="83">
        <v>46022</v>
      </c>
      <c r="U521" s="80" t="s">
        <v>2455</v>
      </c>
      <c r="V521" s="80" t="s">
        <v>81</v>
      </c>
      <c r="W521" s="83"/>
      <c r="X521" s="80"/>
      <c r="Y521" s="80"/>
      <c r="Z521" s="81">
        <v>3563</v>
      </c>
      <c r="AA521" s="82" t="s">
        <v>79</v>
      </c>
      <c r="AB521" s="82" t="s">
        <v>79</v>
      </c>
      <c r="AC521" s="87">
        <v>45688.655671296299</v>
      </c>
      <c r="AD521" s="80" t="str">
        <f t="shared" si="32"/>
        <v>BUSITALIA CAMPANIA SPA</v>
      </c>
      <c r="AE521" s="84" t="str">
        <f t="shared" si="33"/>
        <v>CAMPANIA</v>
      </c>
      <c r="AF521" s="85">
        <f t="shared" si="34"/>
        <v>46022</v>
      </c>
      <c r="AG521" s="86">
        <f t="shared" si="35"/>
        <v>1</v>
      </c>
      <c r="AH521" s="84" t="s">
        <v>3730</v>
      </c>
    </row>
    <row r="522" spans="1:34" x14ac:dyDescent="0.3">
      <c r="A522" s="80" t="s">
        <v>2476</v>
      </c>
      <c r="B522" s="81">
        <v>869</v>
      </c>
      <c r="C522" s="80" t="s">
        <v>2451</v>
      </c>
      <c r="D522" s="80" t="s">
        <v>1678</v>
      </c>
      <c r="E522" s="80" t="s">
        <v>1060</v>
      </c>
      <c r="F522" s="80" t="s">
        <v>1061</v>
      </c>
      <c r="G522" s="80" t="s">
        <v>1061</v>
      </c>
      <c r="H522" s="81">
        <v>3945</v>
      </c>
      <c r="I522" s="80" t="s">
        <v>1770</v>
      </c>
      <c r="J522" s="80" t="s">
        <v>2454</v>
      </c>
      <c r="K522" s="80" t="s">
        <v>75</v>
      </c>
      <c r="L522" s="80" t="s">
        <v>77</v>
      </c>
      <c r="M522" s="80" t="s">
        <v>1771</v>
      </c>
      <c r="N522" s="82" t="s">
        <v>79</v>
      </c>
      <c r="O522" s="83">
        <v>43466</v>
      </c>
      <c r="P522" s="83">
        <v>44926</v>
      </c>
      <c r="Q522" s="82" t="s">
        <v>76</v>
      </c>
      <c r="R522" s="83">
        <v>44924</v>
      </c>
      <c r="S522" s="83">
        <v>44927</v>
      </c>
      <c r="T522" s="83">
        <v>46387</v>
      </c>
      <c r="U522" s="80" t="s">
        <v>2453</v>
      </c>
      <c r="V522" s="80" t="s">
        <v>81</v>
      </c>
      <c r="W522" s="83"/>
      <c r="X522" s="80"/>
      <c r="Y522" s="80"/>
      <c r="Z522" s="80"/>
      <c r="AA522" s="82" t="s">
        <v>79</v>
      </c>
      <c r="AB522" s="82" t="s">
        <v>79</v>
      </c>
      <c r="AC522" s="87">
        <v>45679.651585648098</v>
      </c>
      <c r="AD522" s="80" t="str">
        <f t="shared" si="32"/>
        <v>TRASFER S. C. A R. L.</v>
      </c>
      <c r="AE522" s="84" t="str">
        <f t="shared" si="33"/>
        <v>MARCHE</v>
      </c>
      <c r="AF522" s="85">
        <f t="shared" si="34"/>
        <v>46387</v>
      </c>
      <c r="AG522" s="86">
        <f t="shared" si="35"/>
        <v>1</v>
      </c>
      <c r="AH522" s="84" t="s">
        <v>3420</v>
      </c>
    </row>
    <row r="523" spans="1:34" x14ac:dyDescent="0.3">
      <c r="A523" s="80" t="s">
        <v>2481</v>
      </c>
      <c r="B523" s="81">
        <v>300</v>
      </c>
      <c r="C523" s="80" t="s">
        <v>2451</v>
      </c>
      <c r="D523" s="80" t="s">
        <v>835</v>
      </c>
      <c r="E523" s="80" t="s">
        <v>576</v>
      </c>
      <c r="F523" s="80" t="s">
        <v>836</v>
      </c>
      <c r="G523" s="80" t="s">
        <v>836</v>
      </c>
      <c r="H523" s="81">
        <v>3948</v>
      </c>
      <c r="I523" s="80" t="s">
        <v>1772</v>
      </c>
      <c r="J523" s="80" t="s">
        <v>2454</v>
      </c>
      <c r="K523" s="80" t="s">
        <v>75</v>
      </c>
      <c r="L523" s="80" t="s">
        <v>77</v>
      </c>
      <c r="M523" s="80" t="s">
        <v>1773</v>
      </c>
      <c r="N523" s="82" t="s">
        <v>79</v>
      </c>
      <c r="O523" s="83">
        <v>38261</v>
      </c>
      <c r="P523" s="83">
        <v>41274</v>
      </c>
      <c r="Q523" s="82" t="s">
        <v>76</v>
      </c>
      <c r="R523" s="83">
        <v>41621</v>
      </c>
      <c r="S523" s="83">
        <v>41275</v>
      </c>
      <c r="T523" s="83">
        <v>46387</v>
      </c>
      <c r="U523" s="80" t="s">
        <v>2455</v>
      </c>
      <c r="V523" s="80" t="s">
        <v>81</v>
      </c>
      <c r="W523" s="83"/>
      <c r="X523" s="80"/>
      <c r="Y523" s="80"/>
      <c r="Z523" s="80"/>
      <c r="AA523" s="82" t="s">
        <v>79</v>
      </c>
      <c r="AB523" s="82" t="s">
        <v>79</v>
      </c>
      <c r="AC523" s="87">
        <v>45546.346342592602</v>
      </c>
      <c r="AD523" s="80" t="str">
        <f t="shared" si="32"/>
        <v>MICCOLIS SPA</v>
      </c>
      <c r="AE523" s="84" t="str">
        <f t="shared" si="33"/>
        <v>PUGLIA</v>
      </c>
      <c r="AF523" s="85">
        <f t="shared" si="34"/>
        <v>46387</v>
      </c>
      <c r="AG523" s="86">
        <f t="shared" si="35"/>
        <v>1</v>
      </c>
      <c r="AH523" s="84" t="s">
        <v>3380</v>
      </c>
    </row>
    <row r="524" spans="1:34" x14ac:dyDescent="0.3">
      <c r="A524" s="80" t="s">
        <v>2483</v>
      </c>
      <c r="B524" s="81">
        <v>177</v>
      </c>
      <c r="C524" s="80" t="s">
        <v>2451</v>
      </c>
      <c r="D524" s="80" t="s">
        <v>1426</v>
      </c>
      <c r="E524" s="80" t="s">
        <v>1427</v>
      </c>
      <c r="F524" s="80" t="s">
        <v>1428</v>
      </c>
      <c r="G524" s="80" t="s">
        <v>1428</v>
      </c>
      <c r="H524" s="81">
        <v>3951</v>
      </c>
      <c r="I524" s="80" t="s">
        <v>1777</v>
      </c>
      <c r="J524" s="80" t="s">
        <v>2454</v>
      </c>
      <c r="K524" s="80" t="s">
        <v>75</v>
      </c>
      <c r="L524" s="80" t="s">
        <v>77</v>
      </c>
      <c r="M524" s="80" t="s">
        <v>1429</v>
      </c>
      <c r="N524" s="82" t="s">
        <v>79</v>
      </c>
      <c r="O524" s="83">
        <v>44689</v>
      </c>
      <c r="P524" s="83">
        <v>44856</v>
      </c>
      <c r="Q524" s="82" t="s">
        <v>76</v>
      </c>
      <c r="R524" s="83">
        <v>44858</v>
      </c>
      <c r="S524" s="83">
        <v>44858</v>
      </c>
      <c r="T524" s="83">
        <v>45747</v>
      </c>
      <c r="U524" s="80" t="s">
        <v>2456</v>
      </c>
      <c r="V524" s="80" t="s">
        <v>81</v>
      </c>
      <c r="W524" s="83"/>
      <c r="X524" s="80"/>
      <c r="Y524" s="80"/>
      <c r="Z524" s="81">
        <v>2369</v>
      </c>
      <c r="AA524" s="82" t="s">
        <v>79</v>
      </c>
      <c r="AB524" s="82" t="s">
        <v>79</v>
      </c>
      <c r="AC524" s="87">
        <v>45679.416331018503</v>
      </c>
      <c r="AD524" s="80" t="str">
        <f t="shared" si="32"/>
        <v>AUTOSERVIZI TAORMINA SRL</v>
      </c>
      <c r="AE524" s="84" t="str">
        <f t="shared" si="33"/>
        <v>SICILIA</v>
      </c>
      <c r="AF524" s="85">
        <f t="shared" si="34"/>
        <v>45747</v>
      </c>
      <c r="AG524" s="86">
        <f t="shared" si="35"/>
        <v>1</v>
      </c>
      <c r="AH524" s="84" t="s">
        <v>3813</v>
      </c>
    </row>
    <row r="525" spans="1:34" x14ac:dyDescent="0.3">
      <c r="A525" s="80" t="s">
        <v>2450</v>
      </c>
      <c r="B525" s="81">
        <v>1</v>
      </c>
      <c r="C525" s="80" t="s">
        <v>5</v>
      </c>
      <c r="D525" s="80" t="s">
        <v>102</v>
      </c>
      <c r="E525" s="80" t="s">
        <v>1216</v>
      </c>
      <c r="F525" s="80" t="s">
        <v>1217</v>
      </c>
      <c r="G525" s="80" t="s">
        <v>1217</v>
      </c>
      <c r="H525" s="81">
        <v>3963</v>
      </c>
      <c r="I525" s="80" t="s">
        <v>1778</v>
      </c>
      <c r="J525" s="80" t="s">
        <v>2452</v>
      </c>
      <c r="K525" s="80" t="s">
        <v>75</v>
      </c>
      <c r="L525" s="80" t="s">
        <v>96</v>
      </c>
      <c r="M525" s="80" t="s">
        <v>1779</v>
      </c>
      <c r="N525" s="82" t="s">
        <v>79</v>
      </c>
      <c r="O525" s="83">
        <v>43466</v>
      </c>
      <c r="P525" s="83">
        <v>46752</v>
      </c>
      <c r="Q525" s="82" t="s">
        <v>79</v>
      </c>
      <c r="R525" s="83"/>
      <c r="S525" s="83"/>
      <c r="T525" s="83"/>
      <c r="U525" s="80"/>
      <c r="V525" s="80" t="s">
        <v>81</v>
      </c>
      <c r="W525" s="83"/>
      <c r="X525" s="80"/>
      <c r="Y525" s="80"/>
      <c r="Z525" s="80"/>
      <c r="AA525" s="82" t="s">
        <v>79</v>
      </c>
      <c r="AB525" s="82" t="s">
        <v>79</v>
      </c>
      <c r="AC525" s="87">
        <v>45870.465613425898</v>
      </c>
      <c r="AD525" s="80" t="str">
        <f t="shared" si="32"/>
        <v>SOCIETÀ UNICA ABRUZZESE DI TRASPORTO (TUA)</v>
      </c>
      <c r="AE525" s="84" t="str">
        <f t="shared" si="33"/>
        <v>ABRUZZO</v>
      </c>
      <c r="AF525" s="85">
        <f t="shared" si="34"/>
        <v>46752</v>
      </c>
      <c r="AG525" s="86">
        <f t="shared" si="35"/>
        <v>1</v>
      </c>
      <c r="AH525" s="84" t="s">
        <v>3526</v>
      </c>
    </row>
    <row r="526" spans="1:34" x14ac:dyDescent="0.3">
      <c r="A526" s="80" t="s">
        <v>2478</v>
      </c>
      <c r="B526" s="81">
        <v>898</v>
      </c>
      <c r="C526" s="80" t="s">
        <v>2451</v>
      </c>
      <c r="D526" s="80" t="s">
        <v>2923</v>
      </c>
      <c r="E526" s="80" t="s">
        <v>2924</v>
      </c>
      <c r="F526" s="80" t="s">
        <v>2925</v>
      </c>
      <c r="G526" s="80" t="s">
        <v>2925</v>
      </c>
      <c r="H526" s="81">
        <v>3965</v>
      </c>
      <c r="I526" s="80" t="s">
        <v>2926</v>
      </c>
      <c r="J526" s="80" t="s">
        <v>2457</v>
      </c>
      <c r="K526" s="80" t="s">
        <v>75</v>
      </c>
      <c r="L526" s="80" t="s">
        <v>77</v>
      </c>
      <c r="M526" s="80"/>
      <c r="N526" s="82" t="s">
        <v>79</v>
      </c>
      <c r="O526" s="83">
        <v>43466</v>
      </c>
      <c r="P526" s="83">
        <v>44561</v>
      </c>
      <c r="Q526" s="82" t="s">
        <v>76</v>
      </c>
      <c r="R526" s="83">
        <v>44552</v>
      </c>
      <c r="S526" s="83">
        <v>44562</v>
      </c>
      <c r="T526" s="83">
        <v>46387</v>
      </c>
      <c r="U526" s="80" t="s">
        <v>2453</v>
      </c>
      <c r="V526" s="80" t="s">
        <v>81</v>
      </c>
      <c r="W526" s="83"/>
      <c r="X526" s="80"/>
      <c r="Y526" s="80"/>
      <c r="Z526" s="80"/>
      <c r="AA526" s="82" t="s">
        <v>76</v>
      </c>
      <c r="AB526" s="82" t="s">
        <v>79</v>
      </c>
      <c r="AC526" s="87">
        <v>45932.6417013889</v>
      </c>
      <c r="AD526" s="80" t="str">
        <f t="shared" si="32"/>
        <v>COMUNE DI MONTIGLIO MONFERRATO</v>
      </c>
      <c r="AE526" s="84" t="str">
        <f t="shared" si="33"/>
        <v>PIEMONTE</v>
      </c>
      <c r="AF526" s="85">
        <f t="shared" si="34"/>
        <v>46387</v>
      </c>
      <c r="AG526" s="86">
        <f t="shared" si="35"/>
        <v>1</v>
      </c>
      <c r="AH526" s="84" t="s">
        <v>3862</v>
      </c>
    </row>
    <row r="527" spans="1:34" x14ac:dyDescent="0.3">
      <c r="A527" s="80" t="s">
        <v>2489</v>
      </c>
      <c r="B527" s="81">
        <v>82</v>
      </c>
      <c r="C527" s="80" t="s">
        <v>2462</v>
      </c>
      <c r="D527" s="80" t="s">
        <v>125</v>
      </c>
      <c r="E527" s="80" t="s">
        <v>124</v>
      </c>
      <c r="F527" s="80" t="s">
        <v>3304</v>
      </c>
      <c r="G527" s="80" t="s">
        <v>3304</v>
      </c>
      <c r="H527" s="81">
        <v>3971</v>
      </c>
      <c r="I527" s="80" t="s">
        <v>1783</v>
      </c>
      <c r="J527" s="80" t="s">
        <v>2452</v>
      </c>
      <c r="K527" s="80" t="s">
        <v>75</v>
      </c>
      <c r="L527" s="80" t="s">
        <v>77</v>
      </c>
      <c r="M527" s="80" t="s">
        <v>1784</v>
      </c>
      <c r="N527" s="82" t="s">
        <v>79</v>
      </c>
      <c r="O527" s="83">
        <v>36950</v>
      </c>
      <c r="P527" s="83">
        <v>37986</v>
      </c>
      <c r="Q527" s="82" t="s">
        <v>76</v>
      </c>
      <c r="R527" s="83">
        <v>45289</v>
      </c>
      <c r="S527" s="83">
        <v>45292</v>
      </c>
      <c r="T527" s="83">
        <v>46387</v>
      </c>
      <c r="U527" s="80" t="s">
        <v>2453</v>
      </c>
      <c r="V527" s="80" t="s">
        <v>81</v>
      </c>
      <c r="W527" s="83"/>
      <c r="X527" s="80"/>
      <c r="Y527" s="80"/>
      <c r="Z527" s="80"/>
      <c r="AA527" s="82" t="s">
        <v>79</v>
      </c>
      <c r="AB527" s="82" t="s">
        <v>79</v>
      </c>
      <c r="AC527" s="87">
        <v>45925.513969907399</v>
      </c>
      <c r="AD527" s="80" t="str">
        <f t="shared" si="32"/>
        <v>AZIENDA TRASPORTI VERONA S.P.A.</v>
      </c>
      <c r="AE527" s="84" t="str">
        <f t="shared" si="33"/>
        <v>VENETO</v>
      </c>
      <c r="AF527" s="85">
        <f t="shared" si="34"/>
        <v>46387</v>
      </c>
      <c r="AG527" s="86">
        <f t="shared" si="35"/>
        <v>1</v>
      </c>
      <c r="AH527" s="84" t="s">
        <v>3752</v>
      </c>
    </row>
    <row r="528" spans="1:34" x14ac:dyDescent="0.3">
      <c r="A528" s="80" t="s">
        <v>2489</v>
      </c>
      <c r="B528" s="81">
        <v>82</v>
      </c>
      <c r="C528" s="80" t="s">
        <v>2462</v>
      </c>
      <c r="D528" s="80" t="s">
        <v>125</v>
      </c>
      <c r="E528" s="80" t="s">
        <v>124</v>
      </c>
      <c r="F528" s="80" t="s">
        <v>3304</v>
      </c>
      <c r="G528" s="80" t="s">
        <v>3304</v>
      </c>
      <c r="H528" s="81">
        <v>3973</v>
      </c>
      <c r="I528" s="80" t="s">
        <v>1785</v>
      </c>
      <c r="J528" s="80" t="s">
        <v>2452</v>
      </c>
      <c r="K528" s="80" t="s">
        <v>75</v>
      </c>
      <c r="L528" s="80" t="s">
        <v>77</v>
      </c>
      <c r="M528" s="80" t="s">
        <v>1786</v>
      </c>
      <c r="N528" s="82" t="s">
        <v>79</v>
      </c>
      <c r="O528" s="83">
        <v>36892</v>
      </c>
      <c r="P528" s="83">
        <v>37986</v>
      </c>
      <c r="Q528" s="82" t="s">
        <v>76</v>
      </c>
      <c r="R528" s="83">
        <v>45289</v>
      </c>
      <c r="S528" s="83">
        <v>45292</v>
      </c>
      <c r="T528" s="83">
        <v>46387</v>
      </c>
      <c r="U528" s="80" t="s">
        <v>2453</v>
      </c>
      <c r="V528" s="80" t="s">
        <v>81</v>
      </c>
      <c r="W528" s="83"/>
      <c r="X528" s="80"/>
      <c r="Y528" s="80"/>
      <c r="Z528" s="80"/>
      <c r="AA528" s="82" t="s">
        <v>79</v>
      </c>
      <c r="AB528" s="82" t="s">
        <v>79</v>
      </c>
      <c r="AC528" s="87">
        <v>45925.482569444401</v>
      </c>
      <c r="AD528" s="80" t="str">
        <f t="shared" si="32"/>
        <v>AZIENDA TRASPORTI VERONA S.P.A.</v>
      </c>
      <c r="AE528" s="84" t="str">
        <f t="shared" si="33"/>
        <v>VENETO</v>
      </c>
      <c r="AF528" s="85">
        <f t="shared" si="34"/>
        <v>46387</v>
      </c>
      <c r="AG528" s="86">
        <f t="shared" si="35"/>
        <v>1</v>
      </c>
      <c r="AH528" s="84" t="s">
        <v>3752</v>
      </c>
    </row>
    <row r="529" spans="1:34" x14ac:dyDescent="0.3">
      <c r="A529" s="80" t="s">
        <v>2489</v>
      </c>
      <c r="B529" s="81">
        <v>82</v>
      </c>
      <c r="C529" s="80" t="s">
        <v>2462</v>
      </c>
      <c r="D529" s="80" t="s">
        <v>125</v>
      </c>
      <c r="E529" s="80" t="s">
        <v>124</v>
      </c>
      <c r="F529" s="80" t="s">
        <v>3304</v>
      </c>
      <c r="G529" s="80" t="s">
        <v>3304</v>
      </c>
      <c r="H529" s="81">
        <v>3974</v>
      </c>
      <c r="I529" s="80" t="s">
        <v>1787</v>
      </c>
      <c r="J529" s="80" t="s">
        <v>2452</v>
      </c>
      <c r="K529" s="80" t="s">
        <v>75</v>
      </c>
      <c r="L529" s="80" t="s">
        <v>77</v>
      </c>
      <c r="M529" s="80" t="s">
        <v>1788</v>
      </c>
      <c r="N529" s="82" t="s">
        <v>79</v>
      </c>
      <c r="O529" s="83">
        <v>42370</v>
      </c>
      <c r="P529" s="83">
        <v>42735</v>
      </c>
      <c r="Q529" s="82" t="s">
        <v>76</v>
      </c>
      <c r="R529" s="83">
        <v>45289</v>
      </c>
      <c r="S529" s="83">
        <v>45292</v>
      </c>
      <c r="T529" s="83">
        <v>46387</v>
      </c>
      <c r="U529" s="80" t="s">
        <v>2453</v>
      </c>
      <c r="V529" s="80" t="s">
        <v>81</v>
      </c>
      <c r="W529" s="83"/>
      <c r="X529" s="80"/>
      <c r="Y529" s="80"/>
      <c r="Z529" s="80"/>
      <c r="AA529" s="82" t="s">
        <v>79</v>
      </c>
      <c r="AB529" s="82" t="s">
        <v>79</v>
      </c>
      <c r="AC529" s="87">
        <v>45925.5012152778</v>
      </c>
      <c r="AD529" s="80" t="str">
        <f t="shared" si="32"/>
        <v>AZIENDA TRASPORTI VERONA S.P.A.</v>
      </c>
      <c r="AE529" s="84" t="str">
        <f t="shared" si="33"/>
        <v>VENETO</v>
      </c>
      <c r="AF529" s="85">
        <f t="shared" si="34"/>
        <v>46387</v>
      </c>
      <c r="AG529" s="86">
        <f t="shared" si="35"/>
        <v>1</v>
      </c>
      <c r="AH529" s="84" t="s">
        <v>3752</v>
      </c>
    </row>
    <row r="530" spans="1:34" x14ac:dyDescent="0.3">
      <c r="A530" s="80" t="s">
        <v>2478</v>
      </c>
      <c r="B530" s="81">
        <v>899</v>
      </c>
      <c r="C530" s="80" t="s">
        <v>2451</v>
      </c>
      <c r="D530" s="80" t="s">
        <v>2927</v>
      </c>
      <c r="E530" s="80" t="s">
        <v>2928</v>
      </c>
      <c r="F530" s="80" t="s">
        <v>2929</v>
      </c>
      <c r="G530" s="80" t="s">
        <v>2929</v>
      </c>
      <c r="H530" s="81">
        <v>3989</v>
      </c>
      <c r="I530" s="80" t="s">
        <v>2930</v>
      </c>
      <c r="J530" s="80" t="s">
        <v>2457</v>
      </c>
      <c r="K530" s="80" t="s">
        <v>75</v>
      </c>
      <c r="L530" s="80" t="s">
        <v>77</v>
      </c>
      <c r="M530" s="80"/>
      <c r="N530" s="82" t="s">
        <v>79</v>
      </c>
      <c r="O530" s="83">
        <v>43282</v>
      </c>
      <c r="P530" s="83">
        <v>43646</v>
      </c>
      <c r="Q530" s="82" t="s">
        <v>76</v>
      </c>
      <c r="R530" s="83">
        <v>43647</v>
      </c>
      <c r="S530" s="83">
        <v>43647</v>
      </c>
      <c r="T530" s="83">
        <v>46387</v>
      </c>
      <c r="U530" s="80" t="s">
        <v>2458</v>
      </c>
      <c r="V530" s="80" t="s">
        <v>81</v>
      </c>
      <c r="W530" s="83"/>
      <c r="X530" s="80"/>
      <c r="Y530" s="80"/>
      <c r="Z530" s="80"/>
      <c r="AA530" s="82" t="s">
        <v>79</v>
      </c>
      <c r="AB530" s="82" t="s">
        <v>79</v>
      </c>
      <c r="AC530" s="87">
        <v>45930.653726851902</v>
      </c>
      <c r="AD530" s="80" t="str">
        <f t="shared" si="32"/>
        <v>COMUNE DI DRUOGNO</v>
      </c>
      <c r="AE530" s="84" t="str">
        <f t="shared" si="33"/>
        <v>PIEMONTE</v>
      </c>
      <c r="AF530" s="85">
        <f t="shared" si="34"/>
        <v>46387</v>
      </c>
      <c r="AG530" s="86">
        <f t="shared" si="35"/>
        <v>1</v>
      </c>
      <c r="AH530" s="84" t="s">
        <v>3866</v>
      </c>
    </row>
    <row r="531" spans="1:34" x14ac:dyDescent="0.3">
      <c r="A531" s="80" t="s">
        <v>2478</v>
      </c>
      <c r="B531" s="81">
        <v>905</v>
      </c>
      <c r="C531" s="80" t="s">
        <v>2451</v>
      </c>
      <c r="D531" s="80" t="s">
        <v>2931</v>
      </c>
      <c r="E531" s="80" t="s">
        <v>2932</v>
      </c>
      <c r="F531" s="80" t="s">
        <v>2931</v>
      </c>
      <c r="G531" s="80" t="s">
        <v>2931</v>
      </c>
      <c r="H531" s="81">
        <v>3990</v>
      </c>
      <c r="I531" s="80" t="s">
        <v>2933</v>
      </c>
      <c r="J531" s="80" t="s">
        <v>2457</v>
      </c>
      <c r="K531" s="80" t="s">
        <v>75</v>
      </c>
      <c r="L531" s="80" t="s">
        <v>77</v>
      </c>
      <c r="M531" s="80"/>
      <c r="N531" s="82" t="s">
        <v>76</v>
      </c>
      <c r="O531" s="83">
        <v>43831</v>
      </c>
      <c r="P531" s="83">
        <v>44561</v>
      </c>
      <c r="Q531" s="82" t="s">
        <v>76</v>
      </c>
      <c r="R531" s="83">
        <v>44562</v>
      </c>
      <c r="S531" s="83">
        <v>44562</v>
      </c>
      <c r="T531" s="83">
        <v>46387</v>
      </c>
      <c r="U531" s="80" t="s">
        <v>2458</v>
      </c>
      <c r="V531" s="80" t="s">
        <v>81</v>
      </c>
      <c r="W531" s="83"/>
      <c r="X531" s="80"/>
      <c r="Y531" s="80"/>
      <c r="Z531" s="80"/>
      <c r="AA531" s="82" t="s">
        <v>79</v>
      </c>
      <c r="AB531" s="82" t="s">
        <v>79</v>
      </c>
      <c r="AC531" s="87">
        <v>45931.4718055556</v>
      </c>
      <c r="AD531" s="80" t="str">
        <f t="shared" si="32"/>
        <v>COMUNE ARAMENGO</v>
      </c>
      <c r="AE531" s="84" t="str">
        <f t="shared" si="33"/>
        <v>PIEMONTE</v>
      </c>
      <c r="AF531" s="85">
        <f t="shared" si="34"/>
        <v>46387</v>
      </c>
      <c r="AG531" s="86">
        <f t="shared" si="35"/>
        <v>1</v>
      </c>
      <c r="AH531" s="84" t="s">
        <v>3867</v>
      </c>
    </row>
    <row r="532" spans="1:34" x14ac:dyDescent="0.3">
      <c r="A532" s="80" t="s">
        <v>2478</v>
      </c>
      <c r="B532" s="81">
        <v>907</v>
      </c>
      <c r="C532" s="80" t="s">
        <v>2451</v>
      </c>
      <c r="D532" s="80" t="s">
        <v>2934</v>
      </c>
      <c r="E532" s="80" t="s">
        <v>2935</v>
      </c>
      <c r="F532" s="80" t="s">
        <v>2936</v>
      </c>
      <c r="G532" s="80" t="s">
        <v>2936</v>
      </c>
      <c r="H532" s="81">
        <v>3995</v>
      </c>
      <c r="I532" s="80" t="s">
        <v>2937</v>
      </c>
      <c r="J532" s="80" t="s">
        <v>2457</v>
      </c>
      <c r="K532" s="80" t="s">
        <v>75</v>
      </c>
      <c r="L532" s="80" t="s">
        <v>77</v>
      </c>
      <c r="M532" s="80"/>
      <c r="N532" s="82" t="s">
        <v>76</v>
      </c>
      <c r="O532" s="83">
        <v>43282</v>
      </c>
      <c r="P532" s="83">
        <v>43646</v>
      </c>
      <c r="Q532" s="82" t="s">
        <v>76</v>
      </c>
      <c r="R532" s="83">
        <v>43647</v>
      </c>
      <c r="S532" s="83">
        <v>43647</v>
      </c>
      <c r="T532" s="83">
        <v>46387</v>
      </c>
      <c r="U532" s="80" t="s">
        <v>2458</v>
      </c>
      <c r="V532" s="80" t="s">
        <v>81</v>
      </c>
      <c r="W532" s="83"/>
      <c r="X532" s="80"/>
      <c r="Y532" s="80"/>
      <c r="Z532" s="80"/>
      <c r="AA532" s="82" t="s">
        <v>79</v>
      </c>
      <c r="AB532" s="82" t="s">
        <v>79</v>
      </c>
      <c r="AC532" s="87">
        <v>45896.6713310185</v>
      </c>
      <c r="AD532" s="80" t="str">
        <f t="shared" si="32"/>
        <v>COMUNE DI PIEVE VERGONTE</v>
      </c>
      <c r="AE532" s="84" t="str">
        <f t="shared" si="33"/>
        <v>PIEMONTE</v>
      </c>
      <c r="AF532" s="85">
        <f t="shared" si="34"/>
        <v>46387</v>
      </c>
      <c r="AG532" s="86">
        <f t="shared" si="35"/>
        <v>1</v>
      </c>
      <c r="AH532" s="84" t="s">
        <v>3869</v>
      </c>
    </row>
    <row r="533" spans="1:34" x14ac:dyDescent="0.3">
      <c r="A533" s="80" t="s">
        <v>2465</v>
      </c>
      <c r="B533" s="81">
        <v>852</v>
      </c>
      <c r="C533" s="80" t="s">
        <v>2451</v>
      </c>
      <c r="D533" s="80" t="s">
        <v>1520</v>
      </c>
      <c r="E533" s="80" t="s">
        <v>1447</v>
      </c>
      <c r="F533" s="80" t="s">
        <v>1448</v>
      </c>
      <c r="G533" s="80" t="s">
        <v>1448</v>
      </c>
      <c r="H533" s="81">
        <v>4000</v>
      </c>
      <c r="I533" s="80" t="s">
        <v>1792</v>
      </c>
      <c r="J533" s="80" t="s">
        <v>2454</v>
      </c>
      <c r="K533" s="80" t="s">
        <v>75</v>
      </c>
      <c r="L533" s="80" t="s">
        <v>77</v>
      </c>
      <c r="M533" s="80"/>
      <c r="N533" s="82" t="s">
        <v>79</v>
      </c>
      <c r="O533" s="83">
        <v>42736</v>
      </c>
      <c r="P533" s="83">
        <v>43830</v>
      </c>
      <c r="Q533" s="82" t="s">
        <v>76</v>
      </c>
      <c r="R533" s="83">
        <v>44562</v>
      </c>
      <c r="S533" s="83">
        <v>45292</v>
      </c>
      <c r="T533" s="83">
        <v>46022</v>
      </c>
      <c r="U533" s="80" t="s">
        <v>2455</v>
      </c>
      <c r="V533" s="80" t="s">
        <v>81</v>
      </c>
      <c r="W533" s="83"/>
      <c r="X533" s="80"/>
      <c r="Y533" s="80"/>
      <c r="Z533" s="81">
        <v>3302</v>
      </c>
      <c r="AA533" s="82" t="s">
        <v>79</v>
      </c>
      <c r="AB533" s="82" t="s">
        <v>79</v>
      </c>
      <c r="AC533" s="87">
        <v>45842.334120370397</v>
      </c>
      <c r="AD533" s="80" t="str">
        <f t="shared" si="32"/>
        <v>BUSITALIA CAMPANIA SPA</v>
      </c>
      <c r="AE533" s="84" t="str">
        <f t="shared" si="33"/>
        <v>CAMPANIA</v>
      </c>
      <c r="AF533" s="85">
        <f t="shared" si="34"/>
        <v>46022</v>
      </c>
      <c r="AG533" s="86">
        <f t="shared" si="35"/>
        <v>1</v>
      </c>
      <c r="AH533" s="84" t="s">
        <v>3730</v>
      </c>
    </row>
    <row r="534" spans="1:34" x14ac:dyDescent="0.3">
      <c r="A534" s="80" t="s">
        <v>2481</v>
      </c>
      <c r="B534" s="81">
        <v>199</v>
      </c>
      <c r="C534" s="80" t="s">
        <v>2451</v>
      </c>
      <c r="D534" s="80" t="s">
        <v>3003</v>
      </c>
      <c r="E534" s="80" t="s">
        <v>578</v>
      </c>
      <c r="F534" s="80" t="s">
        <v>1594</v>
      </c>
      <c r="G534" s="80" t="s">
        <v>1594</v>
      </c>
      <c r="H534" s="81">
        <v>4015</v>
      </c>
      <c r="I534" s="80" t="s">
        <v>3004</v>
      </c>
      <c r="J534" s="80" t="s">
        <v>2452</v>
      </c>
      <c r="K534" s="80" t="s">
        <v>75</v>
      </c>
      <c r="L534" s="80" t="s">
        <v>77</v>
      </c>
      <c r="M534" s="80"/>
      <c r="N534" s="82" t="s">
        <v>79</v>
      </c>
      <c r="O534" s="83">
        <v>40071</v>
      </c>
      <c r="P534" s="83">
        <v>43358</v>
      </c>
      <c r="Q534" s="82" t="s">
        <v>76</v>
      </c>
      <c r="R534" s="83">
        <v>44896</v>
      </c>
      <c r="S534" s="83">
        <v>44896</v>
      </c>
      <c r="T534" s="83">
        <v>46387</v>
      </c>
      <c r="U534" s="80" t="s">
        <v>2461</v>
      </c>
      <c r="V534" s="80" t="s">
        <v>81</v>
      </c>
      <c r="W534" s="83"/>
      <c r="X534" s="80"/>
      <c r="Y534" s="80"/>
      <c r="Z534" s="80"/>
      <c r="AA534" s="82" t="s">
        <v>79</v>
      </c>
      <c r="AB534" s="82" t="s">
        <v>79</v>
      </c>
      <c r="AC534" s="87">
        <v>45930.656273148103</v>
      </c>
      <c r="AD534" s="80" t="str">
        <f t="shared" si="32"/>
        <v>SABATO VIAGGI DI SABATO MICHELE</v>
      </c>
      <c r="AE534" s="84" t="str">
        <f t="shared" si="33"/>
        <v>PUGLIA</v>
      </c>
      <c r="AF534" s="85">
        <f t="shared" si="34"/>
        <v>46387</v>
      </c>
      <c r="AG534" s="86">
        <f t="shared" si="35"/>
        <v>1</v>
      </c>
      <c r="AH534" s="84" t="s">
        <v>3580</v>
      </c>
    </row>
    <row r="535" spans="1:34" x14ac:dyDescent="0.3">
      <c r="A535" s="80" t="s">
        <v>2472</v>
      </c>
      <c r="B535" s="81">
        <v>226</v>
      </c>
      <c r="C535" s="80" t="s">
        <v>2451</v>
      </c>
      <c r="D535" s="80" t="s">
        <v>1794</v>
      </c>
      <c r="E535" s="80" t="s">
        <v>896</v>
      </c>
      <c r="F535" s="80" t="s">
        <v>897</v>
      </c>
      <c r="G535" s="80" t="s">
        <v>897</v>
      </c>
      <c r="H535" s="81">
        <v>4019</v>
      </c>
      <c r="I535" s="80" t="s">
        <v>1795</v>
      </c>
      <c r="J535" s="80" t="s">
        <v>2452</v>
      </c>
      <c r="K535" s="80" t="s">
        <v>75</v>
      </c>
      <c r="L535" s="80" t="s">
        <v>77</v>
      </c>
      <c r="M535" s="80"/>
      <c r="N535" s="82" t="s">
        <v>79</v>
      </c>
      <c r="O535" s="83">
        <v>40544</v>
      </c>
      <c r="P535" s="83">
        <v>43465</v>
      </c>
      <c r="Q535" s="82" t="s">
        <v>76</v>
      </c>
      <c r="R535" s="83">
        <v>43755</v>
      </c>
      <c r="S535" s="83">
        <v>43466</v>
      </c>
      <c r="T535" s="83">
        <v>45838</v>
      </c>
      <c r="U535" s="80" t="s">
        <v>2453</v>
      </c>
      <c r="V535" s="80" t="s">
        <v>81</v>
      </c>
      <c r="W535" s="83"/>
      <c r="X535" s="80"/>
      <c r="Y535" s="80"/>
      <c r="Z535" s="80"/>
      <c r="AA535" s="82" t="s">
        <v>79</v>
      </c>
      <c r="AB535" s="82" t="s">
        <v>79</v>
      </c>
      <c r="AC535" s="87">
        <v>45817.654479166697</v>
      </c>
      <c r="AD535" s="80" t="str">
        <f t="shared" si="32"/>
        <v>BEEBUS S.P.A.</v>
      </c>
      <c r="AE535" s="84" t="str">
        <f t="shared" si="33"/>
        <v>LAZIO</v>
      </c>
      <c r="AF535" s="85">
        <f t="shared" si="34"/>
        <v>45838</v>
      </c>
      <c r="AG535" s="86">
        <f t="shared" si="35"/>
        <v>1</v>
      </c>
      <c r="AH535" s="84" t="s">
        <v>3778</v>
      </c>
    </row>
    <row r="536" spans="1:34" x14ac:dyDescent="0.3">
      <c r="A536" s="80" t="s">
        <v>2450</v>
      </c>
      <c r="B536" s="81">
        <v>1</v>
      </c>
      <c r="C536" s="80" t="s">
        <v>5</v>
      </c>
      <c r="D536" s="80" t="s">
        <v>102</v>
      </c>
      <c r="E536" s="80" t="s">
        <v>1216</v>
      </c>
      <c r="F536" s="80" t="s">
        <v>1217</v>
      </c>
      <c r="G536" s="80" t="s">
        <v>1217</v>
      </c>
      <c r="H536" s="81">
        <v>4020</v>
      </c>
      <c r="I536" s="80" t="s">
        <v>1796</v>
      </c>
      <c r="J536" s="80" t="s">
        <v>2452</v>
      </c>
      <c r="K536" s="80" t="s">
        <v>106</v>
      </c>
      <c r="L536" s="80" t="s">
        <v>96</v>
      </c>
      <c r="M536" s="80" t="s">
        <v>1779</v>
      </c>
      <c r="N536" s="82" t="s">
        <v>79</v>
      </c>
      <c r="O536" s="83">
        <v>43466</v>
      </c>
      <c r="P536" s="83">
        <v>46752</v>
      </c>
      <c r="Q536" s="82" t="s">
        <v>79</v>
      </c>
      <c r="R536" s="83"/>
      <c r="S536" s="83"/>
      <c r="T536" s="83"/>
      <c r="U536" s="80"/>
      <c r="V536" s="80" t="s">
        <v>81</v>
      </c>
      <c r="W536" s="83"/>
      <c r="X536" s="80"/>
      <c r="Y536" s="80"/>
      <c r="Z536" s="80"/>
      <c r="AA536" s="82" t="s">
        <v>79</v>
      </c>
      <c r="AB536" s="82" t="s">
        <v>79</v>
      </c>
      <c r="AC536" s="87">
        <v>45870.467291666697</v>
      </c>
      <c r="AD536" s="80" t="str">
        <f t="shared" si="32"/>
        <v>SOCIETÀ UNICA ABRUZZESE DI TRASPORTO (TUA)</v>
      </c>
      <c r="AE536" s="84" t="str">
        <f t="shared" si="33"/>
        <v>ABRUZZO</v>
      </c>
      <c r="AF536" s="85">
        <f t="shared" si="34"/>
        <v>46752</v>
      </c>
      <c r="AG536" s="86">
        <f t="shared" si="35"/>
        <v>1</v>
      </c>
      <c r="AH536" s="84" t="s">
        <v>3526</v>
      </c>
    </row>
    <row r="537" spans="1:34" x14ac:dyDescent="0.3">
      <c r="A537" s="80" t="s">
        <v>2450</v>
      </c>
      <c r="B537" s="81">
        <v>1</v>
      </c>
      <c r="C537" s="80" t="s">
        <v>5</v>
      </c>
      <c r="D537" s="80" t="s">
        <v>102</v>
      </c>
      <c r="E537" s="80" t="s">
        <v>1216</v>
      </c>
      <c r="F537" s="80" t="s">
        <v>1217</v>
      </c>
      <c r="G537" s="80" t="s">
        <v>1217</v>
      </c>
      <c r="H537" s="81">
        <v>4021</v>
      </c>
      <c r="I537" s="80" t="s">
        <v>1797</v>
      </c>
      <c r="J537" s="80" t="s">
        <v>2452</v>
      </c>
      <c r="K537" s="80" t="s">
        <v>106</v>
      </c>
      <c r="L537" s="80" t="s">
        <v>96</v>
      </c>
      <c r="M537" s="80" t="s">
        <v>1779</v>
      </c>
      <c r="N537" s="82" t="s">
        <v>79</v>
      </c>
      <c r="O537" s="83">
        <v>43466</v>
      </c>
      <c r="P537" s="83">
        <v>46752</v>
      </c>
      <c r="Q537" s="82" t="s">
        <v>79</v>
      </c>
      <c r="R537" s="83"/>
      <c r="S537" s="83"/>
      <c r="T537" s="83"/>
      <c r="U537" s="80"/>
      <c r="V537" s="80" t="s">
        <v>78</v>
      </c>
      <c r="W537" s="83"/>
      <c r="X537" s="80"/>
      <c r="Y537" s="80"/>
      <c r="Z537" s="80"/>
      <c r="AA537" s="82" t="s">
        <v>79</v>
      </c>
      <c r="AB537" s="82" t="s">
        <v>76</v>
      </c>
      <c r="AC537" s="87">
        <v>44138.714444444398</v>
      </c>
      <c r="AD537" s="80" t="str">
        <f t="shared" si="32"/>
        <v>SOCIETÀ UNICA ABRUZZESE DI TRASPORTO (TUA)</v>
      </c>
      <c r="AE537" s="84" t="str">
        <f t="shared" si="33"/>
        <v>ABRUZZO</v>
      </c>
      <c r="AF537" s="85">
        <f t="shared" si="34"/>
        <v>46752</v>
      </c>
      <c r="AG537" s="86">
        <f t="shared" si="35"/>
        <v>1</v>
      </c>
      <c r="AH537" s="84" t="s">
        <v>3526</v>
      </c>
    </row>
    <row r="538" spans="1:34" x14ac:dyDescent="0.3">
      <c r="A538" s="80" t="s">
        <v>2476</v>
      </c>
      <c r="B538" s="81">
        <v>194</v>
      </c>
      <c r="C538" s="80" t="s">
        <v>2451</v>
      </c>
      <c r="D538" s="80" t="s">
        <v>1800</v>
      </c>
      <c r="E538" s="80" t="s">
        <v>189</v>
      </c>
      <c r="F538" s="80" t="s">
        <v>190</v>
      </c>
      <c r="G538" s="80" t="s">
        <v>190</v>
      </c>
      <c r="H538" s="81">
        <v>4056</v>
      </c>
      <c r="I538" s="80" t="s">
        <v>1801</v>
      </c>
      <c r="J538" s="80" t="s">
        <v>2452</v>
      </c>
      <c r="K538" s="80" t="s">
        <v>75</v>
      </c>
      <c r="L538" s="80" t="s">
        <v>77</v>
      </c>
      <c r="M538" s="80" t="s">
        <v>1802</v>
      </c>
      <c r="N538" s="82" t="s">
        <v>79</v>
      </c>
      <c r="O538" s="83">
        <v>39264</v>
      </c>
      <c r="P538" s="83">
        <v>41820</v>
      </c>
      <c r="Q538" s="82" t="s">
        <v>76</v>
      </c>
      <c r="R538" s="83">
        <v>45434</v>
      </c>
      <c r="S538" s="83">
        <v>44928</v>
      </c>
      <c r="T538" s="83">
        <v>46142</v>
      </c>
      <c r="U538" s="80" t="s">
        <v>2453</v>
      </c>
      <c r="V538" s="80" t="s">
        <v>81</v>
      </c>
      <c r="W538" s="83"/>
      <c r="X538" s="80"/>
      <c r="Y538" s="80"/>
      <c r="Z538" s="80"/>
      <c r="AA538" s="82" t="s">
        <v>79</v>
      </c>
      <c r="AB538" s="82" t="s">
        <v>79</v>
      </c>
      <c r="AC538" s="87">
        <v>45915.650231481501</v>
      </c>
      <c r="AD538" s="80" t="str">
        <f t="shared" si="32"/>
        <v>ATMA SCPA</v>
      </c>
      <c r="AE538" s="84" t="str">
        <f t="shared" si="33"/>
        <v>MARCHE</v>
      </c>
      <c r="AF538" s="85">
        <f t="shared" si="34"/>
        <v>46142</v>
      </c>
      <c r="AG538" s="86">
        <f t="shared" si="35"/>
        <v>1</v>
      </c>
      <c r="AH538" s="84" t="s">
        <v>3844</v>
      </c>
    </row>
    <row r="539" spans="1:34" x14ac:dyDescent="0.3">
      <c r="A539" s="80" t="s">
        <v>2472</v>
      </c>
      <c r="B539" s="81">
        <v>375</v>
      </c>
      <c r="C539" s="80" t="s">
        <v>2451</v>
      </c>
      <c r="D539" s="80" t="s">
        <v>4160</v>
      </c>
      <c r="E539" s="80" t="s">
        <v>367</v>
      </c>
      <c r="F539" s="80" t="s">
        <v>368</v>
      </c>
      <c r="G539" s="80" t="s">
        <v>368</v>
      </c>
      <c r="H539" s="81">
        <v>4063</v>
      </c>
      <c r="I539" s="80" t="s">
        <v>4285</v>
      </c>
      <c r="J539" s="80" t="s">
        <v>2457</v>
      </c>
      <c r="K539" s="80" t="s">
        <v>75</v>
      </c>
      <c r="L539" s="80" t="s">
        <v>77</v>
      </c>
      <c r="M539" s="80" t="s">
        <v>4286</v>
      </c>
      <c r="N539" s="82" t="s">
        <v>79</v>
      </c>
      <c r="O539" s="83">
        <v>40737</v>
      </c>
      <c r="P539" s="83">
        <v>44561</v>
      </c>
      <c r="Q539" s="82" t="s">
        <v>76</v>
      </c>
      <c r="R539" s="83">
        <v>44562</v>
      </c>
      <c r="S539" s="83">
        <v>44562</v>
      </c>
      <c r="T539" s="83">
        <v>46022</v>
      </c>
      <c r="U539" s="80" t="s">
        <v>2453</v>
      </c>
      <c r="V539" s="80" t="s">
        <v>81</v>
      </c>
      <c r="W539" s="83"/>
      <c r="X539" s="80"/>
      <c r="Y539" s="80"/>
      <c r="Z539" s="80"/>
      <c r="AA539" s="82" t="s">
        <v>79</v>
      </c>
      <c r="AB539" s="82" t="s">
        <v>79</v>
      </c>
      <c r="AC539" s="87">
        <v>45937.528356481504</v>
      </c>
      <c r="AD539" s="80" t="str">
        <f t="shared" si="32"/>
        <v>AUTOSERVIZI RICCITELLI S.R.L.</v>
      </c>
      <c r="AE539" s="84" t="str">
        <f t="shared" si="33"/>
        <v>LAZIO</v>
      </c>
      <c r="AF539" s="85">
        <f t="shared" si="34"/>
        <v>46022</v>
      </c>
      <c r="AG539" s="86">
        <f t="shared" si="35"/>
        <v>1</v>
      </c>
      <c r="AH539" s="84" t="s">
        <v>3552</v>
      </c>
    </row>
    <row r="540" spans="1:34" x14ac:dyDescent="0.3">
      <c r="A540" s="80" t="s">
        <v>2472</v>
      </c>
      <c r="B540" s="81">
        <v>439</v>
      </c>
      <c r="C540" s="80" t="s">
        <v>2451</v>
      </c>
      <c r="D540" s="80" t="s">
        <v>1201</v>
      </c>
      <c r="E540" s="80" t="s">
        <v>884</v>
      </c>
      <c r="F540" s="80" t="s">
        <v>885</v>
      </c>
      <c r="G540" s="80" t="s">
        <v>885</v>
      </c>
      <c r="H540" s="81">
        <v>4066</v>
      </c>
      <c r="I540" s="80" t="s">
        <v>1805</v>
      </c>
      <c r="J540" s="80" t="s">
        <v>2452</v>
      </c>
      <c r="K540" s="80" t="s">
        <v>75</v>
      </c>
      <c r="L540" s="80" t="s">
        <v>77</v>
      </c>
      <c r="M540" s="80"/>
      <c r="N540" s="82" t="s">
        <v>79</v>
      </c>
      <c r="O540" s="83">
        <v>43831</v>
      </c>
      <c r="P540" s="83">
        <v>44561</v>
      </c>
      <c r="Q540" s="82" t="s">
        <v>76</v>
      </c>
      <c r="R540" s="83">
        <v>44562</v>
      </c>
      <c r="S540" s="83">
        <v>44562</v>
      </c>
      <c r="T540" s="83">
        <v>46022</v>
      </c>
      <c r="U540" s="80" t="s">
        <v>2453</v>
      </c>
      <c r="V540" s="80" t="s">
        <v>81</v>
      </c>
      <c r="W540" s="83"/>
      <c r="X540" s="80"/>
      <c r="Y540" s="80"/>
      <c r="Z540" s="80"/>
      <c r="AA540" s="82" t="s">
        <v>79</v>
      </c>
      <c r="AB540" s="82" t="s">
        <v>79</v>
      </c>
      <c r="AC540" s="87">
        <v>45682.456516203703</v>
      </c>
      <c r="AD540" s="80" t="str">
        <f t="shared" si="32"/>
        <v>REALITOURS SRL DI REALI MARIO</v>
      </c>
      <c r="AE540" s="84" t="str">
        <f t="shared" si="33"/>
        <v>LAZIO</v>
      </c>
      <c r="AF540" s="85">
        <f t="shared" si="34"/>
        <v>46022</v>
      </c>
      <c r="AG540" s="86">
        <f t="shared" si="35"/>
        <v>1</v>
      </c>
      <c r="AH540" s="84" t="s">
        <v>3621</v>
      </c>
    </row>
    <row r="541" spans="1:34" x14ac:dyDescent="0.3">
      <c r="A541" s="80" t="s">
        <v>2472</v>
      </c>
      <c r="B541" s="81">
        <v>168</v>
      </c>
      <c r="C541" s="80" t="s">
        <v>2451</v>
      </c>
      <c r="D541" s="80" t="s">
        <v>1806</v>
      </c>
      <c r="E541" s="80" t="s">
        <v>1716</v>
      </c>
      <c r="F541" s="80" t="s">
        <v>1717</v>
      </c>
      <c r="G541" s="80" t="s">
        <v>1717</v>
      </c>
      <c r="H541" s="81">
        <v>4069</v>
      </c>
      <c r="I541" s="80" t="s">
        <v>1807</v>
      </c>
      <c r="J541" s="80" t="s">
        <v>2454</v>
      </c>
      <c r="K541" s="80" t="s">
        <v>75</v>
      </c>
      <c r="L541" s="80" t="s">
        <v>77</v>
      </c>
      <c r="M541" s="80" t="s">
        <v>1808</v>
      </c>
      <c r="N541" s="82" t="s">
        <v>79</v>
      </c>
      <c r="O541" s="83">
        <v>36161</v>
      </c>
      <c r="P541" s="83">
        <v>37256</v>
      </c>
      <c r="Q541" s="82" t="s">
        <v>76</v>
      </c>
      <c r="R541" s="83">
        <v>43850</v>
      </c>
      <c r="S541" s="83">
        <v>37257</v>
      </c>
      <c r="T541" s="83">
        <v>46022</v>
      </c>
      <c r="U541" s="80" t="s">
        <v>2453</v>
      </c>
      <c r="V541" s="80" t="s">
        <v>81</v>
      </c>
      <c r="W541" s="83"/>
      <c r="X541" s="80"/>
      <c r="Y541" s="80"/>
      <c r="Z541" s="80"/>
      <c r="AA541" s="82" t="s">
        <v>79</v>
      </c>
      <c r="AB541" s="82" t="s">
        <v>79</v>
      </c>
      <c r="AC541" s="87">
        <v>45922.361111111102</v>
      </c>
      <c r="AD541" s="80" t="str">
        <f t="shared" si="32"/>
        <v>CASTRENSE S.R.L.</v>
      </c>
      <c r="AE541" s="84" t="str">
        <f t="shared" si="33"/>
        <v>LAZIO</v>
      </c>
      <c r="AF541" s="85">
        <f t="shared" si="34"/>
        <v>46022</v>
      </c>
      <c r="AG541" s="86">
        <f t="shared" si="35"/>
        <v>1</v>
      </c>
      <c r="AH541" s="84" t="s">
        <v>3368</v>
      </c>
    </row>
    <row r="542" spans="1:34" x14ac:dyDescent="0.3">
      <c r="A542" s="80" t="s">
        <v>2459</v>
      </c>
      <c r="B542" s="81">
        <v>369</v>
      </c>
      <c r="C542" s="80" t="s">
        <v>2451</v>
      </c>
      <c r="D542" s="80" t="s">
        <v>357</v>
      </c>
      <c r="E542" s="80" t="s">
        <v>1360</v>
      </c>
      <c r="F542" s="80" t="s">
        <v>1361</v>
      </c>
      <c r="G542" s="80" t="s">
        <v>1361</v>
      </c>
      <c r="H542" s="81">
        <v>4070</v>
      </c>
      <c r="I542" s="80" t="s">
        <v>4026</v>
      </c>
      <c r="J542" s="80" t="s">
        <v>2452</v>
      </c>
      <c r="K542" s="80" t="s">
        <v>75</v>
      </c>
      <c r="L542" s="80" t="s">
        <v>77</v>
      </c>
      <c r="M542" s="80"/>
      <c r="N542" s="82" t="s">
        <v>79</v>
      </c>
      <c r="O542" s="83">
        <v>36800</v>
      </c>
      <c r="P542" s="83">
        <v>37256</v>
      </c>
      <c r="Q542" s="82" t="s">
        <v>76</v>
      </c>
      <c r="R542" s="83">
        <v>37257</v>
      </c>
      <c r="S542" s="83">
        <v>37257</v>
      </c>
      <c r="T542" s="83">
        <v>46203</v>
      </c>
      <c r="U542" s="80" t="s">
        <v>2460</v>
      </c>
      <c r="V542" s="80" t="s">
        <v>81</v>
      </c>
      <c r="W542" s="83"/>
      <c r="X542" s="80"/>
      <c r="Y542" s="80"/>
      <c r="Z542" s="80"/>
      <c r="AA542" s="82" t="s">
        <v>79</v>
      </c>
      <c r="AB542" s="82" t="s">
        <v>79</v>
      </c>
      <c r="AC542" s="87">
        <v>45961.693634259304</v>
      </c>
      <c r="AD542" s="80" t="str">
        <f t="shared" si="32"/>
        <v>MORETTI E TENORE SRL</v>
      </c>
      <c r="AE542" s="84" t="str">
        <f t="shared" si="33"/>
        <v>BASILICATA</v>
      </c>
      <c r="AF542" s="85">
        <f t="shared" si="34"/>
        <v>46203</v>
      </c>
      <c r="AG542" s="86">
        <f t="shared" si="35"/>
        <v>1</v>
      </c>
      <c r="AH542" s="84" t="s">
        <v>3715</v>
      </c>
    </row>
    <row r="543" spans="1:34" x14ac:dyDescent="0.3">
      <c r="A543" s="80" t="s">
        <v>2472</v>
      </c>
      <c r="B543" s="81">
        <v>413</v>
      </c>
      <c r="C543" s="80" t="s">
        <v>2451</v>
      </c>
      <c r="D543" s="80" t="s">
        <v>4235</v>
      </c>
      <c r="E543" s="80" t="s">
        <v>4287</v>
      </c>
      <c r="F543" s="80" t="s">
        <v>4288</v>
      </c>
      <c r="G543" s="80" t="s">
        <v>4288</v>
      </c>
      <c r="H543" s="81">
        <v>4080</v>
      </c>
      <c r="I543" s="80" t="s">
        <v>4289</v>
      </c>
      <c r="J543" s="80" t="s">
        <v>2452</v>
      </c>
      <c r="K543" s="80" t="s">
        <v>75</v>
      </c>
      <c r="L543" s="80" t="s">
        <v>77</v>
      </c>
      <c r="M543" s="80"/>
      <c r="N543" s="82" t="s">
        <v>79</v>
      </c>
      <c r="O543" s="83">
        <v>42430</v>
      </c>
      <c r="P543" s="83">
        <v>43159</v>
      </c>
      <c r="Q543" s="82" t="s">
        <v>76</v>
      </c>
      <c r="R543" s="83">
        <v>43160</v>
      </c>
      <c r="S543" s="83">
        <v>43160</v>
      </c>
      <c r="T543" s="83">
        <v>45838</v>
      </c>
      <c r="U543" s="80" t="s">
        <v>2453</v>
      </c>
      <c r="V543" s="80" t="s">
        <v>81</v>
      </c>
      <c r="W543" s="83"/>
      <c r="X543" s="80"/>
      <c r="Y543" s="80"/>
      <c r="Z543" s="80"/>
      <c r="AA543" s="82" t="s">
        <v>79</v>
      </c>
      <c r="AB543" s="82" t="s">
        <v>79</v>
      </c>
      <c r="AC543" s="87">
        <v>45957.643692129597</v>
      </c>
      <c r="AD543" s="80" t="str">
        <f t="shared" si="32"/>
        <v>SAC MOBILITA' SRL</v>
      </c>
      <c r="AE543" s="84" t="str">
        <f t="shared" si="33"/>
        <v>LAZIO</v>
      </c>
      <c r="AF543" s="85">
        <f t="shared" si="34"/>
        <v>45838</v>
      </c>
      <c r="AG543" s="86">
        <f t="shared" si="35"/>
        <v>1</v>
      </c>
      <c r="AH543" s="84" t="s">
        <v>9696</v>
      </c>
    </row>
    <row r="544" spans="1:34" x14ac:dyDescent="0.3">
      <c r="A544" s="80" t="s">
        <v>2476</v>
      </c>
      <c r="B544" s="81">
        <v>591</v>
      </c>
      <c r="C544" s="80" t="s">
        <v>2451</v>
      </c>
      <c r="D544" s="80" t="s">
        <v>1169</v>
      </c>
      <c r="E544" s="80" t="s">
        <v>1170</v>
      </c>
      <c r="F544" s="80" t="s">
        <v>1171</v>
      </c>
      <c r="G544" s="80" t="s">
        <v>1171</v>
      </c>
      <c r="H544" s="81">
        <v>4088</v>
      </c>
      <c r="I544" s="80" t="s">
        <v>1809</v>
      </c>
      <c r="J544" s="80" t="s">
        <v>2452</v>
      </c>
      <c r="K544" s="80" t="s">
        <v>75</v>
      </c>
      <c r="L544" s="80" t="s">
        <v>96</v>
      </c>
      <c r="M544" s="80"/>
      <c r="N544" s="82" t="s">
        <v>79</v>
      </c>
      <c r="O544" s="83">
        <v>39264</v>
      </c>
      <c r="P544" s="83">
        <v>41455</v>
      </c>
      <c r="Q544" s="82" t="s">
        <v>76</v>
      </c>
      <c r="R544" s="83">
        <v>44945</v>
      </c>
      <c r="S544" s="83">
        <v>41456</v>
      </c>
      <c r="T544" s="83">
        <v>46387</v>
      </c>
      <c r="U544" s="80" t="s">
        <v>2453</v>
      </c>
      <c r="V544" s="80" t="s">
        <v>81</v>
      </c>
      <c r="W544" s="83"/>
      <c r="X544" s="80"/>
      <c r="Y544" s="80"/>
      <c r="Z544" s="81">
        <v>3944</v>
      </c>
      <c r="AA544" s="82" t="s">
        <v>79</v>
      </c>
      <c r="AB544" s="82" t="s">
        <v>79</v>
      </c>
      <c r="AC544" s="87">
        <v>45686.719236111101</v>
      </c>
      <c r="AD544" s="80" t="str">
        <f t="shared" si="32"/>
        <v>A.S.S.M. S.P.A.</v>
      </c>
      <c r="AE544" s="84" t="str">
        <f t="shared" si="33"/>
        <v>MARCHE</v>
      </c>
      <c r="AF544" s="85">
        <f t="shared" si="34"/>
        <v>46387</v>
      </c>
      <c r="AG544" s="86">
        <f t="shared" si="35"/>
        <v>1</v>
      </c>
      <c r="AH544" s="84" t="s">
        <v>3860</v>
      </c>
    </row>
    <row r="545" spans="1:34" x14ac:dyDescent="0.3">
      <c r="A545" s="80" t="s">
        <v>2475</v>
      </c>
      <c r="B545" s="81">
        <v>812</v>
      </c>
      <c r="C545" s="80" t="s">
        <v>2468</v>
      </c>
      <c r="D545" s="80" t="s">
        <v>1304</v>
      </c>
      <c r="E545" s="80" t="s">
        <v>516</v>
      </c>
      <c r="F545" s="80" t="s">
        <v>1640</v>
      </c>
      <c r="G545" s="80" t="s">
        <v>1640</v>
      </c>
      <c r="H545" s="81">
        <v>4091</v>
      </c>
      <c r="I545" s="80" t="s">
        <v>1810</v>
      </c>
      <c r="J545" s="80" t="s">
        <v>2452</v>
      </c>
      <c r="K545" s="80" t="s">
        <v>75</v>
      </c>
      <c r="L545" s="80" t="s">
        <v>101</v>
      </c>
      <c r="M545" s="80" t="s">
        <v>1206</v>
      </c>
      <c r="N545" s="82" t="s">
        <v>79</v>
      </c>
      <c r="O545" s="83">
        <v>40161</v>
      </c>
      <c r="P545" s="83">
        <v>42717</v>
      </c>
      <c r="Q545" s="82" t="s">
        <v>76</v>
      </c>
      <c r="R545" s="83">
        <v>44561</v>
      </c>
      <c r="S545" s="83">
        <v>44562</v>
      </c>
      <c r="T545" s="83">
        <v>46022</v>
      </c>
      <c r="U545" s="80" t="s">
        <v>2460</v>
      </c>
      <c r="V545" s="80" t="s">
        <v>81</v>
      </c>
      <c r="W545" s="83"/>
      <c r="X545" s="80"/>
      <c r="Y545" s="80"/>
      <c r="Z545" s="81">
        <v>3488</v>
      </c>
      <c r="AA545" s="82" t="s">
        <v>79</v>
      </c>
      <c r="AB545" s="82" t="s">
        <v>79</v>
      </c>
      <c r="AC545" s="87">
        <v>45674.525266203702</v>
      </c>
      <c r="AD545" s="80" t="str">
        <f t="shared" si="32"/>
        <v>AZIENDA TRASPORTI MILANESI</v>
      </c>
      <c r="AE545" s="84" t="str">
        <f t="shared" si="33"/>
        <v>LOMBARDIA</v>
      </c>
      <c r="AF545" s="85">
        <f t="shared" si="34"/>
        <v>46022</v>
      </c>
      <c r="AG545" s="86">
        <f t="shared" si="35"/>
        <v>1</v>
      </c>
      <c r="AH545" s="84" t="s">
        <v>3843</v>
      </c>
    </row>
    <row r="546" spans="1:34" x14ac:dyDescent="0.3">
      <c r="A546" s="80" t="s">
        <v>2472</v>
      </c>
      <c r="B546" s="81">
        <v>267</v>
      </c>
      <c r="C546" s="80" t="s">
        <v>2451</v>
      </c>
      <c r="D546" s="80" t="s">
        <v>146</v>
      </c>
      <c r="E546" s="80" t="s">
        <v>499</v>
      </c>
      <c r="F546" s="80" t="s">
        <v>500</v>
      </c>
      <c r="G546" s="80" t="s">
        <v>500</v>
      </c>
      <c r="H546" s="81">
        <v>4102</v>
      </c>
      <c r="I546" s="80" t="s">
        <v>4290</v>
      </c>
      <c r="J546" s="80" t="s">
        <v>2452</v>
      </c>
      <c r="K546" s="80" t="s">
        <v>75</v>
      </c>
      <c r="L546" s="80" t="s">
        <v>101</v>
      </c>
      <c r="M546" s="80" t="s">
        <v>1811</v>
      </c>
      <c r="N546" s="82" t="s">
        <v>79</v>
      </c>
      <c r="O546" s="83">
        <v>43952</v>
      </c>
      <c r="P546" s="83">
        <v>45777</v>
      </c>
      <c r="Q546" s="82" t="s">
        <v>76</v>
      </c>
      <c r="R546" s="83">
        <v>45768</v>
      </c>
      <c r="S546" s="83">
        <v>45778</v>
      </c>
      <c r="T546" s="83">
        <v>46387</v>
      </c>
      <c r="U546" s="80" t="s">
        <v>2460</v>
      </c>
      <c r="V546" s="80" t="s">
        <v>81</v>
      </c>
      <c r="W546" s="83"/>
      <c r="X546" s="80"/>
      <c r="Y546" s="80"/>
      <c r="Z546" s="80"/>
      <c r="AA546" s="82" t="s">
        <v>79</v>
      </c>
      <c r="AB546" s="82" t="s">
        <v>79</v>
      </c>
      <c r="AC546" s="80"/>
      <c r="AD546" s="80" t="str">
        <f t="shared" si="32"/>
        <v>CIALONE TOUR SPA</v>
      </c>
      <c r="AE546" s="84" t="str">
        <f t="shared" si="33"/>
        <v>LAZIO</v>
      </c>
      <c r="AF546" s="85">
        <f t="shared" si="34"/>
        <v>46387</v>
      </c>
      <c r="AG546" s="86">
        <f t="shared" si="35"/>
        <v>1</v>
      </c>
      <c r="AH546" s="84" t="s">
        <v>3694</v>
      </c>
    </row>
    <row r="547" spans="1:34" x14ac:dyDescent="0.3">
      <c r="A547" s="80" t="s">
        <v>2472</v>
      </c>
      <c r="B547" s="81">
        <v>350</v>
      </c>
      <c r="C547" s="80" t="s">
        <v>2451</v>
      </c>
      <c r="D547" s="80" t="s">
        <v>1812</v>
      </c>
      <c r="E547" s="80" t="s">
        <v>896</v>
      </c>
      <c r="F547" s="80" t="s">
        <v>897</v>
      </c>
      <c r="G547" s="80" t="s">
        <v>897</v>
      </c>
      <c r="H547" s="81">
        <v>4104</v>
      </c>
      <c r="I547" s="80" t="s">
        <v>4291</v>
      </c>
      <c r="J547" s="80" t="s">
        <v>2454</v>
      </c>
      <c r="K547" s="80" t="s">
        <v>75</v>
      </c>
      <c r="L547" s="80" t="s">
        <v>77</v>
      </c>
      <c r="M547" s="80" t="s">
        <v>1813</v>
      </c>
      <c r="N547" s="82" t="s">
        <v>79</v>
      </c>
      <c r="O547" s="83">
        <v>40544</v>
      </c>
      <c r="P547" s="83">
        <v>42369</v>
      </c>
      <c r="Q547" s="82" t="s">
        <v>76</v>
      </c>
      <c r="R547" s="83">
        <v>42370</v>
      </c>
      <c r="S547" s="83">
        <v>42370</v>
      </c>
      <c r="T547" s="83">
        <v>46022</v>
      </c>
      <c r="U547" s="80" t="s">
        <v>2453</v>
      </c>
      <c r="V547" s="80" t="s">
        <v>81</v>
      </c>
      <c r="W547" s="83"/>
      <c r="X547" s="80"/>
      <c r="Y547" s="80"/>
      <c r="Z547" s="80"/>
      <c r="AA547" s="82" t="s">
        <v>79</v>
      </c>
      <c r="AB547" s="82" t="s">
        <v>79</v>
      </c>
      <c r="AC547" s="80"/>
      <c r="AD547" s="80" t="str">
        <f t="shared" si="32"/>
        <v>BEEBUS S.P.A.</v>
      </c>
      <c r="AE547" s="84" t="str">
        <f t="shared" si="33"/>
        <v>LAZIO</v>
      </c>
      <c r="AF547" s="85">
        <f t="shared" si="34"/>
        <v>46022</v>
      </c>
      <c r="AG547" s="86">
        <f t="shared" si="35"/>
        <v>1</v>
      </c>
      <c r="AH547" s="84" t="s">
        <v>3778</v>
      </c>
    </row>
    <row r="548" spans="1:34" x14ac:dyDescent="0.3">
      <c r="A548" s="80" t="s">
        <v>2472</v>
      </c>
      <c r="B548" s="81">
        <v>493</v>
      </c>
      <c r="C548" s="80" t="s">
        <v>2451</v>
      </c>
      <c r="D548" s="80" t="s">
        <v>2750</v>
      </c>
      <c r="E548" s="80" t="s">
        <v>2726</v>
      </c>
      <c r="F548" s="80" t="s">
        <v>2727</v>
      </c>
      <c r="G548" s="80" t="s">
        <v>2727</v>
      </c>
      <c r="H548" s="81">
        <v>4108</v>
      </c>
      <c r="I548" s="80" t="s">
        <v>2775</v>
      </c>
      <c r="J548" s="80" t="s">
        <v>2452</v>
      </c>
      <c r="K548" s="80" t="s">
        <v>75</v>
      </c>
      <c r="L548" s="80" t="s">
        <v>77</v>
      </c>
      <c r="M548" s="80" t="s">
        <v>2776</v>
      </c>
      <c r="N548" s="82" t="s">
        <v>79</v>
      </c>
      <c r="O548" s="83">
        <v>40909</v>
      </c>
      <c r="P548" s="83">
        <v>41274</v>
      </c>
      <c r="Q548" s="82" t="s">
        <v>76</v>
      </c>
      <c r="R548" s="83">
        <v>41275</v>
      </c>
      <c r="S548" s="83">
        <v>41275</v>
      </c>
      <c r="T548" s="83">
        <v>46022</v>
      </c>
      <c r="U548" s="80" t="s">
        <v>2453</v>
      </c>
      <c r="V548" s="80" t="s">
        <v>81</v>
      </c>
      <c r="W548" s="83"/>
      <c r="X548" s="80"/>
      <c r="Y548" s="80"/>
      <c r="Z548" s="80"/>
      <c r="AA548" s="82" t="s">
        <v>79</v>
      </c>
      <c r="AB548" s="82" t="s">
        <v>79</v>
      </c>
      <c r="AC548" s="87">
        <v>45957.643692129597</v>
      </c>
      <c r="AD548" s="80" t="str">
        <f t="shared" si="32"/>
        <v>FALISCA SERVIZI SRL</v>
      </c>
      <c r="AE548" s="84" t="str">
        <f t="shared" si="33"/>
        <v>LAZIO</v>
      </c>
      <c r="AF548" s="85">
        <f t="shared" si="34"/>
        <v>46022</v>
      </c>
      <c r="AG548" s="86">
        <f t="shared" si="35"/>
        <v>1</v>
      </c>
      <c r="AH548" s="84" t="s">
        <v>3351</v>
      </c>
    </row>
    <row r="549" spans="1:34" x14ac:dyDescent="0.3">
      <c r="A549" s="80" t="s">
        <v>2472</v>
      </c>
      <c r="B549" s="81">
        <v>113</v>
      </c>
      <c r="C549" s="80" t="s">
        <v>2451</v>
      </c>
      <c r="D549" s="80" t="s">
        <v>2777</v>
      </c>
      <c r="E549" s="80" t="s">
        <v>2778</v>
      </c>
      <c r="F549" s="80" t="s">
        <v>2779</v>
      </c>
      <c r="G549" s="80" t="s">
        <v>2779</v>
      </c>
      <c r="H549" s="81">
        <v>4110</v>
      </c>
      <c r="I549" s="80" t="s">
        <v>2780</v>
      </c>
      <c r="J549" s="80" t="s">
        <v>2452</v>
      </c>
      <c r="K549" s="80" t="s">
        <v>75</v>
      </c>
      <c r="L549" s="80" t="s">
        <v>77</v>
      </c>
      <c r="M549" s="80" t="s">
        <v>2781</v>
      </c>
      <c r="N549" s="82" t="s">
        <v>79</v>
      </c>
      <c r="O549" s="83">
        <v>40544</v>
      </c>
      <c r="P549" s="83">
        <v>41274</v>
      </c>
      <c r="Q549" s="82" t="s">
        <v>76</v>
      </c>
      <c r="R549" s="83">
        <v>41275</v>
      </c>
      <c r="S549" s="83">
        <v>41275</v>
      </c>
      <c r="T549" s="83">
        <v>46022</v>
      </c>
      <c r="U549" s="80" t="s">
        <v>2460</v>
      </c>
      <c r="V549" s="80" t="s">
        <v>81</v>
      </c>
      <c r="W549" s="83"/>
      <c r="X549" s="80"/>
      <c r="Y549" s="80"/>
      <c r="Z549" s="80"/>
      <c r="AA549" s="82" t="s">
        <v>79</v>
      </c>
      <c r="AB549" s="82" t="s">
        <v>79</v>
      </c>
      <c r="AC549" s="87">
        <v>45966.525162037004</v>
      </c>
      <c r="AD549" s="80" t="str">
        <f t="shared" si="32"/>
        <v>LANNA AUTOSERVIZI SRL</v>
      </c>
      <c r="AE549" s="84" t="str">
        <f t="shared" si="33"/>
        <v>LAZIO</v>
      </c>
      <c r="AF549" s="85">
        <f t="shared" si="34"/>
        <v>46022</v>
      </c>
      <c r="AG549" s="86">
        <f t="shared" si="35"/>
        <v>1</v>
      </c>
      <c r="AH549" s="84" t="s">
        <v>3373</v>
      </c>
    </row>
    <row r="550" spans="1:34" x14ac:dyDescent="0.3">
      <c r="A550" s="80" t="s">
        <v>2463</v>
      </c>
      <c r="B550" s="81">
        <v>910</v>
      </c>
      <c r="C550" s="80" t="s">
        <v>2464</v>
      </c>
      <c r="D550" s="80" t="s">
        <v>1814</v>
      </c>
      <c r="E550" s="80" t="s">
        <v>603</v>
      </c>
      <c r="F550" s="80" t="s">
        <v>1072</v>
      </c>
      <c r="G550" s="80" t="s">
        <v>1072</v>
      </c>
      <c r="H550" s="81">
        <v>4114</v>
      </c>
      <c r="I550" s="80" t="s">
        <v>1815</v>
      </c>
      <c r="J550" s="80" t="s">
        <v>2452</v>
      </c>
      <c r="K550" s="80" t="s">
        <v>106</v>
      </c>
      <c r="L550" s="80" t="s">
        <v>77</v>
      </c>
      <c r="M550" s="80" t="s">
        <v>1816</v>
      </c>
      <c r="N550" s="82" t="s">
        <v>79</v>
      </c>
      <c r="O550" s="83">
        <v>43101</v>
      </c>
      <c r="P550" s="83">
        <v>48579</v>
      </c>
      <c r="Q550" s="82" t="s">
        <v>79</v>
      </c>
      <c r="R550" s="83"/>
      <c r="S550" s="83"/>
      <c r="T550" s="83"/>
      <c r="U550" s="80"/>
      <c r="V550" s="80" t="s">
        <v>81</v>
      </c>
      <c r="W550" s="83"/>
      <c r="X550" s="80"/>
      <c r="Y550" s="80"/>
      <c r="Z550" s="80"/>
      <c r="AA550" s="82" t="s">
        <v>79</v>
      </c>
      <c r="AB550" s="82" t="s">
        <v>79</v>
      </c>
      <c r="AC550" s="87">
        <v>45903.666932870401</v>
      </c>
      <c r="AD550" s="80" t="str">
        <f t="shared" si="32"/>
        <v>TRENITALIA S.P.A.</v>
      </c>
      <c r="AE550" s="84" t="str">
        <f t="shared" si="33"/>
        <v>CALABRIA</v>
      </c>
      <c r="AF550" s="85">
        <f t="shared" si="34"/>
        <v>48579</v>
      </c>
      <c r="AG550" s="86">
        <f t="shared" si="35"/>
        <v>1</v>
      </c>
      <c r="AH550" s="84" t="s">
        <v>3356</v>
      </c>
    </row>
    <row r="551" spans="1:34" x14ac:dyDescent="0.3">
      <c r="A551" s="80" t="s">
        <v>2472</v>
      </c>
      <c r="B551" s="81">
        <v>403</v>
      </c>
      <c r="C551" s="80" t="s">
        <v>2451</v>
      </c>
      <c r="D551" s="80" t="s">
        <v>4292</v>
      </c>
      <c r="E551" s="80" t="s">
        <v>1487</v>
      </c>
      <c r="F551" s="80" t="s">
        <v>1488</v>
      </c>
      <c r="G551" s="80" t="s">
        <v>1488</v>
      </c>
      <c r="H551" s="81">
        <v>4116</v>
      </c>
      <c r="I551" s="80" t="s">
        <v>4293</v>
      </c>
      <c r="J551" s="80" t="s">
        <v>2452</v>
      </c>
      <c r="K551" s="80" t="s">
        <v>75</v>
      </c>
      <c r="L551" s="80" t="s">
        <v>77</v>
      </c>
      <c r="M551" s="80"/>
      <c r="N551" s="82" t="s">
        <v>79</v>
      </c>
      <c r="O551" s="83">
        <v>41122</v>
      </c>
      <c r="P551" s="83">
        <v>41274</v>
      </c>
      <c r="Q551" s="82" t="s">
        <v>76</v>
      </c>
      <c r="R551" s="83">
        <v>45805</v>
      </c>
      <c r="S551" s="83">
        <v>45658</v>
      </c>
      <c r="T551" s="83">
        <v>45838</v>
      </c>
      <c r="U551" s="80" t="s">
        <v>2453</v>
      </c>
      <c r="V551" s="80" t="s">
        <v>81</v>
      </c>
      <c r="W551" s="83"/>
      <c r="X551" s="80"/>
      <c r="Y551" s="80"/>
      <c r="Z551" s="80"/>
      <c r="AA551" s="82" t="s">
        <v>79</v>
      </c>
      <c r="AB551" s="82" t="s">
        <v>79</v>
      </c>
      <c r="AC551" s="87">
        <v>45957.643692129597</v>
      </c>
      <c r="AD551" s="80" t="str">
        <f t="shared" si="32"/>
        <v>SEATOUR SPA</v>
      </c>
      <c r="AE551" s="84" t="str">
        <f t="shared" si="33"/>
        <v>LAZIO</v>
      </c>
      <c r="AF551" s="85">
        <f t="shared" si="34"/>
        <v>45838</v>
      </c>
      <c r="AG551" s="86">
        <f t="shared" si="35"/>
        <v>1</v>
      </c>
      <c r="AH551" s="84" t="s">
        <v>3452</v>
      </c>
    </row>
    <row r="552" spans="1:34" x14ac:dyDescent="0.3">
      <c r="A552" s="80" t="s">
        <v>2481</v>
      </c>
      <c r="B552" s="81">
        <v>523</v>
      </c>
      <c r="C552" s="80" t="s">
        <v>2451</v>
      </c>
      <c r="D552" s="80" t="s">
        <v>721</v>
      </c>
      <c r="E552" s="80" t="s">
        <v>585</v>
      </c>
      <c r="F552" s="80" t="s">
        <v>722</v>
      </c>
      <c r="G552" s="80" t="s">
        <v>722</v>
      </c>
      <c r="H552" s="81">
        <v>4117</v>
      </c>
      <c r="I552" s="80" t="s">
        <v>1817</v>
      </c>
      <c r="J552" s="80" t="s">
        <v>2452</v>
      </c>
      <c r="K552" s="80" t="s">
        <v>75</v>
      </c>
      <c r="L552" s="80" t="s">
        <v>101</v>
      </c>
      <c r="M552" s="80" t="s">
        <v>1818</v>
      </c>
      <c r="N552" s="82" t="s">
        <v>79</v>
      </c>
      <c r="O552" s="83">
        <v>43282</v>
      </c>
      <c r="P552" s="83">
        <v>44012</v>
      </c>
      <c r="Q552" s="82" t="s">
        <v>76</v>
      </c>
      <c r="R552" s="83">
        <v>45264</v>
      </c>
      <c r="S552" s="83">
        <v>44927</v>
      </c>
      <c r="T552" s="83">
        <v>46387</v>
      </c>
      <c r="U552" s="80" t="s">
        <v>2453</v>
      </c>
      <c r="V552" s="80" t="s">
        <v>81</v>
      </c>
      <c r="W552" s="83"/>
      <c r="X552" s="80"/>
      <c r="Y552" s="80"/>
      <c r="Z552" s="81">
        <v>593</v>
      </c>
      <c r="AA552" s="82" t="s">
        <v>79</v>
      </c>
      <c r="AB552" s="82" t="s">
        <v>79</v>
      </c>
      <c r="AC552" s="87">
        <v>45923.677581018499</v>
      </c>
      <c r="AD552" s="80" t="str">
        <f t="shared" si="32"/>
        <v>FERROVIE DEL GARGANO SRL</v>
      </c>
      <c r="AE552" s="84" t="str">
        <f t="shared" si="33"/>
        <v>PUGLIA</v>
      </c>
      <c r="AF552" s="85">
        <f t="shared" si="34"/>
        <v>46387</v>
      </c>
      <c r="AG552" s="86">
        <f t="shared" si="35"/>
        <v>1</v>
      </c>
      <c r="AH552" s="84" t="s">
        <v>3331</v>
      </c>
    </row>
    <row r="553" spans="1:34" x14ac:dyDescent="0.3">
      <c r="A553" s="80" t="s">
        <v>2481</v>
      </c>
      <c r="B553" s="81">
        <v>309</v>
      </c>
      <c r="C553" s="80" t="s">
        <v>2451</v>
      </c>
      <c r="D553" s="80" t="s">
        <v>1819</v>
      </c>
      <c r="E553" s="80" t="s">
        <v>576</v>
      </c>
      <c r="F553" s="80" t="s">
        <v>836</v>
      </c>
      <c r="G553" s="80" t="s">
        <v>836</v>
      </c>
      <c r="H553" s="81">
        <v>4125</v>
      </c>
      <c r="I553" s="80" t="s">
        <v>1820</v>
      </c>
      <c r="J553" s="80" t="s">
        <v>2454</v>
      </c>
      <c r="K553" s="80" t="s">
        <v>75</v>
      </c>
      <c r="L553" s="80" t="s">
        <v>101</v>
      </c>
      <c r="M553" s="80" t="s">
        <v>1821</v>
      </c>
      <c r="N553" s="82" t="s">
        <v>79</v>
      </c>
      <c r="O553" s="83">
        <v>37987</v>
      </c>
      <c r="P553" s="83">
        <v>41274</v>
      </c>
      <c r="Q553" s="82" t="s">
        <v>76</v>
      </c>
      <c r="R553" s="83">
        <v>37977</v>
      </c>
      <c r="S553" s="83">
        <v>41275</v>
      </c>
      <c r="T553" s="83">
        <v>46387</v>
      </c>
      <c r="U553" s="80" t="s">
        <v>2455</v>
      </c>
      <c r="V553" s="80" t="s">
        <v>81</v>
      </c>
      <c r="W553" s="83"/>
      <c r="X553" s="80"/>
      <c r="Y553" s="80"/>
      <c r="Z553" s="80"/>
      <c r="AA553" s="82" t="s">
        <v>79</v>
      </c>
      <c r="AB553" s="82" t="s">
        <v>79</v>
      </c>
      <c r="AC553" s="87">
        <v>45929.502893518496</v>
      </c>
      <c r="AD553" s="80" t="str">
        <f t="shared" si="32"/>
        <v>MICCOLIS SPA</v>
      </c>
      <c r="AE553" s="84" t="str">
        <f t="shared" si="33"/>
        <v>PUGLIA</v>
      </c>
      <c r="AF553" s="85">
        <f t="shared" si="34"/>
        <v>46387</v>
      </c>
      <c r="AG553" s="86">
        <f t="shared" si="35"/>
        <v>1</v>
      </c>
      <c r="AH553" s="84" t="s">
        <v>3380</v>
      </c>
    </row>
    <row r="554" spans="1:34" x14ac:dyDescent="0.3">
      <c r="A554" s="80" t="s">
        <v>2478</v>
      </c>
      <c r="B554" s="81">
        <v>669</v>
      </c>
      <c r="C554" s="80" t="s">
        <v>2464</v>
      </c>
      <c r="D554" s="80" t="s">
        <v>1294</v>
      </c>
      <c r="E554" s="80" t="s">
        <v>603</v>
      </c>
      <c r="F554" s="80" t="s">
        <v>1072</v>
      </c>
      <c r="G554" s="80" t="s">
        <v>1072</v>
      </c>
      <c r="H554" s="81">
        <v>4152</v>
      </c>
      <c r="I554" s="80" t="s">
        <v>1823</v>
      </c>
      <c r="J554" s="80" t="s">
        <v>2452</v>
      </c>
      <c r="K554" s="80" t="s">
        <v>106</v>
      </c>
      <c r="L554" s="80" t="s">
        <v>77</v>
      </c>
      <c r="M554" s="80" t="s">
        <v>2942</v>
      </c>
      <c r="N554" s="82" t="s">
        <v>79</v>
      </c>
      <c r="O554" s="83">
        <v>44197</v>
      </c>
      <c r="P554" s="83">
        <v>49674</v>
      </c>
      <c r="Q554" s="82" t="s">
        <v>79</v>
      </c>
      <c r="R554" s="83"/>
      <c r="S554" s="83"/>
      <c r="T554" s="83"/>
      <c r="U554" s="80"/>
      <c r="V554" s="80" t="s">
        <v>81</v>
      </c>
      <c r="W554" s="83"/>
      <c r="X554" s="80"/>
      <c r="Y554" s="80"/>
      <c r="Z554" s="80"/>
      <c r="AA554" s="82" t="s">
        <v>79</v>
      </c>
      <c r="AB554" s="82" t="s">
        <v>79</v>
      </c>
      <c r="AC554" s="87">
        <v>45903.666550925896</v>
      </c>
      <c r="AD554" s="80" t="str">
        <f t="shared" si="32"/>
        <v>TRENITALIA S.P.A.</v>
      </c>
      <c r="AE554" s="84" t="str">
        <f t="shared" si="33"/>
        <v>PIEMONTE</v>
      </c>
      <c r="AF554" s="85">
        <f t="shared" si="34"/>
        <v>49674</v>
      </c>
      <c r="AG554" s="86">
        <f t="shared" si="35"/>
        <v>1</v>
      </c>
      <c r="AH554" s="84" t="s">
        <v>3356</v>
      </c>
    </row>
    <row r="555" spans="1:34" x14ac:dyDescent="0.3">
      <c r="A555" s="80" t="s">
        <v>2478</v>
      </c>
      <c r="B555" s="81">
        <v>900</v>
      </c>
      <c r="C555" s="80" t="s">
        <v>2451</v>
      </c>
      <c r="D555" s="80" t="s">
        <v>1824</v>
      </c>
      <c r="E555" s="80" t="s">
        <v>1825</v>
      </c>
      <c r="F555" s="80" t="s">
        <v>1826</v>
      </c>
      <c r="G555" s="80" t="s">
        <v>1826</v>
      </c>
      <c r="H555" s="81">
        <v>4154</v>
      </c>
      <c r="I555" s="80" t="s">
        <v>1827</v>
      </c>
      <c r="J555" s="80" t="s">
        <v>2452</v>
      </c>
      <c r="K555" s="80" t="s">
        <v>1211</v>
      </c>
      <c r="L555" s="80" t="s">
        <v>77</v>
      </c>
      <c r="M555" s="80" t="s">
        <v>1828</v>
      </c>
      <c r="N555" s="82" t="s">
        <v>79</v>
      </c>
      <c r="O555" s="83">
        <v>43556</v>
      </c>
      <c r="P555" s="83">
        <v>44104</v>
      </c>
      <c r="Q555" s="82" t="s">
        <v>76</v>
      </c>
      <c r="R555" s="83">
        <v>44109</v>
      </c>
      <c r="S555" s="83">
        <v>44105</v>
      </c>
      <c r="T555" s="83">
        <v>46477</v>
      </c>
      <c r="U555" s="80" t="s">
        <v>2460</v>
      </c>
      <c r="V555" s="80" t="s">
        <v>81</v>
      </c>
      <c r="W555" s="83"/>
      <c r="X555" s="80"/>
      <c r="Y555" s="80"/>
      <c r="Z555" s="80"/>
      <c r="AA555" s="82" t="s">
        <v>79</v>
      </c>
      <c r="AB555" s="82" t="s">
        <v>79</v>
      </c>
      <c r="AC555" s="87">
        <v>45688.411909722199</v>
      </c>
      <c r="AD555" s="80" t="str">
        <f t="shared" si="32"/>
        <v>MONTEROSA 2000</v>
      </c>
      <c r="AE555" s="84" t="str">
        <f t="shared" si="33"/>
        <v>PIEMONTE</v>
      </c>
      <c r="AF555" s="85">
        <f t="shared" si="34"/>
        <v>46477</v>
      </c>
      <c r="AG555" s="86">
        <f t="shared" si="35"/>
        <v>1</v>
      </c>
      <c r="AH555" s="84" t="s">
        <v>3864</v>
      </c>
    </row>
    <row r="556" spans="1:34" x14ac:dyDescent="0.3">
      <c r="A556" s="80" t="s">
        <v>2476</v>
      </c>
      <c r="B556" s="81">
        <v>114</v>
      </c>
      <c r="C556" s="80" t="s">
        <v>2451</v>
      </c>
      <c r="D556" s="80" t="s">
        <v>1016</v>
      </c>
      <c r="E556" s="80" t="s">
        <v>1014</v>
      </c>
      <c r="F556" s="80" t="s">
        <v>1015</v>
      </c>
      <c r="G556" s="80" t="s">
        <v>1015</v>
      </c>
      <c r="H556" s="81">
        <v>4164</v>
      </c>
      <c r="I556" s="80" t="s">
        <v>1832</v>
      </c>
      <c r="J556" s="80" t="s">
        <v>2452</v>
      </c>
      <c r="K556" s="80" t="s">
        <v>75</v>
      </c>
      <c r="L556" s="80" t="s">
        <v>77</v>
      </c>
      <c r="M556" s="80"/>
      <c r="N556" s="82" t="s">
        <v>79</v>
      </c>
      <c r="O556" s="83">
        <v>39268</v>
      </c>
      <c r="P556" s="83">
        <v>44196</v>
      </c>
      <c r="Q556" s="82" t="s">
        <v>76</v>
      </c>
      <c r="R556" s="83">
        <v>43413</v>
      </c>
      <c r="S556" s="83">
        <v>44197</v>
      </c>
      <c r="T556" s="83">
        <v>46022</v>
      </c>
      <c r="U556" s="80" t="s">
        <v>2453</v>
      </c>
      <c r="V556" s="80" t="s">
        <v>78</v>
      </c>
      <c r="W556" s="83"/>
      <c r="X556" s="80"/>
      <c r="Y556" s="80"/>
      <c r="Z556" s="81">
        <v>2238</v>
      </c>
      <c r="AA556" s="82" t="s">
        <v>79</v>
      </c>
      <c r="AB556" s="82" t="s">
        <v>76</v>
      </c>
      <c r="AC556" s="87">
        <v>44344.388541666704</v>
      </c>
      <c r="AD556" s="80" t="str">
        <f t="shared" si="32"/>
        <v>START PLUS SCARL</v>
      </c>
      <c r="AE556" s="84" t="str">
        <f t="shared" si="33"/>
        <v>MARCHE</v>
      </c>
      <c r="AF556" s="85">
        <f t="shared" si="34"/>
        <v>46022</v>
      </c>
      <c r="AG556" s="86">
        <f t="shared" si="35"/>
        <v>1</v>
      </c>
      <c r="AH556" s="84" t="s">
        <v>3364</v>
      </c>
    </row>
    <row r="557" spans="1:34" x14ac:dyDescent="0.3">
      <c r="A557" s="80" t="s">
        <v>2484</v>
      </c>
      <c r="B557" s="81">
        <v>721</v>
      </c>
      <c r="C557" s="80" t="s">
        <v>2451</v>
      </c>
      <c r="D557" s="80" t="s">
        <v>1247</v>
      </c>
      <c r="E557" s="80" t="s">
        <v>1753</v>
      </c>
      <c r="F557" s="80" t="s">
        <v>1754</v>
      </c>
      <c r="G557" s="80" t="s">
        <v>1754</v>
      </c>
      <c r="H557" s="81">
        <v>4165</v>
      </c>
      <c r="I557" s="80" t="s">
        <v>1833</v>
      </c>
      <c r="J557" s="80" t="s">
        <v>2452</v>
      </c>
      <c r="K557" s="80" t="s">
        <v>75</v>
      </c>
      <c r="L557" s="80" t="s">
        <v>96</v>
      </c>
      <c r="M557" s="80"/>
      <c r="N557" s="82" t="s">
        <v>76</v>
      </c>
      <c r="O557" s="83">
        <v>44088</v>
      </c>
      <c r="P557" s="83">
        <v>45900</v>
      </c>
      <c r="Q557" s="82" t="s">
        <v>79</v>
      </c>
      <c r="R557" s="83"/>
      <c r="S557" s="83"/>
      <c r="T557" s="83"/>
      <c r="U557" s="80"/>
      <c r="V557" s="80" t="s">
        <v>81</v>
      </c>
      <c r="W557" s="83"/>
      <c r="X557" s="80"/>
      <c r="Y557" s="80"/>
      <c r="Z557" s="80"/>
      <c r="AA557" s="82" t="s">
        <v>79</v>
      </c>
      <c r="AB557" s="82" t="s">
        <v>79</v>
      </c>
      <c r="AC557" s="87">
        <v>45678.427141203698</v>
      </c>
      <c r="AD557" s="80" t="str">
        <f t="shared" si="32"/>
        <v>SOCIETA' CENTRO PLURISERVIZI S.P.A.</v>
      </c>
      <c r="AE557" s="84" t="str">
        <f t="shared" si="33"/>
        <v>TOSCANA</v>
      </c>
      <c r="AF557" s="85">
        <f t="shared" si="34"/>
        <v>45900</v>
      </c>
      <c r="AG557" s="86">
        <f t="shared" si="35"/>
        <v>1</v>
      </c>
      <c r="AH557" s="84" t="s">
        <v>3856</v>
      </c>
    </row>
    <row r="558" spans="1:34" x14ac:dyDescent="0.3">
      <c r="A558" s="80" t="s">
        <v>2472</v>
      </c>
      <c r="B558" s="81">
        <v>224</v>
      </c>
      <c r="C558" s="80" t="s">
        <v>2451</v>
      </c>
      <c r="D558" s="80" t="s">
        <v>2731</v>
      </c>
      <c r="E558" s="80" t="s">
        <v>898</v>
      </c>
      <c r="F558" s="80" t="s">
        <v>970</v>
      </c>
      <c r="G558" s="80" t="s">
        <v>970</v>
      </c>
      <c r="H558" s="81">
        <v>4172</v>
      </c>
      <c r="I558" s="80" t="s">
        <v>2782</v>
      </c>
      <c r="J558" s="80" t="s">
        <v>2452</v>
      </c>
      <c r="K558" s="80" t="s">
        <v>75</v>
      </c>
      <c r="L558" s="80" t="s">
        <v>77</v>
      </c>
      <c r="M558" s="80" t="s">
        <v>2783</v>
      </c>
      <c r="N558" s="82" t="s">
        <v>79</v>
      </c>
      <c r="O558" s="83">
        <v>41640</v>
      </c>
      <c r="P558" s="83">
        <v>44165</v>
      </c>
      <c r="Q558" s="82" t="s">
        <v>76</v>
      </c>
      <c r="R558" s="83">
        <v>44166</v>
      </c>
      <c r="S558" s="83">
        <v>44166</v>
      </c>
      <c r="T558" s="83">
        <v>45838</v>
      </c>
      <c r="U558" s="80" t="s">
        <v>2453</v>
      </c>
      <c r="V558" s="80" t="s">
        <v>81</v>
      </c>
      <c r="W558" s="83"/>
      <c r="X558" s="80"/>
      <c r="Y558" s="80"/>
      <c r="Z558" s="80"/>
      <c r="AA558" s="82" t="s">
        <v>79</v>
      </c>
      <c r="AB558" s="82" t="s">
        <v>79</v>
      </c>
      <c r="AC558" s="87">
        <v>45890.430983796301</v>
      </c>
      <c r="AD558" s="80" t="str">
        <f t="shared" si="32"/>
        <v>SCHIAFFINI TRAVEL SPA</v>
      </c>
      <c r="AE558" s="84" t="str">
        <f t="shared" si="33"/>
        <v>LAZIO</v>
      </c>
      <c r="AF558" s="85">
        <f t="shared" si="34"/>
        <v>45838</v>
      </c>
      <c r="AG558" s="86">
        <f t="shared" si="35"/>
        <v>1</v>
      </c>
      <c r="AH558" s="84" t="s">
        <v>3433</v>
      </c>
    </row>
    <row r="559" spans="1:34" x14ac:dyDescent="0.3">
      <c r="A559" s="80" t="s">
        <v>2484</v>
      </c>
      <c r="B559" s="81">
        <v>889</v>
      </c>
      <c r="C559" s="80" t="s">
        <v>2451</v>
      </c>
      <c r="D559" s="80" t="s">
        <v>1836</v>
      </c>
      <c r="E559" s="80" t="s">
        <v>689</v>
      </c>
      <c r="F559" s="80" t="s">
        <v>1048</v>
      </c>
      <c r="G559" s="80" t="s">
        <v>1048</v>
      </c>
      <c r="H559" s="81">
        <v>4177</v>
      </c>
      <c r="I559" s="80" t="s">
        <v>1837</v>
      </c>
      <c r="J559" s="80" t="s">
        <v>2454</v>
      </c>
      <c r="K559" s="80" t="s">
        <v>75</v>
      </c>
      <c r="L559" s="80" t="s">
        <v>77</v>
      </c>
      <c r="M559" s="80" t="s">
        <v>1838</v>
      </c>
      <c r="N559" s="82" t="s">
        <v>79</v>
      </c>
      <c r="O559" s="83">
        <v>41528</v>
      </c>
      <c r="P559" s="83">
        <v>48833</v>
      </c>
      <c r="Q559" s="82" t="s">
        <v>79</v>
      </c>
      <c r="R559" s="83"/>
      <c r="S559" s="83"/>
      <c r="T559" s="83"/>
      <c r="U559" s="80"/>
      <c r="V559" s="80" t="s">
        <v>78</v>
      </c>
      <c r="W559" s="83"/>
      <c r="X559" s="80"/>
      <c r="Y559" s="80"/>
      <c r="Z559" s="80"/>
      <c r="AA559" s="82" t="s">
        <v>79</v>
      </c>
      <c r="AB559" s="82" t="s">
        <v>76</v>
      </c>
      <c r="AC559" s="87">
        <v>45195.342233796298</v>
      </c>
      <c r="AD559" s="80" t="str">
        <f t="shared" si="32"/>
        <v>TIEMME SPA</v>
      </c>
      <c r="AE559" s="84" t="str">
        <f t="shared" si="33"/>
        <v>TOSCANA</v>
      </c>
      <c r="AF559" s="85">
        <f t="shared" si="34"/>
        <v>48833</v>
      </c>
      <c r="AG559" s="86">
        <f t="shared" si="35"/>
        <v>1</v>
      </c>
      <c r="AH559" s="84" t="s">
        <v>3335</v>
      </c>
    </row>
    <row r="560" spans="1:34" x14ac:dyDescent="0.3">
      <c r="A560" s="80" t="s">
        <v>2472</v>
      </c>
      <c r="B560" s="81">
        <v>514</v>
      </c>
      <c r="C560" s="80" t="s">
        <v>2451</v>
      </c>
      <c r="D560" s="80" t="s">
        <v>2721</v>
      </c>
      <c r="E560" s="80" t="s">
        <v>692</v>
      </c>
      <c r="F560" s="80" t="s">
        <v>2722</v>
      </c>
      <c r="G560" s="80" t="s">
        <v>2722</v>
      </c>
      <c r="H560" s="81">
        <v>4179</v>
      </c>
      <c r="I560" s="80" t="s">
        <v>2784</v>
      </c>
      <c r="J560" s="80" t="s">
        <v>2452</v>
      </c>
      <c r="K560" s="80" t="s">
        <v>75</v>
      </c>
      <c r="L560" s="80" t="s">
        <v>77</v>
      </c>
      <c r="M560" s="80"/>
      <c r="N560" s="82" t="s">
        <v>79</v>
      </c>
      <c r="O560" s="83">
        <v>40544</v>
      </c>
      <c r="P560" s="83">
        <v>44561</v>
      </c>
      <c r="Q560" s="82" t="s">
        <v>76</v>
      </c>
      <c r="R560" s="83">
        <v>44562</v>
      </c>
      <c r="S560" s="83">
        <v>44562</v>
      </c>
      <c r="T560" s="83">
        <v>46022</v>
      </c>
      <c r="U560" s="80" t="s">
        <v>2453</v>
      </c>
      <c r="V560" s="80" t="s">
        <v>81</v>
      </c>
      <c r="W560" s="83"/>
      <c r="X560" s="80"/>
      <c r="Y560" s="80"/>
      <c r="Z560" s="80"/>
      <c r="AA560" s="82" t="s">
        <v>79</v>
      </c>
      <c r="AB560" s="82" t="s">
        <v>79</v>
      </c>
      <c r="AC560" s="87">
        <v>45933.507430555597</v>
      </c>
      <c r="AD560" s="80" t="str">
        <f t="shared" si="32"/>
        <v>EUROPA VIAGGI RONCI SRL</v>
      </c>
      <c r="AE560" s="84" t="str">
        <f t="shared" si="33"/>
        <v>LAZIO</v>
      </c>
      <c r="AF560" s="85">
        <f t="shared" si="34"/>
        <v>46022</v>
      </c>
      <c r="AG560" s="86">
        <f t="shared" si="35"/>
        <v>1</v>
      </c>
      <c r="AH560" s="84" t="s">
        <v>3691</v>
      </c>
    </row>
    <row r="561" spans="1:34" x14ac:dyDescent="0.3">
      <c r="A561" s="80" t="s">
        <v>2472</v>
      </c>
      <c r="B561" s="81">
        <v>225</v>
      </c>
      <c r="C561" s="80" t="s">
        <v>2451</v>
      </c>
      <c r="D561" s="80" t="s">
        <v>2745</v>
      </c>
      <c r="E561" s="80" t="s">
        <v>2785</v>
      </c>
      <c r="F561" s="80" t="s">
        <v>2786</v>
      </c>
      <c r="G561" s="80" t="s">
        <v>2786</v>
      </c>
      <c r="H561" s="81">
        <v>4182</v>
      </c>
      <c r="I561" s="80" t="s">
        <v>2787</v>
      </c>
      <c r="J561" s="80" t="s">
        <v>2452</v>
      </c>
      <c r="K561" s="80" t="s">
        <v>75</v>
      </c>
      <c r="L561" s="80" t="s">
        <v>77</v>
      </c>
      <c r="M561" s="80" t="s">
        <v>2788</v>
      </c>
      <c r="N561" s="82" t="s">
        <v>79</v>
      </c>
      <c r="O561" s="83">
        <v>36161</v>
      </c>
      <c r="P561" s="83">
        <v>36525</v>
      </c>
      <c r="Q561" s="82" t="s">
        <v>76</v>
      </c>
      <c r="R561" s="83">
        <v>45099</v>
      </c>
      <c r="S561" s="83">
        <v>36526</v>
      </c>
      <c r="T561" s="83">
        <v>45838</v>
      </c>
      <c r="U561" s="80" t="s">
        <v>2453</v>
      </c>
      <c r="V561" s="80" t="s">
        <v>81</v>
      </c>
      <c r="W561" s="83"/>
      <c r="X561" s="80"/>
      <c r="Y561" s="80"/>
      <c r="Z561" s="80"/>
      <c r="AA561" s="82" t="s">
        <v>79</v>
      </c>
      <c r="AB561" s="82" t="s">
        <v>79</v>
      </c>
      <c r="AC561" s="87">
        <v>45913.548865740697</v>
      </c>
      <c r="AD561" s="80" t="str">
        <f t="shared" si="32"/>
        <v>AUTOSERVIZI MA.PE. DI RONCI ANTONIO &amp; C.</v>
      </c>
      <c r="AE561" s="84" t="str">
        <f t="shared" si="33"/>
        <v>LAZIO</v>
      </c>
      <c r="AF561" s="85">
        <f t="shared" si="34"/>
        <v>45838</v>
      </c>
      <c r="AG561" s="86">
        <f t="shared" si="35"/>
        <v>1</v>
      </c>
      <c r="AH561" s="84" t="s">
        <v>3453</v>
      </c>
    </row>
    <row r="562" spans="1:34" x14ac:dyDescent="0.3">
      <c r="A562" s="80" t="s">
        <v>2472</v>
      </c>
      <c r="B562" s="81">
        <v>628</v>
      </c>
      <c r="C562" s="80" t="s">
        <v>2451</v>
      </c>
      <c r="D562" s="80" t="s">
        <v>2789</v>
      </c>
      <c r="E562" s="80" t="s">
        <v>261</v>
      </c>
      <c r="F562" s="80" t="s">
        <v>262</v>
      </c>
      <c r="G562" s="80" t="s">
        <v>262</v>
      </c>
      <c r="H562" s="81">
        <v>4187</v>
      </c>
      <c r="I562" s="80" t="s">
        <v>2790</v>
      </c>
      <c r="J562" s="80" t="s">
        <v>2452</v>
      </c>
      <c r="K562" s="80" t="s">
        <v>75</v>
      </c>
      <c r="L562" s="80" t="s">
        <v>77</v>
      </c>
      <c r="M562" s="80"/>
      <c r="N562" s="82" t="s">
        <v>79</v>
      </c>
      <c r="O562" s="83">
        <v>41306</v>
      </c>
      <c r="P562" s="83">
        <v>41639</v>
      </c>
      <c r="Q562" s="82" t="s">
        <v>76</v>
      </c>
      <c r="R562" s="83">
        <v>44378</v>
      </c>
      <c r="S562" s="83">
        <v>41640</v>
      </c>
      <c r="T562" s="83">
        <v>46022</v>
      </c>
      <c r="U562" s="80" t="s">
        <v>2453</v>
      </c>
      <c r="V562" s="80" t="s">
        <v>81</v>
      </c>
      <c r="W562" s="83"/>
      <c r="X562" s="80"/>
      <c r="Y562" s="80"/>
      <c r="Z562" s="80"/>
      <c r="AA562" s="82" t="s">
        <v>79</v>
      </c>
      <c r="AB562" s="82" t="s">
        <v>79</v>
      </c>
      <c r="AC562" s="87">
        <v>45931.629143518498</v>
      </c>
      <c r="AD562" s="80" t="str">
        <f t="shared" si="32"/>
        <v>MASTRANTONI AUTOLINEE</v>
      </c>
      <c r="AE562" s="84" t="str">
        <f t="shared" si="33"/>
        <v>LAZIO</v>
      </c>
      <c r="AF562" s="85">
        <f t="shared" si="34"/>
        <v>46022</v>
      </c>
      <c r="AG562" s="86">
        <f t="shared" si="35"/>
        <v>1</v>
      </c>
      <c r="AH562" s="84" t="s">
        <v>3436</v>
      </c>
    </row>
    <row r="563" spans="1:34" x14ac:dyDescent="0.3">
      <c r="A563" s="80" t="s">
        <v>2472</v>
      </c>
      <c r="B563" s="81">
        <v>668</v>
      </c>
      <c r="C563" s="80" t="s">
        <v>2473</v>
      </c>
      <c r="D563" s="80" t="s">
        <v>4226</v>
      </c>
      <c r="E563" s="80" t="s">
        <v>4227</v>
      </c>
      <c r="F563" s="80" t="s">
        <v>4228</v>
      </c>
      <c r="G563" s="80" t="s">
        <v>4228</v>
      </c>
      <c r="H563" s="81">
        <v>4194</v>
      </c>
      <c r="I563" s="80" t="s">
        <v>4294</v>
      </c>
      <c r="J563" s="80" t="s">
        <v>2454</v>
      </c>
      <c r="K563" s="80" t="s">
        <v>75</v>
      </c>
      <c r="L563" s="80" t="s">
        <v>77</v>
      </c>
      <c r="M563" s="80"/>
      <c r="N563" s="82" t="s">
        <v>79</v>
      </c>
      <c r="O563" s="83">
        <v>36161</v>
      </c>
      <c r="P563" s="83">
        <v>41274</v>
      </c>
      <c r="Q563" s="82" t="s">
        <v>76</v>
      </c>
      <c r="R563" s="83">
        <v>41275</v>
      </c>
      <c r="S563" s="83">
        <v>41275</v>
      </c>
      <c r="T563" s="83">
        <v>46022</v>
      </c>
      <c r="U563" s="80" t="s">
        <v>2455</v>
      </c>
      <c r="V563" s="80" t="s">
        <v>81</v>
      </c>
      <c r="W563" s="83"/>
      <c r="X563" s="80"/>
      <c r="Y563" s="80"/>
      <c r="Z563" s="80"/>
      <c r="AA563" s="82" t="s">
        <v>79</v>
      </c>
      <c r="AB563" s="82" t="s">
        <v>79</v>
      </c>
      <c r="AC563" s="80"/>
      <c r="AD563" s="80" t="str">
        <f t="shared" si="32"/>
        <v>BIANCHI ELVIRA</v>
      </c>
      <c r="AE563" s="84" t="str">
        <f t="shared" si="33"/>
        <v>LAZIO</v>
      </c>
      <c r="AF563" s="85">
        <f t="shared" si="34"/>
        <v>46022</v>
      </c>
      <c r="AG563" s="86">
        <f t="shared" si="35"/>
        <v>1</v>
      </c>
      <c r="AH563" s="84" t="s">
        <v>6266</v>
      </c>
    </row>
    <row r="564" spans="1:34" x14ac:dyDescent="0.3">
      <c r="A564" s="80" t="s">
        <v>2472</v>
      </c>
      <c r="B564" s="81">
        <v>552</v>
      </c>
      <c r="C564" s="80" t="s">
        <v>2451</v>
      </c>
      <c r="D564" s="80" t="s">
        <v>2733</v>
      </c>
      <c r="E564" s="80" t="s">
        <v>2734</v>
      </c>
      <c r="F564" s="80" t="s">
        <v>2735</v>
      </c>
      <c r="G564" s="80" t="s">
        <v>2735</v>
      </c>
      <c r="H564" s="81">
        <v>4195</v>
      </c>
      <c r="I564" s="80" t="s">
        <v>4295</v>
      </c>
      <c r="J564" s="80" t="s">
        <v>2454</v>
      </c>
      <c r="K564" s="80" t="s">
        <v>75</v>
      </c>
      <c r="L564" s="80" t="s">
        <v>77</v>
      </c>
      <c r="M564" s="80" t="s">
        <v>2774</v>
      </c>
      <c r="N564" s="82" t="s">
        <v>79</v>
      </c>
      <c r="O564" s="83">
        <v>40544</v>
      </c>
      <c r="P564" s="83">
        <v>41274</v>
      </c>
      <c r="Q564" s="82" t="s">
        <v>76</v>
      </c>
      <c r="R564" s="83">
        <v>41275</v>
      </c>
      <c r="S564" s="83">
        <v>41275</v>
      </c>
      <c r="T564" s="83">
        <v>46022</v>
      </c>
      <c r="U564" s="80" t="s">
        <v>2455</v>
      </c>
      <c r="V564" s="80" t="s">
        <v>81</v>
      </c>
      <c r="W564" s="83"/>
      <c r="X564" s="80"/>
      <c r="Y564" s="80"/>
      <c r="Z564" s="80"/>
      <c r="AA564" s="82" t="s">
        <v>79</v>
      </c>
      <c r="AB564" s="82" t="s">
        <v>79</v>
      </c>
      <c r="AC564" s="87">
        <v>45958.612164351798</v>
      </c>
      <c r="AD564" s="80" t="str">
        <f t="shared" si="32"/>
        <v>AUTOSERVIZI COLELLA SRL</v>
      </c>
      <c r="AE564" s="84" t="str">
        <f t="shared" si="33"/>
        <v>LAZIO</v>
      </c>
      <c r="AF564" s="85">
        <f t="shared" si="34"/>
        <v>46022</v>
      </c>
      <c r="AG564" s="86">
        <f t="shared" si="35"/>
        <v>1</v>
      </c>
      <c r="AH564" s="84" t="s">
        <v>3751</v>
      </c>
    </row>
    <row r="565" spans="1:34" x14ac:dyDescent="0.3">
      <c r="A565" s="80" t="s">
        <v>2472</v>
      </c>
      <c r="B565" s="81">
        <v>450</v>
      </c>
      <c r="C565" s="80" t="s">
        <v>2451</v>
      </c>
      <c r="D565" s="80" t="s">
        <v>4296</v>
      </c>
      <c r="E565" s="80" t="s">
        <v>199</v>
      </c>
      <c r="F565" s="80" t="s">
        <v>200</v>
      </c>
      <c r="G565" s="80" t="s">
        <v>200</v>
      </c>
      <c r="H565" s="81">
        <v>4196</v>
      </c>
      <c r="I565" s="80" t="s">
        <v>4297</v>
      </c>
      <c r="J565" s="80" t="s">
        <v>2452</v>
      </c>
      <c r="K565" s="80" t="s">
        <v>75</v>
      </c>
      <c r="L565" s="80" t="s">
        <v>77</v>
      </c>
      <c r="M565" s="80"/>
      <c r="N565" s="82" t="s">
        <v>79</v>
      </c>
      <c r="O565" s="83">
        <v>40909</v>
      </c>
      <c r="P565" s="83">
        <v>41274</v>
      </c>
      <c r="Q565" s="82" t="s">
        <v>76</v>
      </c>
      <c r="R565" s="83">
        <v>41275</v>
      </c>
      <c r="S565" s="83">
        <v>41275</v>
      </c>
      <c r="T565" s="83">
        <v>46022</v>
      </c>
      <c r="U565" s="80" t="s">
        <v>2453</v>
      </c>
      <c r="V565" s="80" t="s">
        <v>81</v>
      </c>
      <c r="W565" s="83"/>
      <c r="X565" s="80"/>
      <c r="Y565" s="80"/>
      <c r="Z565" s="80"/>
      <c r="AA565" s="82" t="s">
        <v>79</v>
      </c>
      <c r="AB565" s="82" t="s">
        <v>79</v>
      </c>
      <c r="AC565" s="87">
        <v>45961.514826388899</v>
      </c>
      <c r="AD565" s="80" t="str">
        <f t="shared" si="32"/>
        <v>AUTOSERVIZI MAGNI LUIGI E FIGLI SRL</v>
      </c>
      <c r="AE565" s="84" t="str">
        <f t="shared" si="33"/>
        <v>LAZIO</v>
      </c>
      <c r="AF565" s="85">
        <f t="shared" si="34"/>
        <v>46022</v>
      </c>
      <c r="AG565" s="86">
        <f t="shared" si="35"/>
        <v>1</v>
      </c>
      <c r="AH565" s="84" t="s">
        <v>3563</v>
      </c>
    </row>
    <row r="566" spans="1:34" x14ac:dyDescent="0.3">
      <c r="A566" s="80" t="s">
        <v>2472</v>
      </c>
      <c r="B566" s="81">
        <v>142</v>
      </c>
      <c r="C566" s="80" t="s">
        <v>2451</v>
      </c>
      <c r="D566" s="80" t="s">
        <v>2792</v>
      </c>
      <c r="E566" s="80" t="s">
        <v>1202</v>
      </c>
      <c r="F566" s="80" t="s">
        <v>1203</v>
      </c>
      <c r="G566" s="80" t="s">
        <v>1203</v>
      </c>
      <c r="H566" s="81">
        <v>4197</v>
      </c>
      <c r="I566" s="80" t="s">
        <v>2793</v>
      </c>
      <c r="J566" s="80" t="s">
        <v>2452</v>
      </c>
      <c r="K566" s="80" t="s">
        <v>75</v>
      </c>
      <c r="L566" s="80" t="s">
        <v>77</v>
      </c>
      <c r="M566" s="80" t="s">
        <v>2794</v>
      </c>
      <c r="N566" s="82" t="s">
        <v>79</v>
      </c>
      <c r="O566" s="83">
        <v>40909</v>
      </c>
      <c r="P566" s="83">
        <v>42004</v>
      </c>
      <c r="Q566" s="82" t="s">
        <v>76</v>
      </c>
      <c r="R566" s="83">
        <v>44562</v>
      </c>
      <c r="S566" s="83">
        <v>42005</v>
      </c>
      <c r="T566" s="83">
        <v>46022</v>
      </c>
      <c r="U566" s="80" t="s">
        <v>2453</v>
      </c>
      <c r="V566" s="80" t="s">
        <v>81</v>
      </c>
      <c r="W566" s="83"/>
      <c r="X566" s="80"/>
      <c r="Y566" s="80"/>
      <c r="Z566" s="80"/>
      <c r="AA566" s="82" t="s">
        <v>79</v>
      </c>
      <c r="AB566" s="82" t="s">
        <v>79</v>
      </c>
      <c r="AC566" s="87">
        <v>45902.559791666703</v>
      </c>
      <c r="AD566" s="80" t="str">
        <f t="shared" si="32"/>
        <v>CILIA ITALIA S.R.L.</v>
      </c>
      <c r="AE566" s="84" t="str">
        <f t="shared" si="33"/>
        <v>LAZIO</v>
      </c>
      <c r="AF566" s="85">
        <f t="shared" si="34"/>
        <v>46022</v>
      </c>
      <c r="AG566" s="86">
        <f t="shared" si="35"/>
        <v>1</v>
      </c>
      <c r="AH566" s="84" t="s">
        <v>3685</v>
      </c>
    </row>
    <row r="567" spans="1:34" x14ac:dyDescent="0.3">
      <c r="A567" s="80" t="s">
        <v>2472</v>
      </c>
      <c r="B567" s="81">
        <v>484</v>
      </c>
      <c r="C567" s="80" t="s">
        <v>2451</v>
      </c>
      <c r="D567" s="80" t="s">
        <v>1163</v>
      </c>
      <c r="E567" s="80" t="s">
        <v>896</v>
      </c>
      <c r="F567" s="80" t="s">
        <v>897</v>
      </c>
      <c r="G567" s="80" t="s">
        <v>897</v>
      </c>
      <c r="H567" s="81">
        <v>4203</v>
      </c>
      <c r="I567" s="80" t="s">
        <v>1839</v>
      </c>
      <c r="J567" s="80" t="s">
        <v>2452</v>
      </c>
      <c r="K567" s="80" t="s">
        <v>75</v>
      </c>
      <c r="L567" s="80" t="s">
        <v>77</v>
      </c>
      <c r="M567" s="80" t="s">
        <v>1164</v>
      </c>
      <c r="N567" s="82" t="s">
        <v>79</v>
      </c>
      <c r="O567" s="83">
        <v>41522</v>
      </c>
      <c r="P567" s="83">
        <v>42983</v>
      </c>
      <c r="Q567" s="82" t="s">
        <v>76</v>
      </c>
      <c r="R567" s="83">
        <v>42984</v>
      </c>
      <c r="S567" s="83">
        <v>42984</v>
      </c>
      <c r="T567" s="83">
        <v>46022</v>
      </c>
      <c r="U567" s="80" t="s">
        <v>2453</v>
      </c>
      <c r="V567" s="80" t="s">
        <v>81</v>
      </c>
      <c r="W567" s="83"/>
      <c r="X567" s="80"/>
      <c r="Y567" s="80"/>
      <c r="Z567" s="80"/>
      <c r="AA567" s="82" t="s">
        <v>79</v>
      </c>
      <c r="AB567" s="82" t="s">
        <v>79</v>
      </c>
      <c r="AC567" s="87">
        <v>45929.368125000001</v>
      </c>
      <c r="AD567" s="80" t="str">
        <f t="shared" si="32"/>
        <v>BEEBUS S.P.A.</v>
      </c>
      <c r="AE567" s="84" t="str">
        <f t="shared" si="33"/>
        <v>LAZIO</v>
      </c>
      <c r="AF567" s="85">
        <f t="shared" si="34"/>
        <v>46022</v>
      </c>
      <c r="AG567" s="86">
        <f t="shared" si="35"/>
        <v>1</v>
      </c>
      <c r="AH567" s="84" t="s">
        <v>3778</v>
      </c>
    </row>
    <row r="568" spans="1:34" x14ac:dyDescent="0.3">
      <c r="A568" s="80" t="s">
        <v>2472</v>
      </c>
      <c r="B568" s="81">
        <v>354</v>
      </c>
      <c r="C568" s="80" t="s">
        <v>2451</v>
      </c>
      <c r="D568" s="80" t="s">
        <v>2795</v>
      </c>
      <c r="E568" s="80" t="s">
        <v>1487</v>
      </c>
      <c r="F568" s="80" t="s">
        <v>1488</v>
      </c>
      <c r="G568" s="80" t="s">
        <v>1488</v>
      </c>
      <c r="H568" s="81">
        <v>4206</v>
      </c>
      <c r="I568" s="80" t="s">
        <v>2796</v>
      </c>
      <c r="J568" s="80" t="s">
        <v>2452</v>
      </c>
      <c r="K568" s="80" t="s">
        <v>75</v>
      </c>
      <c r="L568" s="80" t="s">
        <v>77</v>
      </c>
      <c r="M568" s="80"/>
      <c r="N568" s="82" t="s">
        <v>79</v>
      </c>
      <c r="O568" s="83">
        <v>40909</v>
      </c>
      <c r="P568" s="83">
        <v>41274</v>
      </c>
      <c r="Q568" s="82" t="s">
        <v>76</v>
      </c>
      <c r="R568" s="83">
        <v>41274</v>
      </c>
      <c r="S568" s="83">
        <v>41275</v>
      </c>
      <c r="T568" s="83">
        <v>45838</v>
      </c>
      <c r="U568" s="80" t="s">
        <v>2453</v>
      </c>
      <c r="V568" s="80" t="s">
        <v>81</v>
      </c>
      <c r="W568" s="83"/>
      <c r="X568" s="80"/>
      <c r="Y568" s="80"/>
      <c r="Z568" s="80"/>
      <c r="AA568" s="82" t="s">
        <v>79</v>
      </c>
      <c r="AB568" s="82" t="s">
        <v>79</v>
      </c>
      <c r="AC568" s="87">
        <v>45957.643692129597</v>
      </c>
      <c r="AD568" s="80" t="str">
        <f t="shared" si="32"/>
        <v>SEATOUR SPA</v>
      </c>
      <c r="AE568" s="84" t="str">
        <f t="shared" si="33"/>
        <v>LAZIO</v>
      </c>
      <c r="AF568" s="85">
        <f t="shared" si="34"/>
        <v>45838</v>
      </c>
      <c r="AG568" s="86">
        <f t="shared" si="35"/>
        <v>1</v>
      </c>
      <c r="AH568" s="84" t="s">
        <v>3452</v>
      </c>
    </row>
    <row r="569" spans="1:34" x14ac:dyDescent="0.3">
      <c r="A569" s="80" t="s">
        <v>2472</v>
      </c>
      <c r="B569" s="81">
        <v>164</v>
      </c>
      <c r="C569" s="80" t="s">
        <v>2451</v>
      </c>
      <c r="D569" s="80" t="s">
        <v>2797</v>
      </c>
      <c r="E569" s="80" t="s">
        <v>1487</v>
      </c>
      <c r="F569" s="80" t="s">
        <v>1488</v>
      </c>
      <c r="G569" s="80" t="s">
        <v>1488</v>
      </c>
      <c r="H569" s="81">
        <v>4208</v>
      </c>
      <c r="I569" s="80" t="s">
        <v>2798</v>
      </c>
      <c r="J569" s="80" t="s">
        <v>2454</v>
      </c>
      <c r="K569" s="80" t="s">
        <v>75</v>
      </c>
      <c r="L569" s="80" t="s">
        <v>77</v>
      </c>
      <c r="M569" s="80" t="s">
        <v>2799</v>
      </c>
      <c r="N569" s="82" t="s">
        <v>79</v>
      </c>
      <c r="O569" s="83">
        <v>40909</v>
      </c>
      <c r="P569" s="83">
        <v>41274</v>
      </c>
      <c r="Q569" s="82" t="s">
        <v>76</v>
      </c>
      <c r="R569" s="83">
        <v>41274</v>
      </c>
      <c r="S569" s="83">
        <v>41275</v>
      </c>
      <c r="T569" s="83">
        <v>46022</v>
      </c>
      <c r="U569" s="80" t="s">
        <v>2455</v>
      </c>
      <c r="V569" s="80" t="s">
        <v>81</v>
      </c>
      <c r="W569" s="83"/>
      <c r="X569" s="80"/>
      <c r="Y569" s="80"/>
      <c r="Z569" s="80"/>
      <c r="AA569" s="82" t="s">
        <v>79</v>
      </c>
      <c r="AB569" s="82" t="s">
        <v>79</v>
      </c>
      <c r="AC569" s="87">
        <v>45957.643692129597</v>
      </c>
      <c r="AD569" s="80" t="str">
        <f t="shared" si="32"/>
        <v>SEATOUR SPA</v>
      </c>
      <c r="AE569" s="84" t="str">
        <f t="shared" si="33"/>
        <v>LAZIO</v>
      </c>
      <c r="AF569" s="85">
        <f t="shared" si="34"/>
        <v>46022</v>
      </c>
      <c r="AG569" s="86">
        <f t="shared" si="35"/>
        <v>1</v>
      </c>
      <c r="AH569" s="84" t="s">
        <v>3452</v>
      </c>
    </row>
    <row r="570" spans="1:34" x14ac:dyDescent="0.3">
      <c r="A570" s="80" t="s">
        <v>2472</v>
      </c>
      <c r="B570" s="81">
        <v>128</v>
      </c>
      <c r="C570" s="80" t="s">
        <v>2451</v>
      </c>
      <c r="D570" s="80" t="s">
        <v>781</v>
      </c>
      <c r="E570" s="80" t="s">
        <v>782</v>
      </c>
      <c r="F570" s="80" t="s">
        <v>783</v>
      </c>
      <c r="G570" s="80" t="s">
        <v>783</v>
      </c>
      <c r="H570" s="81">
        <v>4216</v>
      </c>
      <c r="I570" s="80" t="s">
        <v>1840</v>
      </c>
      <c r="J570" s="80" t="s">
        <v>2452</v>
      </c>
      <c r="K570" s="80" t="s">
        <v>75</v>
      </c>
      <c r="L570" s="80" t="s">
        <v>77</v>
      </c>
      <c r="M570" s="80"/>
      <c r="N570" s="82" t="s">
        <v>79</v>
      </c>
      <c r="O570" s="83">
        <v>43803</v>
      </c>
      <c r="P570" s="83">
        <v>44561</v>
      </c>
      <c r="Q570" s="82" t="s">
        <v>76</v>
      </c>
      <c r="R570" s="83">
        <v>44562</v>
      </c>
      <c r="S570" s="83">
        <v>44562</v>
      </c>
      <c r="T570" s="83">
        <v>46022</v>
      </c>
      <c r="U570" s="80" t="s">
        <v>2453</v>
      </c>
      <c r="V570" s="80" t="s">
        <v>81</v>
      </c>
      <c r="W570" s="83"/>
      <c r="X570" s="80"/>
      <c r="Y570" s="80"/>
      <c r="Z570" s="80"/>
      <c r="AA570" s="82" t="s">
        <v>79</v>
      </c>
      <c r="AB570" s="82" t="s">
        <v>79</v>
      </c>
      <c r="AC570" s="80"/>
      <c r="AD570" s="80" t="str">
        <f t="shared" si="32"/>
        <v>ITALVIAGGI S.R.L. GRUPPO POLIDORI</v>
      </c>
      <c r="AE570" s="84" t="str">
        <f t="shared" si="33"/>
        <v>LAZIO</v>
      </c>
      <c r="AF570" s="85">
        <f t="shared" si="34"/>
        <v>46022</v>
      </c>
      <c r="AG570" s="86">
        <f t="shared" si="35"/>
        <v>1</v>
      </c>
      <c r="AH570" s="84" t="s">
        <v>3473</v>
      </c>
    </row>
    <row r="571" spans="1:34" x14ac:dyDescent="0.3">
      <c r="A571" s="80" t="s">
        <v>2472</v>
      </c>
      <c r="B571" s="81">
        <v>225</v>
      </c>
      <c r="C571" s="80" t="s">
        <v>2451</v>
      </c>
      <c r="D571" s="80" t="s">
        <v>2745</v>
      </c>
      <c r="E571" s="80" t="s">
        <v>2746</v>
      </c>
      <c r="F571" s="80" t="s">
        <v>2747</v>
      </c>
      <c r="G571" s="80" t="s">
        <v>2747</v>
      </c>
      <c r="H571" s="81">
        <v>4219</v>
      </c>
      <c r="I571" s="80" t="s">
        <v>2800</v>
      </c>
      <c r="J571" s="80" t="s">
        <v>2452</v>
      </c>
      <c r="K571" s="80" t="s">
        <v>75</v>
      </c>
      <c r="L571" s="80" t="s">
        <v>77</v>
      </c>
      <c r="M571" s="80" t="s">
        <v>2753</v>
      </c>
      <c r="N571" s="82" t="s">
        <v>79</v>
      </c>
      <c r="O571" s="83">
        <v>36161</v>
      </c>
      <c r="P571" s="83">
        <v>37256</v>
      </c>
      <c r="Q571" s="82" t="s">
        <v>76</v>
      </c>
      <c r="R571" s="83">
        <v>45093</v>
      </c>
      <c r="S571" s="83">
        <v>37257</v>
      </c>
      <c r="T571" s="83">
        <v>45838</v>
      </c>
      <c r="U571" s="80" t="s">
        <v>2453</v>
      </c>
      <c r="V571" s="80" t="s">
        <v>81</v>
      </c>
      <c r="W571" s="83"/>
      <c r="X571" s="80"/>
      <c r="Y571" s="80"/>
      <c r="Z571" s="80"/>
      <c r="AA571" s="82" t="s">
        <v>79</v>
      </c>
      <c r="AB571" s="82" t="s">
        <v>79</v>
      </c>
      <c r="AC571" s="87">
        <v>45931.407094907401</v>
      </c>
      <c r="AD571" s="80" t="str">
        <f t="shared" si="32"/>
        <v>SORDILLI TOURS</v>
      </c>
      <c r="AE571" s="84" t="str">
        <f t="shared" si="33"/>
        <v>LAZIO</v>
      </c>
      <c r="AF571" s="85">
        <f t="shared" si="34"/>
        <v>45838</v>
      </c>
      <c r="AG571" s="86">
        <f t="shared" si="35"/>
        <v>1</v>
      </c>
      <c r="AH571" s="84" t="s">
        <v>3779</v>
      </c>
    </row>
    <row r="572" spans="1:34" x14ac:dyDescent="0.3">
      <c r="A572" s="80" t="s">
        <v>2472</v>
      </c>
      <c r="B572" s="81">
        <v>594</v>
      </c>
      <c r="C572" s="80" t="s">
        <v>2451</v>
      </c>
      <c r="D572" s="80" t="s">
        <v>886</v>
      </c>
      <c r="E572" s="80" t="s">
        <v>884</v>
      </c>
      <c r="F572" s="80" t="s">
        <v>885</v>
      </c>
      <c r="G572" s="80" t="s">
        <v>885</v>
      </c>
      <c r="H572" s="81">
        <v>4224</v>
      </c>
      <c r="I572" s="80" t="s">
        <v>1841</v>
      </c>
      <c r="J572" s="80" t="s">
        <v>2452</v>
      </c>
      <c r="K572" s="80" t="s">
        <v>75</v>
      </c>
      <c r="L572" s="80" t="s">
        <v>77</v>
      </c>
      <c r="M572" s="80"/>
      <c r="N572" s="82" t="s">
        <v>79</v>
      </c>
      <c r="O572" s="83">
        <v>40544</v>
      </c>
      <c r="P572" s="83">
        <v>41274</v>
      </c>
      <c r="Q572" s="82" t="s">
        <v>76</v>
      </c>
      <c r="R572" s="83">
        <v>41275</v>
      </c>
      <c r="S572" s="83">
        <v>41275</v>
      </c>
      <c r="T572" s="83">
        <v>46022</v>
      </c>
      <c r="U572" s="80" t="s">
        <v>2453</v>
      </c>
      <c r="V572" s="80" t="s">
        <v>81</v>
      </c>
      <c r="W572" s="83"/>
      <c r="X572" s="80"/>
      <c r="Y572" s="80"/>
      <c r="Z572" s="80"/>
      <c r="AA572" s="82" t="s">
        <v>79</v>
      </c>
      <c r="AB572" s="82" t="s">
        <v>79</v>
      </c>
      <c r="AC572" s="87">
        <v>45965.677314814799</v>
      </c>
      <c r="AD572" s="80" t="str">
        <f t="shared" si="32"/>
        <v>REALITOURS SRL DI REALI MARIO</v>
      </c>
      <c r="AE572" s="84" t="str">
        <f t="shared" si="33"/>
        <v>LAZIO</v>
      </c>
      <c r="AF572" s="85">
        <f t="shared" si="34"/>
        <v>46022</v>
      </c>
      <c r="AG572" s="86">
        <f t="shared" si="35"/>
        <v>1</v>
      </c>
      <c r="AH572" s="84" t="s">
        <v>3621</v>
      </c>
    </row>
    <row r="573" spans="1:34" x14ac:dyDescent="0.3">
      <c r="A573" s="80" t="s">
        <v>2485</v>
      </c>
      <c r="B573" s="81">
        <v>657</v>
      </c>
      <c r="C573" s="80" t="s">
        <v>2486</v>
      </c>
      <c r="D573" s="80" t="s">
        <v>201</v>
      </c>
      <c r="E573" s="80" t="s">
        <v>953</v>
      </c>
      <c r="F573" s="80" t="s">
        <v>954</v>
      </c>
      <c r="G573" s="80" t="s">
        <v>954</v>
      </c>
      <c r="H573" s="81">
        <v>4231</v>
      </c>
      <c r="I573" s="80" t="s">
        <v>1842</v>
      </c>
      <c r="J573" s="80" t="s">
        <v>2454</v>
      </c>
      <c r="K573" s="80" t="s">
        <v>75</v>
      </c>
      <c r="L573" s="80" t="s">
        <v>96</v>
      </c>
      <c r="M573" s="80"/>
      <c r="N573" s="82" t="s">
        <v>76</v>
      </c>
      <c r="O573" s="83">
        <v>43831</v>
      </c>
      <c r="P573" s="83">
        <v>47483</v>
      </c>
      <c r="Q573" s="82" t="s">
        <v>79</v>
      </c>
      <c r="R573" s="83"/>
      <c r="S573" s="83"/>
      <c r="T573" s="83"/>
      <c r="U573" s="80"/>
      <c r="V573" s="80" t="s">
        <v>81</v>
      </c>
      <c r="W573" s="83"/>
      <c r="X573" s="80"/>
      <c r="Y573" s="80"/>
      <c r="Z573" s="80"/>
      <c r="AA573" s="82" t="s">
        <v>79</v>
      </c>
      <c r="AB573" s="82" t="s">
        <v>79</v>
      </c>
      <c r="AC573" s="87">
        <v>45897.313518518502</v>
      </c>
      <c r="AD573" s="80" t="str">
        <f t="shared" si="32"/>
        <v>SASA SPA-AG</v>
      </c>
      <c r="AE573" s="84" t="str">
        <f t="shared" si="33"/>
        <v>BOLZANO</v>
      </c>
      <c r="AF573" s="85">
        <f t="shared" si="34"/>
        <v>47483</v>
      </c>
      <c r="AG573" s="86">
        <f t="shared" si="35"/>
        <v>1</v>
      </c>
      <c r="AH573" s="84" t="s">
        <v>3655</v>
      </c>
    </row>
    <row r="574" spans="1:34" x14ac:dyDescent="0.3">
      <c r="A574" s="80" t="s">
        <v>2489</v>
      </c>
      <c r="B574" s="81">
        <v>67</v>
      </c>
      <c r="C574" s="80" t="s">
        <v>2462</v>
      </c>
      <c r="D574" s="80" t="s">
        <v>448</v>
      </c>
      <c r="E574" s="80" t="s">
        <v>1843</v>
      </c>
      <c r="F574" s="80" t="s">
        <v>1844</v>
      </c>
      <c r="G574" s="80" t="s">
        <v>1844</v>
      </c>
      <c r="H574" s="81">
        <v>4234</v>
      </c>
      <c r="I574" s="80" t="s">
        <v>1418</v>
      </c>
      <c r="J574" s="80" t="s">
        <v>2452</v>
      </c>
      <c r="K574" s="80" t="s">
        <v>75</v>
      </c>
      <c r="L574" s="80" t="s">
        <v>77</v>
      </c>
      <c r="M574" s="80" t="s">
        <v>1845</v>
      </c>
      <c r="N574" s="82" t="s">
        <v>79</v>
      </c>
      <c r="O574" s="83">
        <v>36948</v>
      </c>
      <c r="P574" s="83">
        <v>40633</v>
      </c>
      <c r="Q574" s="82" t="s">
        <v>76</v>
      </c>
      <c r="R574" s="83">
        <v>45649</v>
      </c>
      <c r="S574" s="83">
        <v>45658</v>
      </c>
      <c r="T574" s="83">
        <v>46022</v>
      </c>
      <c r="U574" s="80" t="s">
        <v>2456</v>
      </c>
      <c r="V574" s="80" t="s">
        <v>81</v>
      </c>
      <c r="W574" s="83"/>
      <c r="X574" s="80"/>
      <c r="Y574" s="80"/>
      <c r="Z574" s="81">
        <v>329</v>
      </c>
      <c r="AA574" s="82" t="s">
        <v>79</v>
      </c>
      <c r="AB574" s="82" t="s">
        <v>79</v>
      </c>
      <c r="AC574" s="87">
        <v>45932.505092592597</v>
      </c>
      <c r="AD574" s="80" t="str">
        <f t="shared" si="32"/>
        <v>BRENZAN SRLS</v>
      </c>
      <c r="AE574" s="84" t="str">
        <f t="shared" si="33"/>
        <v>VENETO</v>
      </c>
      <c r="AF574" s="85">
        <f t="shared" si="34"/>
        <v>46022</v>
      </c>
      <c r="AG574" s="86">
        <f t="shared" si="35"/>
        <v>1</v>
      </c>
      <c r="AH574" s="84" t="s">
        <v>3878</v>
      </c>
    </row>
    <row r="575" spans="1:34" x14ac:dyDescent="0.3">
      <c r="A575" s="80" t="s">
        <v>2488</v>
      </c>
      <c r="B575" s="81">
        <v>18</v>
      </c>
      <c r="C575" s="80" t="s">
        <v>5</v>
      </c>
      <c r="D575" s="80" t="s">
        <v>947</v>
      </c>
      <c r="E575" s="80" t="s">
        <v>603</v>
      </c>
      <c r="F575" s="80" t="s">
        <v>1072</v>
      </c>
      <c r="G575" s="80" t="s">
        <v>1072</v>
      </c>
      <c r="H575" s="81">
        <v>4242</v>
      </c>
      <c r="I575" s="80" t="s">
        <v>1846</v>
      </c>
      <c r="J575" s="80" t="s">
        <v>2452</v>
      </c>
      <c r="K575" s="80" t="s">
        <v>106</v>
      </c>
      <c r="L575" s="80" t="s">
        <v>101</v>
      </c>
      <c r="M575" s="80" t="s">
        <v>1847</v>
      </c>
      <c r="N575" s="82" t="s">
        <v>79</v>
      </c>
      <c r="O575" s="83">
        <v>44178</v>
      </c>
      <c r="P575" s="83">
        <v>46004</v>
      </c>
      <c r="Q575" s="82" t="s">
        <v>79</v>
      </c>
      <c r="R575" s="83"/>
      <c r="S575" s="83"/>
      <c r="T575" s="83"/>
      <c r="U575" s="80"/>
      <c r="V575" s="80" t="s">
        <v>81</v>
      </c>
      <c r="W575" s="83"/>
      <c r="X575" s="80"/>
      <c r="Y575" s="80"/>
      <c r="Z575" s="80"/>
      <c r="AA575" s="82" t="s">
        <v>79</v>
      </c>
      <c r="AB575" s="82" t="s">
        <v>79</v>
      </c>
      <c r="AC575" s="87">
        <v>45903.666203703702</v>
      </c>
      <c r="AD575" s="80" t="str">
        <f t="shared" si="32"/>
        <v>TRENITALIA S.P.A.</v>
      </c>
      <c r="AE575" s="84" t="str">
        <f t="shared" si="33"/>
        <v>VALLE D'AOSTA</v>
      </c>
      <c r="AF575" s="85">
        <f t="shared" si="34"/>
        <v>46004</v>
      </c>
      <c r="AG575" s="86">
        <f t="shared" si="35"/>
        <v>1</v>
      </c>
      <c r="AH575" s="84" t="s">
        <v>3356</v>
      </c>
    </row>
    <row r="576" spans="1:34" x14ac:dyDescent="0.3">
      <c r="A576" s="80" t="s">
        <v>2489</v>
      </c>
      <c r="B576" s="81">
        <v>59</v>
      </c>
      <c r="C576" s="80" t="s">
        <v>2462</v>
      </c>
      <c r="D576" s="80" t="s">
        <v>168</v>
      </c>
      <c r="E576" s="80" t="s">
        <v>1263</v>
      </c>
      <c r="F576" s="80" t="s">
        <v>1264</v>
      </c>
      <c r="G576" s="80" t="s">
        <v>1264</v>
      </c>
      <c r="H576" s="81">
        <v>4245</v>
      </c>
      <c r="I576" s="80" t="s">
        <v>1848</v>
      </c>
      <c r="J576" s="80" t="s">
        <v>2452</v>
      </c>
      <c r="K576" s="80" t="s">
        <v>75</v>
      </c>
      <c r="L576" s="80" t="s">
        <v>101</v>
      </c>
      <c r="M576" s="80" t="s">
        <v>1849</v>
      </c>
      <c r="N576" s="82" t="s">
        <v>79</v>
      </c>
      <c r="O576" s="83">
        <v>44452</v>
      </c>
      <c r="P576" s="83">
        <v>47738</v>
      </c>
      <c r="Q576" s="82" t="s">
        <v>79</v>
      </c>
      <c r="R576" s="83"/>
      <c r="S576" s="83"/>
      <c r="T576" s="83"/>
      <c r="U576" s="80"/>
      <c r="V576" s="80" t="s">
        <v>81</v>
      </c>
      <c r="W576" s="83"/>
      <c r="X576" s="80"/>
      <c r="Y576" s="80"/>
      <c r="Z576" s="80"/>
      <c r="AA576" s="82" t="s">
        <v>79</v>
      </c>
      <c r="AB576" s="82" t="s">
        <v>79</v>
      </c>
      <c r="AC576" s="87">
        <v>45916.356238425898</v>
      </c>
      <c r="AD576" s="80" t="str">
        <f t="shared" si="32"/>
        <v>BUSITALIA VENETO SPA</v>
      </c>
      <c r="AE576" s="84" t="str">
        <f t="shared" si="33"/>
        <v>VENETO</v>
      </c>
      <c r="AF576" s="85">
        <f t="shared" si="34"/>
        <v>47738</v>
      </c>
      <c r="AG576" s="86">
        <f t="shared" si="35"/>
        <v>1</v>
      </c>
      <c r="AH576" s="84" t="s">
        <v>3627</v>
      </c>
    </row>
    <row r="577" spans="1:34" x14ac:dyDescent="0.3">
      <c r="A577" s="80" t="s">
        <v>2478</v>
      </c>
      <c r="B577" s="81">
        <v>901</v>
      </c>
      <c r="C577" s="80" t="s">
        <v>2451</v>
      </c>
      <c r="D577" s="80" t="s">
        <v>2944</v>
      </c>
      <c r="E577" s="80" t="s">
        <v>2945</v>
      </c>
      <c r="F577" s="80" t="s">
        <v>2946</v>
      </c>
      <c r="G577" s="80" t="s">
        <v>2946</v>
      </c>
      <c r="H577" s="81">
        <v>4246</v>
      </c>
      <c r="I577" s="80" t="s">
        <v>2947</v>
      </c>
      <c r="J577" s="80" t="s">
        <v>2457</v>
      </c>
      <c r="K577" s="80" t="s">
        <v>75</v>
      </c>
      <c r="L577" s="80" t="s">
        <v>77</v>
      </c>
      <c r="M577" s="80"/>
      <c r="N577" s="82" t="s">
        <v>76</v>
      </c>
      <c r="O577" s="83">
        <v>43466</v>
      </c>
      <c r="P577" s="83">
        <v>45291</v>
      </c>
      <c r="Q577" s="82" t="s">
        <v>76</v>
      </c>
      <c r="R577" s="83">
        <v>45292</v>
      </c>
      <c r="S577" s="83">
        <v>45292</v>
      </c>
      <c r="T577" s="83">
        <v>46022</v>
      </c>
      <c r="U577" s="80" t="s">
        <v>2460</v>
      </c>
      <c r="V577" s="80" t="s">
        <v>81</v>
      </c>
      <c r="W577" s="83"/>
      <c r="X577" s="80"/>
      <c r="Y577" s="80"/>
      <c r="Z577" s="80"/>
      <c r="AA577" s="82" t="s">
        <v>79</v>
      </c>
      <c r="AB577" s="82" t="s">
        <v>79</v>
      </c>
      <c r="AC577" s="87">
        <v>45888.487696759301</v>
      </c>
      <c r="AD577" s="80" t="str">
        <f t="shared" si="32"/>
        <v>COMUNE DI MONASTERO DI LANZO</v>
      </c>
      <c r="AE577" s="84" t="str">
        <f t="shared" si="33"/>
        <v>PIEMONTE</v>
      </c>
      <c r="AF577" s="85">
        <f t="shared" si="34"/>
        <v>46022</v>
      </c>
      <c r="AG577" s="86">
        <f t="shared" si="35"/>
        <v>1</v>
      </c>
      <c r="AH577" s="84" t="s">
        <v>3865</v>
      </c>
    </row>
    <row r="578" spans="1:34" x14ac:dyDescent="0.3">
      <c r="A578" s="80" t="s">
        <v>2489</v>
      </c>
      <c r="B578" s="81">
        <v>904</v>
      </c>
      <c r="C578" s="80" t="s">
        <v>2464</v>
      </c>
      <c r="D578" s="80" t="s">
        <v>1850</v>
      </c>
      <c r="E578" s="80" t="s">
        <v>603</v>
      </c>
      <c r="F578" s="80" t="s">
        <v>1072</v>
      </c>
      <c r="G578" s="80" t="s">
        <v>1072</v>
      </c>
      <c r="H578" s="81">
        <v>4248</v>
      </c>
      <c r="I578" s="80" t="s">
        <v>1851</v>
      </c>
      <c r="J578" s="80" t="s">
        <v>2452</v>
      </c>
      <c r="K578" s="80" t="s">
        <v>106</v>
      </c>
      <c r="L578" s="80" t="s">
        <v>77</v>
      </c>
      <c r="M578" s="80" t="s">
        <v>1573</v>
      </c>
      <c r="N578" s="82" t="s">
        <v>79</v>
      </c>
      <c r="O578" s="83">
        <v>43831</v>
      </c>
      <c r="P578" s="83">
        <v>48579</v>
      </c>
      <c r="Q578" s="82" t="s">
        <v>79</v>
      </c>
      <c r="R578" s="83"/>
      <c r="S578" s="83"/>
      <c r="T578" s="83"/>
      <c r="U578" s="80"/>
      <c r="V578" s="80" t="s">
        <v>81</v>
      </c>
      <c r="W578" s="83"/>
      <c r="X578" s="80"/>
      <c r="Y578" s="80"/>
      <c r="Z578" s="81">
        <v>3126</v>
      </c>
      <c r="AA578" s="82" t="s">
        <v>79</v>
      </c>
      <c r="AB578" s="82" t="s">
        <v>79</v>
      </c>
      <c r="AC578" s="87">
        <v>45903.665810185201</v>
      </c>
      <c r="AD578" s="80" t="str">
        <f t="shared" ref="AD578:AD641" si="36">IF(G578="", F578, G578)</f>
        <v>TRENITALIA S.P.A.</v>
      </c>
      <c r="AE578" s="84" t="str">
        <f t="shared" ref="AE578:AE641" si="37">IF(A578="FRIULI-VENEZIA-GIULIA", "FRIULI-VENEZIA GIULIA", IF(A578="TRENTINO ALTO-ADIGE", IF(D578="PROVINCIA AUTONOMA DI BOLZANO", "BOLZANO", "TRENTO"), A578))</f>
        <v>VENETO</v>
      </c>
      <c r="AF578" s="85">
        <f t="shared" ref="AF578:AF641" si="38">IF(W578="", MAX(P578, T578), W578)</f>
        <v>48579</v>
      </c>
      <c r="AG578" s="86">
        <f t="shared" ref="AG578:AG641" si="39">IF(AND(YEAR(O578)&lt;=$AG$1, YEAR(AF578)&gt;=$AG$1), 1, 0)</f>
        <v>1</v>
      </c>
      <c r="AH578" s="84" t="s">
        <v>3356</v>
      </c>
    </row>
    <row r="579" spans="1:34" x14ac:dyDescent="0.3">
      <c r="A579" s="80" t="s">
        <v>2472</v>
      </c>
      <c r="B579" s="81">
        <v>434</v>
      </c>
      <c r="C579" s="80" t="s">
        <v>2451</v>
      </c>
      <c r="D579" s="80" t="s">
        <v>4155</v>
      </c>
      <c r="E579" s="80" t="s">
        <v>2770</v>
      </c>
      <c r="F579" s="80" t="s">
        <v>2771</v>
      </c>
      <c r="G579" s="80" t="s">
        <v>2771</v>
      </c>
      <c r="H579" s="81">
        <v>4251</v>
      </c>
      <c r="I579" s="80" t="s">
        <v>4298</v>
      </c>
      <c r="J579" s="80" t="s">
        <v>2454</v>
      </c>
      <c r="K579" s="80" t="s">
        <v>75</v>
      </c>
      <c r="L579" s="80" t="s">
        <v>77</v>
      </c>
      <c r="M579" s="80" t="s">
        <v>4299</v>
      </c>
      <c r="N579" s="82" t="s">
        <v>79</v>
      </c>
      <c r="O579" s="83">
        <v>43831</v>
      </c>
      <c r="P579" s="83">
        <v>44926</v>
      </c>
      <c r="Q579" s="82" t="s">
        <v>76</v>
      </c>
      <c r="R579" s="83">
        <v>45658</v>
      </c>
      <c r="S579" s="83">
        <v>45658</v>
      </c>
      <c r="T579" s="83">
        <v>46022</v>
      </c>
      <c r="U579" s="80" t="s">
        <v>2460</v>
      </c>
      <c r="V579" s="80" t="s">
        <v>81</v>
      </c>
      <c r="W579" s="83"/>
      <c r="X579" s="80"/>
      <c r="Y579" s="80"/>
      <c r="Z579" s="80"/>
      <c r="AA579" s="82" t="s">
        <v>79</v>
      </c>
      <c r="AB579" s="82" t="s">
        <v>79</v>
      </c>
      <c r="AC579" s="87">
        <v>45957.643692129597</v>
      </c>
      <c r="AD579" s="80" t="str">
        <f t="shared" si="36"/>
        <v>BUS INTERNATIONAL SERVICE</v>
      </c>
      <c r="AE579" s="84" t="str">
        <f t="shared" si="37"/>
        <v>LAZIO</v>
      </c>
      <c r="AF579" s="85">
        <f t="shared" si="38"/>
        <v>46022</v>
      </c>
      <c r="AG579" s="86">
        <f t="shared" si="39"/>
        <v>1</v>
      </c>
      <c r="AH579" s="84" t="s">
        <v>3855</v>
      </c>
    </row>
    <row r="580" spans="1:34" x14ac:dyDescent="0.3">
      <c r="A580" s="80" t="s">
        <v>2472</v>
      </c>
      <c r="B580" s="81">
        <v>399</v>
      </c>
      <c r="C580" s="80" t="s">
        <v>2451</v>
      </c>
      <c r="D580" s="80" t="s">
        <v>1853</v>
      </c>
      <c r="E580" s="80" t="s">
        <v>896</v>
      </c>
      <c r="F580" s="80" t="s">
        <v>897</v>
      </c>
      <c r="G580" s="80" t="s">
        <v>897</v>
      </c>
      <c r="H580" s="81">
        <v>4254</v>
      </c>
      <c r="I580" s="80" t="s">
        <v>2801</v>
      </c>
      <c r="J580" s="80" t="s">
        <v>2452</v>
      </c>
      <c r="K580" s="80" t="s">
        <v>75</v>
      </c>
      <c r="L580" s="80" t="s">
        <v>77</v>
      </c>
      <c r="M580" s="80"/>
      <c r="N580" s="82" t="s">
        <v>79</v>
      </c>
      <c r="O580" s="83">
        <v>40909</v>
      </c>
      <c r="P580" s="83">
        <v>41274</v>
      </c>
      <c r="Q580" s="82" t="s">
        <v>76</v>
      </c>
      <c r="R580" s="83">
        <v>41275</v>
      </c>
      <c r="S580" s="83">
        <v>41275</v>
      </c>
      <c r="T580" s="83">
        <v>46022</v>
      </c>
      <c r="U580" s="80" t="s">
        <v>2453</v>
      </c>
      <c r="V580" s="80" t="s">
        <v>81</v>
      </c>
      <c r="W580" s="83"/>
      <c r="X580" s="80"/>
      <c r="Y580" s="80"/>
      <c r="Z580" s="80"/>
      <c r="AA580" s="82" t="s">
        <v>79</v>
      </c>
      <c r="AB580" s="82" t="s">
        <v>79</v>
      </c>
      <c r="AC580" s="87">
        <v>45929.353831018503</v>
      </c>
      <c r="AD580" s="80" t="str">
        <f t="shared" si="36"/>
        <v>BEEBUS S.P.A.</v>
      </c>
      <c r="AE580" s="84" t="str">
        <f t="shared" si="37"/>
        <v>LAZIO</v>
      </c>
      <c r="AF580" s="85">
        <f t="shared" si="38"/>
        <v>46022</v>
      </c>
      <c r="AG580" s="86">
        <f t="shared" si="39"/>
        <v>1</v>
      </c>
      <c r="AH580" s="84" t="s">
        <v>3778</v>
      </c>
    </row>
    <row r="581" spans="1:34" x14ac:dyDescent="0.3">
      <c r="A581" s="80" t="s">
        <v>2477</v>
      </c>
      <c r="B581" s="81">
        <v>11</v>
      </c>
      <c r="C581" s="80" t="s">
        <v>5</v>
      </c>
      <c r="D581" s="80" t="s">
        <v>135</v>
      </c>
      <c r="E581" s="80" t="s">
        <v>793</v>
      </c>
      <c r="F581" s="80" t="s">
        <v>794</v>
      </c>
      <c r="G581" s="80" t="s">
        <v>794</v>
      </c>
      <c r="H581" s="81">
        <v>4258</v>
      </c>
      <c r="I581" s="80" t="s">
        <v>1854</v>
      </c>
      <c r="J581" s="80" t="s">
        <v>2452</v>
      </c>
      <c r="K581" s="80" t="s">
        <v>75</v>
      </c>
      <c r="L581" s="80" t="s">
        <v>101</v>
      </c>
      <c r="M581" s="80" t="s">
        <v>1855</v>
      </c>
      <c r="N581" s="82" t="s">
        <v>79</v>
      </c>
      <c r="O581" s="83">
        <v>43862</v>
      </c>
      <c r="P581" s="83">
        <v>47514</v>
      </c>
      <c r="Q581" s="82" t="s">
        <v>79</v>
      </c>
      <c r="R581" s="83"/>
      <c r="S581" s="83"/>
      <c r="T581" s="83"/>
      <c r="U581" s="80"/>
      <c r="V581" s="80" t="s">
        <v>81</v>
      </c>
      <c r="W581" s="83"/>
      <c r="X581" s="80"/>
      <c r="Y581" s="80"/>
      <c r="Z581" s="80"/>
      <c r="AA581" s="82" t="s">
        <v>79</v>
      </c>
      <c r="AB581" s="82" t="s">
        <v>79</v>
      </c>
      <c r="AC581" s="87">
        <v>45544.5143171296</v>
      </c>
      <c r="AD581" s="80" t="str">
        <f t="shared" si="36"/>
        <v>DITTA LANCIERI DI LANCIERI V. E M. SNC</v>
      </c>
      <c r="AE581" s="84" t="str">
        <f t="shared" si="37"/>
        <v>MOLISE</v>
      </c>
      <c r="AF581" s="85">
        <f t="shared" si="38"/>
        <v>47514</v>
      </c>
      <c r="AG581" s="86">
        <f t="shared" si="39"/>
        <v>1</v>
      </c>
      <c r="AH581" s="84" t="s">
        <v>3803</v>
      </c>
    </row>
    <row r="582" spans="1:34" x14ac:dyDescent="0.3">
      <c r="A582" s="80" t="s">
        <v>2477</v>
      </c>
      <c r="B582" s="81">
        <v>11</v>
      </c>
      <c r="C582" s="80" t="s">
        <v>5</v>
      </c>
      <c r="D582" s="80" t="s">
        <v>135</v>
      </c>
      <c r="E582" s="80" t="s">
        <v>1856</v>
      </c>
      <c r="F582" s="80" t="s">
        <v>1857</v>
      </c>
      <c r="G582" s="80" t="s">
        <v>1857</v>
      </c>
      <c r="H582" s="81">
        <v>4259</v>
      </c>
      <c r="I582" s="80" t="s">
        <v>1858</v>
      </c>
      <c r="J582" s="80" t="s">
        <v>2452</v>
      </c>
      <c r="K582" s="80" t="s">
        <v>75</v>
      </c>
      <c r="L582" s="80" t="s">
        <v>77</v>
      </c>
      <c r="M582" s="80"/>
      <c r="N582" s="82" t="s">
        <v>79</v>
      </c>
      <c r="O582" s="83">
        <v>44197</v>
      </c>
      <c r="P582" s="83">
        <v>45428</v>
      </c>
      <c r="Q582" s="82" t="s">
        <v>76</v>
      </c>
      <c r="R582" s="83">
        <v>45455</v>
      </c>
      <c r="S582" s="83">
        <v>45428</v>
      </c>
      <c r="T582" s="83">
        <v>46158</v>
      </c>
      <c r="U582" s="80" t="s">
        <v>2455</v>
      </c>
      <c r="V582" s="80" t="s">
        <v>81</v>
      </c>
      <c r="W582" s="83"/>
      <c r="X582" s="80"/>
      <c r="Y582" s="80"/>
      <c r="Z582" s="81">
        <v>868</v>
      </c>
      <c r="AA582" s="82" t="s">
        <v>79</v>
      </c>
      <c r="AB582" s="82" t="s">
        <v>79</v>
      </c>
      <c r="AC582" s="87">
        <v>45929.4622453704</v>
      </c>
      <c r="AD582" s="80" t="str">
        <f t="shared" si="36"/>
        <v>AUTOSERVIZI SCARANO DI GALLO GIOVANNI &amp; C.</v>
      </c>
      <c r="AE582" s="84" t="str">
        <f t="shared" si="37"/>
        <v>MOLISE</v>
      </c>
      <c r="AF582" s="85">
        <f t="shared" si="38"/>
        <v>46158</v>
      </c>
      <c r="AG582" s="86">
        <f t="shared" si="39"/>
        <v>1</v>
      </c>
      <c r="AH582" s="84" t="s">
        <v>3624</v>
      </c>
    </row>
    <row r="583" spans="1:34" x14ac:dyDescent="0.3">
      <c r="A583" s="80" t="s">
        <v>2467</v>
      </c>
      <c r="B583" s="81">
        <v>801</v>
      </c>
      <c r="C583" s="80" t="s">
        <v>2468</v>
      </c>
      <c r="D583" s="80" t="s">
        <v>1280</v>
      </c>
      <c r="E583" s="80" t="s">
        <v>996</v>
      </c>
      <c r="F583" s="80" t="s">
        <v>1229</v>
      </c>
      <c r="G583" s="80" t="s">
        <v>1229</v>
      </c>
      <c r="H583" s="81">
        <v>4263</v>
      </c>
      <c r="I583" s="80" t="s">
        <v>1859</v>
      </c>
      <c r="J583" s="80" t="s">
        <v>443</v>
      </c>
      <c r="K583" s="80" t="s">
        <v>75</v>
      </c>
      <c r="L583" s="80" t="s">
        <v>101</v>
      </c>
      <c r="M583" s="80" t="s">
        <v>1860</v>
      </c>
      <c r="N583" s="82" t="s">
        <v>76</v>
      </c>
      <c r="O583" s="83">
        <v>42736</v>
      </c>
      <c r="P583" s="83">
        <v>43100</v>
      </c>
      <c r="Q583" s="82" t="s">
        <v>76</v>
      </c>
      <c r="R583" s="83">
        <v>44347</v>
      </c>
      <c r="S583" s="83">
        <v>43101</v>
      </c>
      <c r="T583" s="83">
        <v>46387</v>
      </c>
      <c r="U583" s="80" t="s">
        <v>2456</v>
      </c>
      <c r="V583" s="80" t="s">
        <v>81</v>
      </c>
      <c r="W583" s="83"/>
      <c r="X583" s="80"/>
      <c r="Y583" s="80"/>
      <c r="Z583" s="80"/>
      <c r="AA583" s="82" t="s">
        <v>79</v>
      </c>
      <c r="AB583" s="82" t="s">
        <v>79</v>
      </c>
      <c r="AC583" s="87">
        <v>45960.612349536997</v>
      </c>
      <c r="AD583" s="80" t="str">
        <f t="shared" si="36"/>
        <v>AUTOSERVIZI MERLI DI NANNI &amp; C.SNC</v>
      </c>
      <c r="AE583" s="84" t="str">
        <f t="shared" si="37"/>
        <v>EMILIA-ROMAGNA</v>
      </c>
      <c r="AF583" s="85">
        <f t="shared" si="38"/>
        <v>46387</v>
      </c>
      <c r="AG583" s="86">
        <f t="shared" si="39"/>
        <v>1</v>
      </c>
      <c r="AH583" s="84" t="s">
        <v>3537</v>
      </c>
    </row>
    <row r="584" spans="1:34" x14ac:dyDescent="0.3">
      <c r="A584" s="80" t="s">
        <v>2472</v>
      </c>
      <c r="B584" s="81">
        <v>263</v>
      </c>
      <c r="C584" s="80" t="s">
        <v>2451</v>
      </c>
      <c r="D584" s="80" t="s">
        <v>1861</v>
      </c>
      <c r="E584" s="80" t="s">
        <v>499</v>
      </c>
      <c r="F584" s="80" t="s">
        <v>500</v>
      </c>
      <c r="G584" s="80" t="s">
        <v>500</v>
      </c>
      <c r="H584" s="81">
        <v>4272</v>
      </c>
      <c r="I584" s="80" t="s">
        <v>1862</v>
      </c>
      <c r="J584" s="80" t="s">
        <v>2452</v>
      </c>
      <c r="K584" s="80" t="s">
        <v>75</v>
      </c>
      <c r="L584" s="80" t="s">
        <v>101</v>
      </c>
      <c r="M584" s="80" t="s">
        <v>1863</v>
      </c>
      <c r="N584" s="82" t="s">
        <v>79</v>
      </c>
      <c r="O584" s="83">
        <v>43556</v>
      </c>
      <c r="P584" s="83">
        <v>46477</v>
      </c>
      <c r="Q584" s="82" t="s">
        <v>79</v>
      </c>
      <c r="R584" s="83"/>
      <c r="S584" s="83"/>
      <c r="T584" s="83"/>
      <c r="U584" s="80"/>
      <c r="V584" s="80" t="s">
        <v>81</v>
      </c>
      <c r="W584" s="83"/>
      <c r="X584" s="80"/>
      <c r="Y584" s="80"/>
      <c r="Z584" s="80"/>
      <c r="AA584" s="82" t="s">
        <v>79</v>
      </c>
      <c r="AB584" s="82" t="s">
        <v>79</v>
      </c>
      <c r="AC584" s="87">
        <v>45687.666076388901</v>
      </c>
      <c r="AD584" s="80" t="str">
        <f t="shared" si="36"/>
        <v>CIALONE TOUR SPA</v>
      </c>
      <c r="AE584" s="84" t="str">
        <f t="shared" si="37"/>
        <v>LAZIO</v>
      </c>
      <c r="AF584" s="85">
        <f t="shared" si="38"/>
        <v>46477</v>
      </c>
      <c r="AG584" s="86">
        <f t="shared" si="39"/>
        <v>1</v>
      </c>
      <c r="AH584" s="84" t="s">
        <v>3694</v>
      </c>
    </row>
    <row r="585" spans="1:34" x14ac:dyDescent="0.3">
      <c r="A585" s="80" t="s">
        <v>2465</v>
      </c>
      <c r="B585" s="81">
        <v>4</v>
      </c>
      <c r="C585" s="80" t="s">
        <v>5</v>
      </c>
      <c r="D585" s="80" t="s">
        <v>92</v>
      </c>
      <c r="E585" s="80" t="s">
        <v>1178</v>
      </c>
      <c r="F585" s="80" t="s">
        <v>1179</v>
      </c>
      <c r="G585" s="80" t="s">
        <v>1179</v>
      </c>
      <c r="H585" s="81">
        <v>4285</v>
      </c>
      <c r="I585" s="80" t="s">
        <v>1865</v>
      </c>
      <c r="J585" s="80" t="s">
        <v>2452</v>
      </c>
      <c r="K585" s="80" t="s">
        <v>106</v>
      </c>
      <c r="L585" s="80" t="s">
        <v>101</v>
      </c>
      <c r="M585" s="80" t="s">
        <v>1866</v>
      </c>
      <c r="N585" s="82" t="s">
        <v>79</v>
      </c>
      <c r="O585" s="83">
        <v>43831</v>
      </c>
      <c r="P585" s="83">
        <v>46022</v>
      </c>
      <c r="Q585" s="82" t="s">
        <v>79</v>
      </c>
      <c r="R585" s="83"/>
      <c r="S585" s="83"/>
      <c r="T585" s="83"/>
      <c r="U585" s="80"/>
      <c r="V585" s="80" t="s">
        <v>81</v>
      </c>
      <c r="W585" s="83"/>
      <c r="X585" s="80"/>
      <c r="Y585" s="80"/>
      <c r="Z585" s="80"/>
      <c r="AA585" s="82" t="s">
        <v>79</v>
      </c>
      <c r="AB585" s="82" t="s">
        <v>79</v>
      </c>
      <c r="AC585" s="87">
        <v>45678.443912037001</v>
      </c>
      <c r="AD585" s="80" t="str">
        <f t="shared" si="36"/>
        <v>ENTE AUTONOMO VOLTURNO</v>
      </c>
      <c r="AE585" s="84" t="str">
        <f t="shared" si="37"/>
        <v>CAMPANIA</v>
      </c>
      <c r="AF585" s="85">
        <f t="shared" si="38"/>
        <v>46022</v>
      </c>
      <c r="AG585" s="86">
        <f t="shared" si="39"/>
        <v>1</v>
      </c>
      <c r="AH585" s="84" t="s">
        <v>3355</v>
      </c>
    </row>
    <row r="586" spans="1:34" x14ac:dyDescent="0.3">
      <c r="A586" s="80" t="s">
        <v>2465</v>
      </c>
      <c r="B586" s="81">
        <v>4</v>
      </c>
      <c r="C586" s="80" t="s">
        <v>5</v>
      </c>
      <c r="D586" s="80" t="s">
        <v>92</v>
      </c>
      <c r="E586" s="80" t="s">
        <v>2669</v>
      </c>
      <c r="F586" s="80" t="s">
        <v>2670</v>
      </c>
      <c r="G586" s="80" t="s">
        <v>2670</v>
      </c>
      <c r="H586" s="81">
        <v>4286</v>
      </c>
      <c r="I586" s="80" t="s">
        <v>2671</v>
      </c>
      <c r="J586" s="80" t="s">
        <v>2454</v>
      </c>
      <c r="K586" s="80" t="s">
        <v>75</v>
      </c>
      <c r="L586" s="80" t="s">
        <v>77</v>
      </c>
      <c r="M586" s="80" t="s">
        <v>2583</v>
      </c>
      <c r="N586" s="82" t="s">
        <v>79</v>
      </c>
      <c r="O586" s="83">
        <v>43890</v>
      </c>
      <c r="P586" s="83">
        <v>43830</v>
      </c>
      <c r="Q586" s="82" t="s">
        <v>76</v>
      </c>
      <c r="R586" s="83">
        <v>45777</v>
      </c>
      <c r="S586" s="83">
        <v>45292</v>
      </c>
      <c r="T586" s="83">
        <v>46022</v>
      </c>
      <c r="U586" s="80" t="s">
        <v>2453</v>
      </c>
      <c r="V586" s="80" t="s">
        <v>81</v>
      </c>
      <c r="W586" s="83"/>
      <c r="X586" s="80"/>
      <c r="Y586" s="80"/>
      <c r="Z586" s="81">
        <v>4086</v>
      </c>
      <c r="AA586" s="82" t="s">
        <v>79</v>
      </c>
      <c r="AB586" s="82" t="s">
        <v>79</v>
      </c>
      <c r="AC586" s="87">
        <v>45916.658599536997</v>
      </c>
      <c r="AD586" s="80" t="str">
        <f t="shared" si="36"/>
        <v>A.B.C.D. MOBILITA' SCARL</v>
      </c>
      <c r="AE586" s="84" t="str">
        <f t="shared" si="37"/>
        <v>CAMPANIA</v>
      </c>
      <c r="AF586" s="85">
        <f t="shared" si="38"/>
        <v>46022</v>
      </c>
      <c r="AG586" s="86">
        <f t="shared" si="39"/>
        <v>1</v>
      </c>
      <c r="AH586" s="84" t="s">
        <v>3880</v>
      </c>
    </row>
    <row r="587" spans="1:34" x14ac:dyDescent="0.3">
      <c r="A587" s="80" t="s">
        <v>2489</v>
      </c>
      <c r="B587" s="81">
        <v>427</v>
      </c>
      <c r="C587" s="80" t="s">
        <v>2451</v>
      </c>
      <c r="D587" s="80" t="s">
        <v>167</v>
      </c>
      <c r="E587" s="80" t="s">
        <v>1263</v>
      </c>
      <c r="F587" s="80" t="s">
        <v>1264</v>
      </c>
      <c r="G587" s="80" t="s">
        <v>1264</v>
      </c>
      <c r="H587" s="81">
        <v>4288</v>
      </c>
      <c r="I587" s="80" t="s">
        <v>74</v>
      </c>
      <c r="J587" s="80" t="s">
        <v>2452</v>
      </c>
      <c r="K587" s="80" t="s">
        <v>75</v>
      </c>
      <c r="L587" s="80" t="s">
        <v>101</v>
      </c>
      <c r="M587" s="80" t="s">
        <v>1849</v>
      </c>
      <c r="N587" s="82" t="s">
        <v>79</v>
      </c>
      <c r="O587" s="83">
        <v>44452</v>
      </c>
      <c r="P587" s="83">
        <v>47738</v>
      </c>
      <c r="Q587" s="82" t="s">
        <v>79</v>
      </c>
      <c r="R587" s="83"/>
      <c r="S587" s="83"/>
      <c r="T587" s="83"/>
      <c r="U587" s="80"/>
      <c r="V587" s="80" t="s">
        <v>81</v>
      </c>
      <c r="W587" s="83"/>
      <c r="X587" s="80"/>
      <c r="Y587" s="80"/>
      <c r="Z587" s="80"/>
      <c r="AA587" s="82" t="s">
        <v>79</v>
      </c>
      <c r="AB587" s="82" t="s">
        <v>79</v>
      </c>
      <c r="AC587" s="87">
        <v>45916.356527777803</v>
      </c>
      <c r="AD587" s="80" t="str">
        <f t="shared" si="36"/>
        <v>BUSITALIA VENETO SPA</v>
      </c>
      <c r="AE587" s="84" t="str">
        <f t="shared" si="37"/>
        <v>VENETO</v>
      </c>
      <c r="AF587" s="85">
        <f t="shared" si="38"/>
        <v>47738</v>
      </c>
      <c r="AG587" s="86">
        <f t="shared" si="39"/>
        <v>1</v>
      </c>
      <c r="AH587" s="84" t="s">
        <v>3627</v>
      </c>
    </row>
    <row r="588" spans="1:34" x14ac:dyDescent="0.3">
      <c r="A588" s="80" t="s">
        <v>2474</v>
      </c>
      <c r="B588" s="81">
        <v>42</v>
      </c>
      <c r="C588" s="80" t="s">
        <v>2462</v>
      </c>
      <c r="D588" s="80" t="s">
        <v>177</v>
      </c>
      <c r="E588" s="80" t="s">
        <v>158</v>
      </c>
      <c r="F588" s="80" t="s">
        <v>159</v>
      </c>
      <c r="G588" s="80" t="s">
        <v>159</v>
      </c>
      <c r="H588" s="81">
        <v>4289</v>
      </c>
      <c r="I588" s="80" t="s">
        <v>1867</v>
      </c>
      <c r="J588" s="80" t="s">
        <v>2452</v>
      </c>
      <c r="K588" s="80" t="s">
        <v>75</v>
      </c>
      <c r="L588" s="80" t="s">
        <v>96</v>
      </c>
      <c r="M588" s="80"/>
      <c r="N588" s="82" t="s">
        <v>79</v>
      </c>
      <c r="O588" s="83">
        <v>43101</v>
      </c>
      <c r="P588" s="83">
        <v>47848</v>
      </c>
      <c r="Q588" s="82" t="s">
        <v>79</v>
      </c>
      <c r="R588" s="83"/>
      <c r="S588" s="83"/>
      <c r="T588" s="83"/>
      <c r="U588" s="80"/>
      <c r="V588" s="80" t="s">
        <v>81</v>
      </c>
      <c r="W588" s="83"/>
      <c r="X588" s="80"/>
      <c r="Y588" s="80"/>
      <c r="Z588" s="80"/>
      <c r="AA588" s="82" t="s">
        <v>79</v>
      </c>
      <c r="AB588" s="82" t="s">
        <v>79</v>
      </c>
      <c r="AC588" s="87">
        <v>45915.592037037</v>
      </c>
      <c r="AD588" s="80" t="str">
        <f t="shared" si="36"/>
        <v>AMT GENOVA SPA</v>
      </c>
      <c r="AE588" s="84" t="str">
        <f t="shared" si="37"/>
        <v>LIGURIA</v>
      </c>
      <c r="AF588" s="85">
        <f t="shared" si="38"/>
        <v>47848</v>
      </c>
      <c r="AG588" s="86">
        <f t="shared" si="39"/>
        <v>1</v>
      </c>
      <c r="AH588" s="84" t="s">
        <v>3339</v>
      </c>
    </row>
    <row r="589" spans="1:34" x14ac:dyDescent="0.3">
      <c r="A589" s="80" t="s">
        <v>2476</v>
      </c>
      <c r="B589" s="81">
        <v>258</v>
      </c>
      <c r="C589" s="80" t="s">
        <v>2451</v>
      </c>
      <c r="D589" s="80" t="s">
        <v>2874</v>
      </c>
      <c r="E589" s="80" t="s">
        <v>189</v>
      </c>
      <c r="F589" s="80" t="s">
        <v>190</v>
      </c>
      <c r="G589" s="80" t="s">
        <v>190</v>
      </c>
      <c r="H589" s="81">
        <v>4315</v>
      </c>
      <c r="I589" s="80" t="s">
        <v>2875</v>
      </c>
      <c r="J589" s="80" t="s">
        <v>2452</v>
      </c>
      <c r="K589" s="80" t="s">
        <v>75</v>
      </c>
      <c r="L589" s="80" t="s">
        <v>77</v>
      </c>
      <c r="M589" s="80" t="s">
        <v>2876</v>
      </c>
      <c r="N589" s="82" t="s">
        <v>79</v>
      </c>
      <c r="O589" s="83">
        <v>39264</v>
      </c>
      <c r="P589" s="83">
        <v>42460</v>
      </c>
      <c r="Q589" s="82" t="s">
        <v>76</v>
      </c>
      <c r="R589" s="83">
        <v>42753</v>
      </c>
      <c r="S589" s="83">
        <v>42461</v>
      </c>
      <c r="T589" s="83">
        <v>46022</v>
      </c>
      <c r="U589" s="80" t="s">
        <v>2453</v>
      </c>
      <c r="V589" s="80" t="s">
        <v>81</v>
      </c>
      <c r="W589" s="83"/>
      <c r="X589" s="80"/>
      <c r="Y589" s="80"/>
      <c r="Z589" s="80"/>
      <c r="AA589" s="82" t="s">
        <v>79</v>
      </c>
      <c r="AB589" s="82" t="s">
        <v>79</v>
      </c>
      <c r="AC589" s="87">
        <v>45915.641956018502</v>
      </c>
      <c r="AD589" s="80" t="str">
        <f t="shared" si="36"/>
        <v>ATMA SCPA</v>
      </c>
      <c r="AE589" s="84" t="str">
        <f t="shared" si="37"/>
        <v>MARCHE</v>
      </c>
      <c r="AF589" s="85">
        <f t="shared" si="38"/>
        <v>46022</v>
      </c>
      <c r="AG589" s="86">
        <f t="shared" si="39"/>
        <v>1</v>
      </c>
      <c r="AH589" s="84" t="s">
        <v>3844</v>
      </c>
    </row>
    <row r="590" spans="1:34" x14ac:dyDescent="0.3">
      <c r="A590" s="80" t="s">
        <v>2467</v>
      </c>
      <c r="B590" s="81">
        <v>913</v>
      </c>
      <c r="C590" s="80" t="s">
        <v>2451</v>
      </c>
      <c r="D590" s="80" t="s">
        <v>1868</v>
      </c>
      <c r="E590" s="80" t="s">
        <v>1869</v>
      </c>
      <c r="F590" s="80" t="s">
        <v>1870</v>
      </c>
      <c r="G590" s="80" t="s">
        <v>1871</v>
      </c>
      <c r="H590" s="81">
        <v>4317</v>
      </c>
      <c r="I590" s="80" t="s">
        <v>1872</v>
      </c>
      <c r="J590" s="80" t="s">
        <v>2470</v>
      </c>
      <c r="K590" s="80" t="s">
        <v>75</v>
      </c>
      <c r="L590" s="80" t="s">
        <v>101</v>
      </c>
      <c r="M590" s="80" t="s">
        <v>1873</v>
      </c>
      <c r="N590" s="82" t="s">
        <v>79</v>
      </c>
      <c r="O590" s="83">
        <v>39968</v>
      </c>
      <c r="P590" s="83">
        <v>52751</v>
      </c>
      <c r="Q590" s="82" t="s">
        <v>76</v>
      </c>
      <c r="R590" s="83">
        <v>42307</v>
      </c>
      <c r="S590" s="83">
        <v>52752</v>
      </c>
      <c r="T590" s="83">
        <v>54577</v>
      </c>
      <c r="U590" s="80" t="s">
        <v>2453</v>
      </c>
      <c r="V590" s="80" t="s">
        <v>81</v>
      </c>
      <c r="W590" s="83"/>
      <c r="X590" s="80"/>
      <c r="Y590" s="80"/>
      <c r="Z590" s="80"/>
      <c r="AA590" s="82" t="s">
        <v>79</v>
      </c>
      <c r="AB590" s="82" t="s">
        <v>79</v>
      </c>
      <c r="AC590" s="87">
        <v>45896.606898148202</v>
      </c>
      <c r="AD590" s="80" t="str">
        <f t="shared" si="36"/>
        <v>MARCONI EXPRESS SPA</v>
      </c>
      <c r="AE590" s="84" t="str">
        <f t="shared" si="37"/>
        <v>EMILIA-ROMAGNA</v>
      </c>
      <c r="AF590" s="85">
        <f t="shared" si="38"/>
        <v>54577</v>
      </c>
      <c r="AG590" s="86">
        <f t="shared" si="39"/>
        <v>1</v>
      </c>
      <c r="AH590" s="84" t="s">
        <v>3881</v>
      </c>
    </row>
    <row r="591" spans="1:34" x14ac:dyDescent="0.3">
      <c r="A591" s="80" t="s">
        <v>2484</v>
      </c>
      <c r="B591" s="81">
        <v>731</v>
      </c>
      <c r="C591" s="80" t="s">
        <v>2451</v>
      </c>
      <c r="D591" s="80" t="s">
        <v>1254</v>
      </c>
      <c r="E591" s="80" t="s">
        <v>1255</v>
      </c>
      <c r="F591" s="80" t="s">
        <v>1256</v>
      </c>
      <c r="G591" s="80" t="s">
        <v>1256</v>
      </c>
      <c r="H591" s="81">
        <v>4318</v>
      </c>
      <c r="I591" s="80" t="s">
        <v>3284</v>
      </c>
      <c r="J591" s="80" t="s">
        <v>2457</v>
      </c>
      <c r="K591" s="80" t="s">
        <v>75</v>
      </c>
      <c r="L591" s="80" t="s">
        <v>96</v>
      </c>
      <c r="M591" s="80"/>
      <c r="N591" s="82" t="s">
        <v>79</v>
      </c>
      <c r="O591" s="83">
        <v>42005</v>
      </c>
      <c r="P591" s="83">
        <v>42369</v>
      </c>
      <c r="Q591" s="82" t="s">
        <v>76</v>
      </c>
      <c r="R591" s="83">
        <v>42370</v>
      </c>
      <c r="S591" s="83">
        <v>42370</v>
      </c>
      <c r="T591" s="83">
        <v>46022</v>
      </c>
      <c r="U591" s="80" t="s">
        <v>2458</v>
      </c>
      <c r="V591" s="80" t="s">
        <v>81</v>
      </c>
      <c r="W591" s="83"/>
      <c r="X591" s="80"/>
      <c r="Y591" s="80"/>
      <c r="Z591" s="80"/>
      <c r="AA591" s="82" t="s">
        <v>79</v>
      </c>
      <c r="AB591" s="82" t="s">
        <v>79</v>
      </c>
      <c r="AC591" s="87">
        <v>45923.706979166702</v>
      </c>
      <c r="AD591" s="80" t="str">
        <f t="shared" si="36"/>
        <v>COMUNE DI VICCHIO</v>
      </c>
      <c r="AE591" s="84" t="str">
        <f t="shared" si="37"/>
        <v>TOSCANA</v>
      </c>
      <c r="AF591" s="85">
        <f t="shared" si="38"/>
        <v>46022</v>
      </c>
      <c r="AG591" s="86">
        <f t="shared" si="39"/>
        <v>1</v>
      </c>
      <c r="AH591" s="84" t="s">
        <v>3557</v>
      </c>
    </row>
    <row r="592" spans="1:34" x14ac:dyDescent="0.3">
      <c r="A592" s="80" t="s">
        <v>2471</v>
      </c>
      <c r="B592" s="81">
        <v>6</v>
      </c>
      <c r="C592" s="80" t="s">
        <v>5</v>
      </c>
      <c r="D592" s="80" t="s">
        <v>999</v>
      </c>
      <c r="E592" s="80" t="s">
        <v>1874</v>
      </c>
      <c r="F592" s="80" t="s">
        <v>1875</v>
      </c>
      <c r="G592" s="80" t="s">
        <v>1875</v>
      </c>
      <c r="H592" s="81">
        <v>4319</v>
      </c>
      <c r="I592" s="80" t="s">
        <v>1876</v>
      </c>
      <c r="J592" s="80" t="s">
        <v>2452</v>
      </c>
      <c r="K592" s="80" t="s">
        <v>75</v>
      </c>
      <c r="L592" s="80" t="s">
        <v>101</v>
      </c>
      <c r="M592" s="80" t="s">
        <v>1877</v>
      </c>
      <c r="N592" s="82" t="s">
        <v>79</v>
      </c>
      <c r="O592" s="83">
        <v>43993</v>
      </c>
      <c r="P592" s="83">
        <v>47644</v>
      </c>
      <c r="Q592" s="82" t="s">
        <v>79</v>
      </c>
      <c r="R592" s="83"/>
      <c r="S592" s="83"/>
      <c r="T592" s="83"/>
      <c r="U592" s="80"/>
      <c r="V592" s="80" t="s">
        <v>81</v>
      </c>
      <c r="W592" s="83"/>
      <c r="X592" s="80"/>
      <c r="Y592" s="80"/>
      <c r="Z592" s="80"/>
      <c r="AA592" s="82" t="s">
        <v>79</v>
      </c>
      <c r="AB592" s="82" t="s">
        <v>79</v>
      </c>
      <c r="AC592" s="87">
        <v>45685.741134259297</v>
      </c>
      <c r="AD592" s="80" t="str">
        <f t="shared" si="36"/>
        <v>TPL FVG</v>
      </c>
      <c r="AE592" s="84" t="str">
        <f t="shared" si="37"/>
        <v>FRIULI-VENEZIA GIULIA</v>
      </c>
      <c r="AF592" s="85">
        <f t="shared" si="38"/>
        <v>47644</v>
      </c>
      <c r="AG592" s="86">
        <f t="shared" si="39"/>
        <v>1</v>
      </c>
      <c r="AH592" s="84" t="s">
        <v>3882</v>
      </c>
    </row>
    <row r="593" spans="1:34" x14ac:dyDescent="0.3">
      <c r="A593" s="80" t="s">
        <v>2471</v>
      </c>
      <c r="B593" s="81">
        <v>6</v>
      </c>
      <c r="C593" s="80" t="s">
        <v>5</v>
      </c>
      <c r="D593" s="80" t="s">
        <v>999</v>
      </c>
      <c r="E593" s="80" t="s">
        <v>1874</v>
      </c>
      <c r="F593" s="80" t="s">
        <v>1875</v>
      </c>
      <c r="G593" s="80" t="s">
        <v>1875</v>
      </c>
      <c r="H593" s="81">
        <v>4320</v>
      </c>
      <c r="I593" s="80" t="s">
        <v>1878</v>
      </c>
      <c r="J593" s="80" t="s">
        <v>2452</v>
      </c>
      <c r="K593" s="80" t="s">
        <v>151</v>
      </c>
      <c r="L593" s="80" t="s">
        <v>101</v>
      </c>
      <c r="M593" s="80" t="s">
        <v>1877</v>
      </c>
      <c r="N593" s="82" t="s">
        <v>79</v>
      </c>
      <c r="O593" s="83">
        <v>43993</v>
      </c>
      <c r="P593" s="83">
        <v>47644</v>
      </c>
      <c r="Q593" s="82" t="s">
        <v>79</v>
      </c>
      <c r="R593" s="83"/>
      <c r="S593" s="83"/>
      <c r="T593" s="83"/>
      <c r="U593" s="80"/>
      <c r="V593" s="80" t="s">
        <v>81</v>
      </c>
      <c r="W593" s="83"/>
      <c r="X593" s="80"/>
      <c r="Y593" s="80"/>
      <c r="Z593" s="80"/>
      <c r="AA593" s="82" t="s">
        <v>79</v>
      </c>
      <c r="AB593" s="82" t="s">
        <v>79</v>
      </c>
      <c r="AC593" s="87">
        <v>45685.763124999998</v>
      </c>
      <c r="AD593" s="80" t="str">
        <f t="shared" si="36"/>
        <v>TPL FVG</v>
      </c>
      <c r="AE593" s="84" t="str">
        <f t="shared" si="37"/>
        <v>FRIULI-VENEZIA GIULIA</v>
      </c>
      <c r="AF593" s="85">
        <f t="shared" si="38"/>
        <v>47644</v>
      </c>
      <c r="AG593" s="86">
        <f t="shared" si="39"/>
        <v>1</v>
      </c>
      <c r="AH593" s="84" t="s">
        <v>3882</v>
      </c>
    </row>
    <row r="594" spans="1:34" x14ac:dyDescent="0.3">
      <c r="A594" s="80" t="s">
        <v>2478</v>
      </c>
      <c r="B594" s="81">
        <v>886</v>
      </c>
      <c r="C594" s="80" t="s">
        <v>2451</v>
      </c>
      <c r="D594" s="80" t="s">
        <v>2948</v>
      </c>
      <c r="E594" s="80" t="s">
        <v>2949</v>
      </c>
      <c r="F594" s="80" t="s">
        <v>2950</v>
      </c>
      <c r="G594" s="80" t="s">
        <v>2950</v>
      </c>
      <c r="H594" s="81">
        <v>4321</v>
      </c>
      <c r="I594" s="80" t="s">
        <v>2951</v>
      </c>
      <c r="J594" s="80" t="s">
        <v>2457</v>
      </c>
      <c r="K594" s="80" t="s">
        <v>75</v>
      </c>
      <c r="L594" s="80" t="s">
        <v>77</v>
      </c>
      <c r="M594" s="80"/>
      <c r="N594" s="82" t="s">
        <v>76</v>
      </c>
      <c r="O594" s="83">
        <v>43379</v>
      </c>
      <c r="P594" s="83">
        <v>44196</v>
      </c>
      <c r="Q594" s="82" t="s">
        <v>76</v>
      </c>
      <c r="R594" s="83">
        <v>44197</v>
      </c>
      <c r="S594" s="83">
        <v>44197</v>
      </c>
      <c r="T594" s="83">
        <v>46387</v>
      </c>
      <c r="U594" s="80" t="s">
        <v>2461</v>
      </c>
      <c r="V594" s="80" t="s">
        <v>81</v>
      </c>
      <c r="W594" s="83"/>
      <c r="X594" s="80"/>
      <c r="Y594" s="80"/>
      <c r="Z594" s="80"/>
      <c r="AA594" s="82" t="s">
        <v>79</v>
      </c>
      <c r="AB594" s="82" t="s">
        <v>79</v>
      </c>
      <c r="AC594" s="87">
        <v>45940.482245370396</v>
      </c>
      <c r="AD594" s="80" t="str">
        <f t="shared" si="36"/>
        <v>COMUNE DI PIEDIMULERA</v>
      </c>
      <c r="AE594" s="84" t="str">
        <f t="shared" si="37"/>
        <v>PIEMONTE</v>
      </c>
      <c r="AF594" s="85">
        <f t="shared" si="38"/>
        <v>46387</v>
      </c>
      <c r="AG594" s="86">
        <f t="shared" si="39"/>
        <v>1</v>
      </c>
      <c r="AH594" s="84" t="s">
        <v>3852</v>
      </c>
    </row>
    <row r="595" spans="1:34" x14ac:dyDescent="0.3">
      <c r="A595" s="80" t="s">
        <v>2484</v>
      </c>
      <c r="B595" s="81">
        <v>737</v>
      </c>
      <c r="C595" s="80" t="s">
        <v>2451</v>
      </c>
      <c r="D595" s="80" t="s">
        <v>1257</v>
      </c>
      <c r="E595" s="80" t="s">
        <v>1880</v>
      </c>
      <c r="F595" s="80"/>
      <c r="G595" s="80" t="s">
        <v>1881</v>
      </c>
      <c r="H595" s="81">
        <v>4350</v>
      </c>
      <c r="I595" s="80" t="s">
        <v>1882</v>
      </c>
      <c r="J595" s="80" t="s">
        <v>2452</v>
      </c>
      <c r="K595" s="80" t="s">
        <v>75</v>
      </c>
      <c r="L595" s="80" t="s">
        <v>96</v>
      </c>
      <c r="M595" s="80"/>
      <c r="N595" s="82" t="s">
        <v>79</v>
      </c>
      <c r="O595" s="83">
        <v>44032</v>
      </c>
      <c r="P595" s="83">
        <v>45915</v>
      </c>
      <c r="Q595" s="82" t="s">
        <v>79</v>
      </c>
      <c r="R595" s="83"/>
      <c r="S595" s="83"/>
      <c r="T595" s="83"/>
      <c r="U595" s="80"/>
      <c r="V595" s="80" t="s">
        <v>81</v>
      </c>
      <c r="W595" s="83"/>
      <c r="X595" s="80"/>
      <c r="Y595" s="80"/>
      <c r="Z595" s="80"/>
      <c r="AA595" s="82" t="s">
        <v>79</v>
      </c>
      <c r="AB595" s="82" t="s">
        <v>79</v>
      </c>
      <c r="AC595" s="87">
        <v>44348.7044328704</v>
      </c>
      <c r="AD595" s="80" t="str">
        <f t="shared" si="36"/>
        <v>D'ALARCON FOREVER S.R.L.</v>
      </c>
      <c r="AE595" s="84" t="str">
        <f t="shared" si="37"/>
        <v>TOSCANA</v>
      </c>
      <c r="AF595" s="85">
        <f t="shared" si="38"/>
        <v>45915</v>
      </c>
      <c r="AG595" s="86">
        <f t="shared" si="39"/>
        <v>1</v>
      </c>
      <c r="AH595" s="84" t="s">
        <v>3883</v>
      </c>
    </row>
    <row r="596" spans="1:34" x14ac:dyDescent="0.3">
      <c r="A596" s="80" t="s">
        <v>2481</v>
      </c>
      <c r="B596" s="81">
        <v>95</v>
      </c>
      <c r="C596" s="80" t="s">
        <v>2451</v>
      </c>
      <c r="D596" s="80" t="s">
        <v>2992</v>
      </c>
      <c r="E596" s="80" t="s">
        <v>2993</v>
      </c>
      <c r="F596" s="80" t="s">
        <v>2994</v>
      </c>
      <c r="G596" s="80" t="s">
        <v>2995</v>
      </c>
      <c r="H596" s="81">
        <v>4362</v>
      </c>
      <c r="I596" s="80" t="s">
        <v>3005</v>
      </c>
      <c r="J596" s="80" t="s">
        <v>2452</v>
      </c>
      <c r="K596" s="80" t="s">
        <v>75</v>
      </c>
      <c r="L596" s="80" t="s">
        <v>101</v>
      </c>
      <c r="M596" s="80" t="s">
        <v>2996</v>
      </c>
      <c r="N596" s="82" t="s">
        <v>79</v>
      </c>
      <c r="O596" s="83">
        <v>44245</v>
      </c>
      <c r="P596" s="83">
        <v>44561</v>
      </c>
      <c r="Q596" s="82" t="s">
        <v>76</v>
      </c>
      <c r="R596" s="83">
        <v>44562</v>
      </c>
      <c r="S596" s="83">
        <v>44562</v>
      </c>
      <c r="T596" s="83">
        <v>46387</v>
      </c>
      <c r="U596" s="80" t="s">
        <v>2453</v>
      </c>
      <c r="V596" s="80" t="s">
        <v>81</v>
      </c>
      <c r="W596" s="83"/>
      <c r="X596" s="80"/>
      <c r="Y596" s="80"/>
      <c r="Z596" s="80"/>
      <c r="AA596" s="82" t="s">
        <v>79</v>
      </c>
      <c r="AB596" s="82" t="s">
        <v>79</v>
      </c>
      <c r="AC596" s="87">
        <v>45926.798333333303</v>
      </c>
      <c r="AD596" s="80" t="str">
        <f t="shared" si="36"/>
        <v>AUTOLINEE MARINO MICHELE S.R.L.</v>
      </c>
      <c r="AE596" s="84" t="str">
        <f t="shared" si="37"/>
        <v>PUGLIA</v>
      </c>
      <c r="AF596" s="85">
        <f t="shared" si="38"/>
        <v>46387</v>
      </c>
      <c r="AG596" s="86">
        <f t="shared" si="39"/>
        <v>1</v>
      </c>
      <c r="AH596" s="84" t="s">
        <v>3731</v>
      </c>
    </row>
    <row r="597" spans="1:34" x14ac:dyDescent="0.3">
      <c r="A597" s="80" t="s">
        <v>2459</v>
      </c>
      <c r="B597" s="81">
        <v>365</v>
      </c>
      <c r="C597" s="80" t="s">
        <v>2451</v>
      </c>
      <c r="D597" s="80" t="s">
        <v>1419</v>
      </c>
      <c r="E597" s="80" t="s">
        <v>1883</v>
      </c>
      <c r="F597" s="80" t="s">
        <v>2564</v>
      </c>
      <c r="G597" s="80" t="s">
        <v>2564</v>
      </c>
      <c r="H597" s="81">
        <v>4370</v>
      </c>
      <c r="I597" s="80" t="s">
        <v>1884</v>
      </c>
      <c r="J597" s="80" t="s">
        <v>443</v>
      </c>
      <c r="K597" s="80" t="s">
        <v>75</v>
      </c>
      <c r="L597" s="80" t="s">
        <v>77</v>
      </c>
      <c r="M597" s="80" t="s">
        <v>1421</v>
      </c>
      <c r="N597" s="82" t="s">
        <v>79</v>
      </c>
      <c r="O597" s="83">
        <v>41275</v>
      </c>
      <c r="P597" s="83">
        <v>44561</v>
      </c>
      <c r="Q597" s="82" t="s">
        <v>76</v>
      </c>
      <c r="R597" s="83">
        <v>44927</v>
      </c>
      <c r="S597" s="83">
        <v>44927</v>
      </c>
      <c r="T597" s="83">
        <v>46203</v>
      </c>
      <c r="U597" s="80" t="s">
        <v>2460</v>
      </c>
      <c r="V597" s="80" t="s">
        <v>81</v>
      </c>
      <c r="W597" s="83"/>
      <c r="X597" s="80"/>
      <c r="Y597" s="80"/>
      <c r="Z597" s="80"/>
      <c r="AA597" s="82" t="s">
        <v>79</v>
      </c>
      <c r="AB597" s="82" t="s">
        <v>79</v>
      </c>
      <c r="AC597" s="87">
        <v>45931.441064814797</v>
      </c>
      <c r="AD597" s="80" t="str">
        <f t="shared" si="36"/>
        <v>ATI MICCOLIS CARONTE</v>
      </c>
      <c r="AE597" s="84" t="str">
        <f t="shared" si="37"/>
        <v>BASILICATA</v>
      </c>
      <c r="AF597" s="85">
        <f t="shared" si="38"/>
        <v>46203</v>
      </c>
      <c r="AG597" s="86">
        <f t="shared" si="39"/>
        <v>1</v>
      </c>
      <c r="AH597" s="84" t="s">
        <v>3380</v>
      </c>
    </row>
    <row r="598" spans="1:34" x14ac:dyDescent="0.3">
      <c r="A598" s="80" t="s">
        <v>2472</v>
      </c>
      <c r="B598" s="81">
        <v>97</v>
      </c>
      <c r="C598" s="80" t="s">
        <v>2451</v>
      </c>
      <c r="D598" s="80" t="s">
        <v>2791</v>
      </c>
      <c r="E598" s="80" t="s">
        <v>1167</v>
      </c>
      <c r="F598" s="80" t="s">
        <v>1168</v>
      </c>
      <c r="G598" s="80" t="s">
        <v>1168</v>
      </c>
      <c r="H598" s="81">
        <v>4373</v>
      </c>
      <c r="I598" s="80" t="s">
        <v>2802</v>
      </c>
      <c r="J598" s="80" t="s">
        <v>2452</v>
      </c>
      <c r="K598" s="80" t="s">
        <v>75</v>
      </c>
      <c r="L598" s="80" t="s">
        <v>77</v>
      </c>
      <c r="M598" s="80" t="s">
        <v>2803</v>
      </c>
      <c r="N598" s="82" t="s">
        <v>79</v>
      </c>
      <c r="O598" s="83">
        <v>40909</v>
      </c>
      <c r="P598" s="83">
        <v>41274</v>
      </c>
      <c r="Q598" s="82" t="s">
        <v>76</v>
      </c>
      <c r="R598" s="83">
        <v>41275</v>
      </c>
      <c r="S598" s="83">
        <v>41275</v>
      </c>
      <c r="T598" s="83">
        <v>46022</v>
      </c>
      <c r="U598" s="80" t="s">
        <v>2453</v>
      </c>
      <c r="V598" s="80" t="s">
        <v>81</v>
      </c>
      <c r="W598" s="83"/>
      <c r="X598" s="80"/>
      <c r="Y598" s="80"/>
      <c r="Z598" s="80"/>
      <c r="AA598" s="82" t="s">
        <v>79</v>
      </c>
      <c r="AB598" s="82" t="s">
        <v>79</v>
      </c>
      <c r="AC598" s="87">
        <v>45957.643692129597</v>
      </c>
      <c r="AD598" s="80" t="str">
        <f t="shared" si="36"/>
        <v>PALOMBO MARIO AUTOLINEE</v>
      </c>
      <c r="AE598" s="84" t="str">
        <f t="shared" si="37"/>
        <v>LAZIO</v>
      </c>
      <c r="AF598" s="85">
        <f t="shared" si="38"/>
        <v>46022</v>
      </c>
      <c r="AG598" s="86">
        <f t="shared" si="39"/>
        <v>1</v>
      </c>
      <c r="AH598" s="84" t="s">
        <v>3378</v>
      </c>
    </row>
    <row r="599" spans="1:34" x14ac:dyDescent="0.3">
      <c r="A599" s="80" t="s">
        <v>2488</v>
      </c>
      <c r="B599" s="81">
        <v>18</v>
      </c>
      <c r="C599" s="80" t="s">
        <v>5</v>
      </c>
      <c r="D599" s="80" t="s">
        <v>947</v>
      </c>
      <c r="E599" s="80" t="s">
        <v>1103</v>
      </c>
      <c r="F599" s="80" t="s">
        <v>1885</v>
      </c>
      <c r="G599" s="80" t="s">
        <v>1886</v>
      </c>
      <c r="H599" s="81">
        <v>4376</v>
      </c>
      <c r="I599" s="80" t="s">
        <v>1887</v>
      </c>
      <c r="J599" s="80" t="s">
        <v>2452</v>
      </c>
      <c r="K599" s="80" t="s">
        <v>75</v>
      </c>
      <c r="L599" s="80" t="s">
        <v>101</v>
      </c>
      <c r="M599" s="80" t="s">
        <v>966</v>
      </c>
      <c r="N599" s="82" t="s">
        <v>79</v>
      </c>
      <c r="O599" s="83">
        <v>44197</v>
      </c>
      <c r="P599" s="83">
        <v>44742</v>
      </c>
      <c r="Q599" s="82" t="s">
        <v>76</v>
      </c>
      <c r="R599" s="83">
        <v>42369</v>
      </c>
      <c r="S599" s="83">
        <v>44743</v>
      </c>
      <c r="T599" s="83">
        <v>46568</v>
      </c>
      <c r="U599" s="80" t="s">
        <v>2453</v>
      </c>
      <c r="V599" s="80" t="s">
        <v>81</v>
      </c>
      <c r="W599" s="83"/>
      <c r="X599" s="80"/>
      <c r="Y599" s="80"/>
      <c r="Z599" s="81">
        <v>865</v>
      </c>
      <c r="AA599" s="82" t="s">
        <v>79</v>
      </c>
      <c r="AB599" s="82" t="s">
        <v>79</v>
      </c>
      <c r="AC599" s="87">
        <v>45931.468622685199</v>
      </c>
      <c r="AD599" s="80" t="str">
        <f t="shared" si="36"/>
        <v>ARRIVA ITALIA S.R.L.</v>
      </c>
      <c r="AE599" s="84" t="str">
        <f t="shared" si="37"/>
        <v>VALLE D'AOSTA</v>
      </c>
      <c r="AF599" s="85">
        <f t="shared" si="38"/>
        <v>46568</v>
      </c>
      <c r="AG599" s="86">
        <f t="shared" si="39"/>
        <v>1</v>
      </c>
      <c r="AH599" s="84" t="s">
        <v>3884</v>
      </c>
    </row>
    <row r="600" spans="1:34" x14ac:dyDescent="0.3">
      <c r="A600" s="80" t="s">
        <v>2472</v>
      </c>
      <c r="B600" s="81">
        <v>452</v>
      </c>
      <c r="C600" s="80" t="s">
        <v>2451</v>
      </c>
      <c r="D600" s="80" t="s">
        <v>1208</v>
      </c>
      <c r="E600" s="80" t="s">
        <v>1209</v>
      </c>
      <c r="F600" s="80" t="s">
        <v>1210</v>
      </c>
      <c r="G600" s="80" t="s">
        <v>1210</v>
      </c>
      <c r="H600" s="81">
        <v>4381</v>
      </c>
      <c r="I600" s="80" t="s">
        <v>2804</v>
      </c>
      <c r="J600" s="80" t="s">
        <v>2452</v>
      </c>
      <c r="K600" s="80" t="s">
        <v>75</v>
      </c>
      <c r="L600" s="80" t="s">
        <v>77</v>
      </c>
      <c r="M600" s="80"/>
      <c r="N600" s="82" t="s">
        <v>79</v>
      </c>
      <c r="O600" s="83">
        <v>44197</v>
      </c>
      <c r="P600" s="83">
        <v>44561</v>
      </c>
      <c r="Q600" s="82" t="s">
        <v>76</v>
      </c>
      <c r="R600" s="83">
        <v>45910</v>
      </c>
      <c r="S600" s="83">
        <v>45658</v>
      </c>
      <c r="T600" s="83">
        <v>46022</v>
      </c>
      <c r="U600" s="80" t="s">
        <v>2453</v>
      </c>
      <c r="V600" s="80" t="s">
        <v>81</v>
      </c>
      <c r="W600" s="83"/>
      <c r="X600" s="80"/>
      <c r="Y600" s="80"/>
      <c r="Z600" s="80"/>
      <c r="AA600" s="82" t="s">
        <v>79</v>
      </c>
      <c r="AB600" s="82" t="s">
        <v>79</v>
      </c>
      <c r="AC600" s="87">
        <v>45957.643692129597</v>
      </c>
      <c r="AD600" s="80" t="str">
        <f t="shared" si="36"/>
        <v>SOC. TURISMO DI PONIO S.A.S.</v>
      </c>
      <c r="AE600" s="84" t="str">
        <f t="shared" si="37"/>
        <v>LAZIO</v>
      </c>
      <c r="AF600" s="85">
        <f t="shared" si="38"/>
        <v>46022</v>
      </c>
      <c r="AG600" s="86">
        <f t="shared" si="39"/>
        <v>1</v>
      </c>
      <c r="AH600" s="84" t="s">
        <v>3513</v>
      </c>
    </row>
    <row r="601" spans="1:34" x14ac:dyDescent="0.3">
      <c r="A601" s="80" t="s">
        <v>2484</v>
      </c>
      <c r="B601" s="81">
        <v>384</v>
      </c>
      <c r="C601" s="80" t="s">
        <v>2451</v>
      </c>
      <c r="D601" s="80" t="s">
        <v>4723</v>
      </c>
      <c r="E601" s="80" t="s">
        <v>4724</v>
      </c>
      <c r="F601" s="80" t="s">
        <v>4725</v>
      </c>
      <c r="G601" s="80" t="s">
        <v>4725</v>
      </c>
      <c r="H601" s="81">
        <v>4386</v>
      </c>
      <c r="I601" s="80" t="s">
        <v>4726</v>
      </c>
      <c r="J601" s="80" t="s">
        <v>2452</v>
      </c>
      <c r="K601" s="80" t="s">
        <v>75</v>
      </c>
      <c r="L601" s="80" t="s">
        <v>77</v>
      </c>
      <c r="M601" s="80" t="s">
        <v>4715</v>
      </c>
      <c r="N601" s="82" t="s">
        <v>79</v>
      </c>
      <c r="O601" s="83">
        <v>41687</v>
      </c>
      <c r="P601" s="83">
        <v>41882</v>
      </c>
      <c r="Q601" s="82" t="s">
        <v>76</v>
      </c>
      <c r="R601" s="83">
        <v>41883</v>
      </c>
      <c r="S601" s="83">
        <v>41883</v>
      </c>
      <c r="T601" s="83">
        <v>46022</v>
      </c>
      <c r="U601" s="80" t="s">
        <v>2453</v>
      </c>
      <c r="V601" s="80" t="s">
        <v>81</v>
      </c>
      <c r="W601" s="83"/>
      <c r="X601" s="80"/>
      <c r="Y601" s="80"/>
      <c r="Z601" s="80"/>
      <c r="AA601" s="82" t="s">
        <v>76</v>
      </c>
      <c r="AB601" s="82" t="s">
        <v>79</v>
      </c>
      <c r="AC601" s="87">
        <v>45967.454675925903</v>
      </c>
      <c r="AD601" s="80" t="str">
        <f t="shared" si="36"/>
        <v>RENIERI BUS S.N.C. DI BEATRICE E VALERIA RENIERI &amp; C.</v>
      </c>
      <c r="AE601" s="84" t="str">
        <f t="shared" si="37"/>
        <v>TOSCANA</v>
      </c>
      <c r="AF601" s="85">
        <f t="shared" si="38"/>
        <v>46022</v>
      </c>
      <c r="AG601" s="86">
        <f t="shared" si="39"/>
        <v>1</v>
      </c>
      <c r="AH601" s="84" t="s">
        <v>6890</v>
      </c>
    </row>
    <row r="602" spans="1:34" x14ac:dyDescent="0.3">
      <c r="A602" s="80" t="s">
        <v>2481</v>
      </c>
      <c r="B602" s="81">
        <v>306</v>
      </c>
      <c r="C602" s="80" t="s">
        <v>2451</v>
      </c>
      <c r="D602" s="80" t="s">
        <v>758</v>
      </c>
      <c r="E602" s="80" t="s">
        <v>759</v>
      </c>
      <c r="F602" s="80" t="s">
        <v>760</v>
      </c>
      <c r="G602" s="80" t="s">
        <v>760</v>
      </c>
      <c r="H602" s="81">
        <v>4387</v>
      </c>
      <c r="I602" s="80" t="s">
        <v>1888</v>
      </c>
      <c r="J602" s="80" t="s">
        <v>2454</v>
      </c>
      <c r="K602" s="80" t="s">
        <v>75</v>
      </c>
      <c r="L602" s="80" t="s">
        <v>101</v>
      </c>
      <c r="M602" s="80" t="s">
        <v>1793</v>
      </c>
      <c r="N602" s="82" t="s">
        <v>79</v>
      </c>
      <c r="O602" s="83">
        <v>38353</v>
      </c>
      <c r="P602" s="83">
        <v>41639</v>
      </c>
      <c r="Q602" s="82" t="s">
        <v>76</v>
      </c>
      <c r="R602" s="83">
        <v>44927</v>
      </c>
      <c r="S602" s="83">
        <v>44927</v>
      </c>
      <c r="T602" s="83">
        <v>46387</v>
      </c>
      <c r="U602" s="80" t="s">
        <v>2455</v>
      </c>
      <c r="V602" s="80" t="s">
        <v>81</v>
      </c>
      <c r="W602" s="83"/>
      <c r="X602" s="80"/>
      <c r="Y602" s="80"/>
      <c r="Z602" s="81">
        <v>4002</v>
      </c>
      <c r="AA602" s="82" t="s">
        <v>79</v>
      </c>
      <c r="AB602" s="82" t="s">
        <v>79</v>
      </c>
      <c r="AC602" s="87">
        <v>45688.649687500001</v>
      </c>
      <c r="AD602" s="80" t="str">
        <f t="shared" si="36"/>
        <v>GRAMEGNA ISABELLA &amp; FIGLI SNC</v>
      </c>
      <c r="AE602" s="84" t="str">
        <f t="shared" si="37"/>
        <v>PUGLIA</v>
      </c>
      <c r="AF602" s="85">
        <f t="shared" si="38"/>
        <v>46387</v>
      </c>
      <c r="AG602" s="86">
        <f t="shared" si="39"/>
        <v>1</v>
      </c>
      <c r="AH602" s="84" t="s">
        <v>3508</v>
      </c>
    </row>
    <row r="603" spans="1:34" x14ac:dyDescent="0.3">
      <c r="A603" s="80" t="s">
        <v>2481</v>
      </c>
      <c r="B603" s="81">
        <v>377</v>
      </c>
      <c r="C603" s="80" t="s">
        <v>2451</v>
      </c>
      <c r="D603" s="80" t="s">
        <v>1889</v>
      </c>
      <c r="E603" s="80" t="s">
        <v>576</v>
      </c>
      <c r="F603" s="80" t="s">
        <v>836</v>
      </c>
      <c r="G603" s="80" t="s">
        <v>836</v>
      </c>
      <c r="H603" s="81">
        <v>4400</v>
      </c>
      <c r="I603" s="80" t="s">
        <v>1890</v>
      </c>
      <c r="J603" s="80" t="s">
        <v>2452</v>
      </c>
      <c r="K603" s="80" t="s">
        <v>75</v>
      </c>
      <c r="L603" s="80" t="s">
        <v>77</v>
      </c>
      <c r="M603" s="80" t="s">
        <v>1891</v>
      </c>
      <c r="N603" s="82" t="s">
        <v>79</v>
      </c>
      <c r="O603" s="83">
        <v>38118</v>
      </c>
      <c r="P603" s="83">
        <v>41274</v>
      </c>
      <c r="Q603" s="82" t="s">
        <v>76</v>
      </c>
      <c r="R603" s="83">
        <v>44999</v>
      </c>
      <c r="S603" s="83">
        <v>44927</v>
      </c>
      <c r="T603" s="83">
        <v>46387</v>
      </c>
      <c r="U603" s="80" t="s">
        <v>2453</v>
      </c>
      <c r="V603" s="80" t="s">
        <v>81</v>
      </c>
      <c r="W603" s="83"/>
      <c r="X603" s="80"/>
      <c r="Y603" s="80"/>
      <c r="Z603" s="80"/>
      <c r="AA603" s="82" t="s">
        <v>79</v>
      </c>
      <c r="AB603" s="82" t="s">
        <v>79</v>
      </c>
      <c r="AC603" s="87">
        <v>45922.553715277798</v>
      </c>
      <c r="AD603" s="80" t="str">
        <f t="shared" si="36"/>
        <v>MICCOLIS SPA</v>
      </c>
      <c r="AE603" s="84" t="str">
        <f t="shared" si="37"/>
        <v>PUGLIA</v>
      </c>
      <c r="AF603" s="85">
        <f t="shared" si="38"/>
        <v>46387</v>
      </c>
      <c r="AG603" s="86">
        <f t="shared" si="39"/>
        <v>1</v>
      </c>
      <c r="AH603" s="84" t="s">
        <v>3380</v>
      </c>
    </row>
    <row r="604" spans="1:34" x14ac:dyDescent="0.3">
      <c r="A604" s="80" t="s">
        <v>2485</v>
      </c>
      <c r="B604" s="81">
        <v>657</v>
      </c>
      <c r="C604" s="80" t="s">
        <v>2486</v>
      </c>
      <c r="D604" s="80" t="s">
        <v>201</v>
      </c>
      <c r="E604" s="80" t="s">
        <v>1892</v>
      </c>
      <c r="F604" s="80" t="s">
        <v>1893</v>
      </c>
      <c r="G604" s="80" t="s">
        <v>1893</v>
      </c>
      <c r="H604" s="81">
        <v>4401</v>
      </c>
      <c r="I604" s="80" t="s">
        <v>1894</v>
      </c>
      <c r="J604" s="80" t="s">
        <v>2454</v>
      </c>
      <c r="K604" s="80" t="s">
        <v>75</v>
      </c>
      <c r="L604" s="80" t="s">
        <v>96</v>
      </c>
      <c r="M604" s="80"/>
      <c r="N604" s="82" t="s">
        <v>76</v>
      </c>
      <c r="O604" s="83">
        <v>44335</v>
      </c>
      <c r="P604" s="83">
        <v>47603</v>
      </c>
      <c r="Q604" s="82" t="s">
        <v>79</v>
      </c>
      <c r="R604" s="83"/>
      <c r="S604" s="83"/>
      <c r="T604" s="83"/>
      <c r="U604" s="80"/>
      <c r="V604" s="80" t="s">
        <v>81</v>
      </c>
      <c r="W604" s="83"/>
      <c r="X604" s="80"/>
      <c r="Y604" s="80"/>
      <c r="Z604" s="80"/>
      <c r="AA604" s="82" t="s">
        <v>79</v>
      </c>
      <c r="AB604" s="82" t="s">
        <v>79</v>
      </c>
      <c r="AC604" s="87">
        <v>45895.581041666701</v>
      </c>
      <c r="AD604" s="80" t="str">
        <f t="shared" si="36"/>
        <v>STA - STRUTTURE TRASPORTO ALTO ADIGE SPA</v>
      </c>
      <c r="AE604" s="84" t="str">
        <f t="shared" si="37"/>
        <v>BOLZANO</v>
      </c>
      <c r="AF604" s="85">
        <f t="shared" si="38"/>
        <v>47603</v>
      </c>
      <c r="AG604" s="86">
        <f t="shared" si="39"/>
        <v>1</v>
      </c>
      <c r="AH604" s="84" t="s">
        <v>3885</v>
      </c>
    </row>
    <row r="605" spans="1:34" x14ac:dyDescent="0.3">
      <c r="A605" s="80" t="s">
        <v>2481</v>
      </c>
      <c r="B605" s="81">
        <v>382</v>
      </c>
      <c r="C605" s="80" t="s">
        <v>2451</v>
      </c>
      <c r="D605" s="80" t="s">
        <v>843</v>
      </c>
      <c r="E605" s="80" t="s">
        <v>576</v>
      </c>
      <c r="F605" s="80" t="s">
        <v>836</v>
      </c>
      <c r="G605" s="80" t="s">
        <v>836</v>
      </c>
      <c r="H605" s="81">
        <v>4408</v>
      </c>
      <c r="I605" s="80" t="s">
        <v>1895</v>
      </c>
      <c r="J605" s="80" t="s">
        <v>2452</v>
      </c>
      <c r="K605" s="80" t="s">
        <v>75</v>
      </c>
      <c r="L605" s="80" t="s">
        <v>77</v>
      </c>
      <c r="M605" s="80" t="s">
        <v>1679</v>
      </c>
      <c r="N605" s="82" t="s">
        <v>79</v>
      </c>
      <c r="O605" s="83">
        <v>39448</v>
      </c>
      <c r="P605" s="83">
        <v>42735</v>
      </c>
      <c r="Q605" s="82" t="s">
        <v>76</v>
      </c>
      <c r="R605" s="83">
        <v>44952</v>
      </c>
      <c r="S605" s="83">
        <v>44926</v>
      </c>
      <c r="T605" s="83">
        <v>46387</v>
      </c>
      <c r="U605" s="80" t="s">
        <v>2460</v>
      </c>
      <c r="V605" s="80" t="s">
        <v>81</v>
      </c>
      <c r="W605" s="83"/>
      <c r="X605" s="80"/>
      <c r="Y605" s="80"/>
      <c r="Z605" s="80"/>
      <c r="AA605" s="82" t="s">
        <v>79</v>
      </c>
      <c r="AB605" s="82" t="s">
        <v>79</v>
      </c>
      <c r="AC605" s="87">
        <v>45922.553449074097</v>
      </c>
      <c r="AD605" s="80" t="str">
        <f t="shared" si="36"/>
        <v>MICCOLIS SPA</v>
      </c>
      <c r="AE605" s="84" t="str">
        <f t="shared" si="37"/>
        <v>PUGLIA</v>
      </c>
      <c r="AF605" s="85">
        <f t="shared" si="38"/>
        <v>46387</v>
      </c>
      <c r="AG605" s="86">
        <f t="shared" si="39"/>
        <v>1</v>
      </c>
      <c r="AH605" s="84" t="s">
        <v>3380</v>
      </c>
    </row>
    <row r="606" spans="1:34" x14ac:dyDescent="0.3">
      <c r="A606" s="80" t="s">
        <v>2472</v>
      </c>
      <c r="B606" s="81">
        <v>282</v>
      </c>
      <c r="C606" s="80" t="s">
        <v>2451</v>
      </c>
      <c r="D606" s="80" t="s">
        <v>1896</v>
      </c>
      <c r="E606" s="80" t="s">
        <v>499</v>
      </c>
      <c r="F606" s="80" t="s">
        <v>500</v>
      </c>
      <c r="G606" s="80" t="s">
        <v>500</v>
      </c>
      <c r="H606" s="81">
        <v>4427</v>
      </c>
      <c r="I606" s="80" t="s">
        <v>1897</v>
      </c>
      <c r="J606" s="80" t="s">
        <v>2452</v>
      </c>
      <c r="K606" s="80" t="s">
        <v>75</v>
      </c>
      <c r="L606" s="80" t="s">
        <v>77</v>
      </c>
      <c r="M606" s="80"/>
      <c r="N606" s="82" t="s">
        <v>79</v>
      </c>
      <c r="O606" s="83">
        <v>40817</v>
      </c>
      <c r="P606" s="83">
        <v>43738</v>
      </c>
      <c r="Q606" s="82" t="s">
        <v>76</v>
      </c>
      <c r="R606" s="83">
        <v>43738</v>
      </c>
      <c r="S606" s="83">
        <v>43739</v>
      </c>
      <c r="T606" s="83">
        <v>46660</v>
      </c>
      <c r="U606" s="80"/>
      <c r="V606" s="80" t="s">
        <v>81</v>
      </c>
      <c r="W606" s="83"/>
      <c r="X606" s="80"/>
      <c r="Y606" s="80"/>
      <c r="Z606" s="80"/>
      <c r="AA606" s="82" t="s">
        <v>79</v>
      </c>
      <c r="AB606" s="82" t="s">
        <v>79</v>
      </c>
      <c r="AC606" s="87">
        <v>45687.668414351901</v>
      </c>
      <c r="AD606" s="80" t="str">
        <f t="shared" si="36"/>
        <v>CIALONE TOUR SPA</v>
      </c>
      <c r="AE606" s="84" t="str">
        <f t="shared" si="37"/>
        <v>LAZIO</v>
      </c>
      <c r="AF606" s="85">
        <f t="shared" si="38"/>
        <v>46660</v>
      </c>
      <c r="AG606" s="86">
        <f t="shared" si="39"/>
        <v>1</v>
      </c>
      <c r="AH606" s="84" t="s">
        <v>3694</v>
      </c>
    </row>
    <row r="607" spans="1:34" x14ac:dyDescent="0.3">
      <c r="A607" s="80" t="s">
        <v>2472</v>
      </c>
      <c r="B607" s="81">
        <v>466</v>
      </c>
      <c r="C607" s="80" t="s">
        <v>2451</v>
      </c>
      <c r="D607" s="80" t="s">
        <v>2738</v>
      </c>
      <c r="E607" s="80" t="s">
        <v>898</v>
      </c>
      <c r="F607" s="80" t="s">
        <v>970</v>
      </c>
      <c r="G607" s="80" t="s">
        <v>970</v>
      </c>
      <c r="H607" s="81">
        <v>4438</v>
      </c>
      <c r="I607" s="80" t="s">
        <v>2805</v>
      </c>
      <c r="J607" s="80" t="s">
        <v>2452</v>
      </c>
      <c r="K607" s="80" t="s">
        <v>75</v>
      </c>
      <c r="L607" s="80" t="s">
        <v>101</v>
      </c>
      <c r="M607" s="80" t="s">
        <v>2806</v>
      </c>
      <c r="N607" s="82" t="s">
        <v>79</v>
      </c>
      <c r="O607" s="83">
        <v>44108</v>
      </c>
      <c r="P607" s="83">
        <v>45203</v>
      </c>
      <c r="Q607" s="82" t="s">
        <v>76</v>
      </c>
      <c r="R607" s="83">
        <v>45842</v>
      </c>
      <c r="S607" s="83">
        <v>45839</v>
      </c>
      <c r="T607" s="83">
        <v>46022</v>
      </c>
      <c r="U607" s="80" t="s">
        <v>2453</v>
      </c>
      <c r="V607" s="80" t="s">
        <v>81</v>
      </c>
      <c r="W607" s="83"/>
      <c r="X607" s="80"/>
      <c r="Y607" s="80"/>
      <c r="Z607" s="80"/>
      <c r="AA607" s="82" t="s">
        <v>79</v>
      </c>
      <c r="AB607" s="82" t="s">
        <v>79</v>
      </c>
      <c r="AC607" s="87">
        <v>45926.550069444398</v>
      </c>
      <c r="AD607" s="80" t="str">
        <f t="shared" si="36"/>
        <v>SCHIAFFINI TRAVEL SPA</v>
      </c>
      <c r="AE607" s="84" t="str">
        <f t="shared" si="37"/>
        <v>LAZIO</v>
      </c>
      <c r="AF607" s="85">
        <f t="shared" si="38"/>
        <v>46022</v>
      </c>
      <c r="AG607" s="86">
        <f t="shared" si="39"/>
        <v>1</v>
      </c>
      <c r="AH607" s="84" t="s">
        <v>3433</v>
      </c>
    </row>
    <row r="608" spans="1:34" x14ac:dyDescent="0.3">
      <c r="A608" s="80" t="s">
        <v>2472</v>
      </c>
      <c r="B608" s="81">
        <v>840</v>
      </c>
      <c r="C608" s="80" t="s">
        <v>1901</v>
      </c>
      <c r="D608" s="80" t="s">
        <v>1901</v>
      </c>
      <c r="E608" s="80" t="s">
        <v>1902</v>
      </c>
      <c r="F608" s="80" t="s">
        <v>1903</v>
      </c>
      <c r="G608" s="80" t="s">
        <v>1903</v>
      </c>
      <c r="H608" s="81">
        <v>4443</v>
      </c>
      <c r="I608" s="80" t="s">
        <v>2807</v>
      </c>
      <c r="J608" s="80" t="s">
        <v>2454</v>
      </c>
      <c r="K608" s="80" t="s">
        <v>75</v>
      </c>
      <c r="L608" s="80" t="s">
        <v>77</v>
      </c>
      <c r="M608" s="80"/>
      <c r="N608" s="82" t="s">
        <v>79</v>
      </c>
      <c r="O608" s="83">
        <v>43101</v>
      </c>
      <c r="P608" s="83">
        <v>47848</v>
      </c>
      <c r="Q608" s="82" t="s">
        <v>79</v>
      </c>
      <c r="R608" s="83"/>
      <c r="S608" s="83"/>
      <c r="T608" s="83"/>
      <c r="U608" s="80"/>
      <c r="V608" s="80" t="s">
        <v>81</v>
      </c>
      <c r="W608" s="83"/>
      <c r="X608" s="80"/>
      <c r="Y608" s="80"/>
      <c r="Z608" s="80"/>
      <c r="AA608" s="82" t="s">
        <v>79</v>
      </c>
      <c r="AB608" s="82" t="s">
        <v>79</v>
      </c>
      <c r="AC608" s="87">
        <v>45922.512870370403</v>
      </c>
      <c r="AD608" s="80" t="str">
        <f t="shared" si="36"/>
        <v>GESTIONE GOVERNATIVA FERROVIA CIRCUMETNEA</v>
      </c>
      <c r="AE608" s="84" t="str">
        <f t="shared" si="37"/>
        <v>LAZIO</v>
      </c>
      <c r="AF608" s="85">
        <f t="shared" si="38"/>
        <v>47848</v>
      </c>
      <c r="AG608" s="86">
        <f t="shared" si="39"/>
        <v>1</v>
      </c>
      <c r="AH608" s="84" t="s">
        <v>3886</v>
      </c>
    </row>
    <row r="609" spans="1:34" x14ac:dyDescent="0.3">
      <c r="A609" s="80" t="s">
        <v>2472</v>
      </c>
      <c r="B609" s="81">
        <v>840</v>
      </c>
      <c r="C609" s="80" t="s">
        <v>1901</v>
      </c>
      <c r="D609" s="80" t="s">
        <v>1901</v>
      </c>
      <c r="E609" s="80" t="s">
        <v>1904</v>
      </c>
      <c r="F609" s="80" t="s">
        <v>1905</v>
      </c>
      <c r="G609" s="80" t="s">
        <v>1905</v>
      </c>
      <c r="H609" s="81">
        <v>4444</v>
      </c>
      <c r="I609" s="80" t="s">
        <v>1906</v>
      </c>
      <c r="J609" s="80" t="s">
        <v>2454</v>
      </c>
      <c r="K609" s="80" t="s">
        <v>106</v>
      </c>
      <c r="L609" s="80" t="s">
        <v>77</v>
      </c>
      <c r="M609" s="80"/>
      <c r="N609" s="82" t="s">
        <v>79</v>
      </c>
      <c r="O609" s="83">
        <v>43101</v>
      </c>
      <c r="P609" s="83">
        <v>48091</v>
      </c>
      <c r="Q609" s="82" t="s">
        <v>79</v>
      </c>
      <c r="R609" s="83"/>
      <c r="S609" s="83"/>
      <c r="T609" s="83"/>
      <c r="U609" s="80"/>
      <c r="V609" s="80" t="s">
        <v>81</v>
      </c>
      <c r="W609" s="83"/>
      <c r="X609" s="80"/>
      <c r="Y609" s="80"/>
      <c r="Z609" s="80"/>
      <c r="AA609" s="82" t="s">
        <v>79</v>
      </c>
      <c r="AB609" s="82" t="s">
        <v>79</v>
      </c>
      <c r="AC609" s="87">
        <v>45924.508761574099</v>
      </c>
      <c r="AD609" s="80" t="str">
        <f t="shared" si="36"/>
        <v>SOCIETA' SUBALPINA DI IMPRESE FERROVIARIE</v>
      </c>
      <c r="AE609" s="84" t="str">
        <f t="shared" si="37"/>
        <v>LAZIO</v>
      </c>
      <c r="AF609" s="85">
        <f t="shared" si="38"/>
        <v>48091</v>
      </c>
      <c r="AG609" s="86">
        <f t="shared" si="39"/>
        <v>1</v>
      </c>
      <c r="AH609" s="84" t="s">
        <v>3887</v>
      </c>
    </row>
    <row r="610" spans="1:34" x14ac:dyDescent="0.3">
      <c r="A610" s="80" t="s">
        <v>2472</v>
      </c>
      <c r="B610" s="81">
        <v>463</v>
      </c>
      <c r="C610" s="80" t="s">
        <v>2451</v>
      </c>
      <c r="D610" s="80" t="s">
        <v>2810</v>
      </c>
      <c r="E610" s="80" t="s">
        <v>294</v>
      </c>
      <c r="F610" s="80" t="s">
        <v>295</v>
      </c>
      <c r="G610" s="80" t="s">
        <v>295</v>
      </c>
      <c r="H610" s="81">
        <v>4448</v>
      </c>
      <c r="I610" s="80" t="s">
        <v>2811</v>
      </c>
      <c r="J610" s="80" t="s">
        <v>2452</v>
      </c>
      <c r="K610" s="80" t="s">
        <v>75</v>
      </c>
      <c r="L610" s="80" t="s">
        <v>77</v>
      </c>
      <c r="M610" s="80" t="s">
        <v>2812</v>
      </c>
      <c r="N610" s="82" t="s">
        <v>79</v>
      </c>
      <c r="O610" s="83">
        <v>37442</v>
      </c>
      <c r="P610" s="83">
        <v>41274</v>
      </c>
      <c r="Q610" s="82" t="s">
        <v>76</v>
      </c>
      <c r="R610" s="83">
        <v>41275</v>
      </c>
      <c r="S610" s="83">
        <v>41275</v>
      </c>
      <c r="T610" s="83">
        <v>46022</v>
      </c>
      <c r="U610" s="80" t="s">
        <v>2453</v>
      </c>
      <c r="V610" s="80" t="s">
        <v>81</v>
      </c>
      <c r="W610" s="83"/>
      <c r="X610" s="80"/>
      <c r="Y610" s="80"/>
      <c r="Z610" s="80"/>
      <c r="AA610" s="82" t="s">
        <v>79</v>
      </c>
      <c r="AB610" s="82" t="s">
        <v>79</v>
      </c>
      <c r="AC610" s="87">
        <v>45903.651875000003</v>
      </c>
      <c r="AD610" s="80" t="str">
        <f t="shared" si="36"/>
        <v>AUTOLINEE TROIANI S.R.L.</v>
      </c>
      <c r="AE610" s="84" t="str">
        <f t="shared" si="37"/>
        <v>LAZIO</v>
      </c>
      <c r="AF610" s="85">
        <f t="shared" si="38"/>
        <v>46022</v>
      </c>
      <c r="AG610" s="86">
        <f t="shared" si="39"/>
        <v>1</v>
      </c>
      <c r="AH610" s="84" t="s">
        <v>3411</v>
      </c>
    </row>
    <row r="611" spans="1:34" x14ac:dyDescent="0.3">
      <c r="A611" s="80" t="s">
        <v>2472</v>
      </c>
      <c r="B611" s="81">
        <v>840</v>
      </c>
      <c r="C611" s="80" t="s">
        <v>1901</v>
      </c>
      <c r="D611" s="80" t="s">
        <v>1901</v>
      </c>
      <c r="E611" s="80" t="s">
        <v>1907</v>
      </c>
      <c r="F611" s="80" t="s">
        <v>1908</v>
      </c>
      <c r="G611" s="80" t="s">
        <v>1908</v>
      </c>
      <c r="H611" s="81">
        <v>4449</v>
      </c>
      <c r="I611" s="80" t="s">
        <v>1909</v>
      </c>
      <c r="J611" s="80" t="s">
        <v>2454</v>
      </c>
      <c r="K611" s="80" t="s">
        <v>151</v>
      </c>
      <c r="L611" s="80" t="s">
        <v>77</v>
      </c>
      <c r="M611" s="80"/>
      <c r="N611" s="82" t="s">
        <v>79</v>
      </c>
      <c r="O611" s="83">
        <v>43101</v>
      </c>
      <c r="P611" s="83">
        <v>47848</v>
      </c>
      <c r="Q611" s="82" t="s">
        <v>79</v>
      </c>
      <c r="R611" s="83"/>
      <c r="S611" s="83"/>
      <c r="T611" s="83"/>
      <c r="U611" s="80"/>
      <c r="V611" s="80" t="s">
        <v>81</v>
      </c>
      <c r="W611" s="83"/>
      <c r="X611" s="80"/>
      <c r="Y611" s="80"/>
      <c r="Z611" s="80"/>
      <c r="AA611" s="82" t="s">
        <v>79</v>
      </c>
      <c r="AB611" s="82" t="s">
        <v>79</v>
      </c>
      <c r="AC611" s="87">
        <v>45126.709560185198</v>
      </c>
      <c r="AD611" s="80" t="str">
        <f t="shared" si="36"/>
        <v>GESTIONE GOVERNATIVA NAVIGAZIONE LAGHI</v>
      </c>
      <c r="AE611" s="84" t="str">
        <f t="shared" si="37"/>
        <v>LAZIO</v>
      </c>
      <c r="AF611" s="85">
        <f t="shared" si="38"/>
        <v>47848</v>
      </c>
      <c r="AG611" s="86">
        <f t="shared" si="39"/>
        <v>1</v>
      </c>
      <c r="AH611" s="84" t="s">
        <v>3886</v>
      </c>
    </row>
    <row r="612" spans="1:34" x14ac:dyDescent="0.3">
      <c r="A612" s="80" t="s">
        <v>2463</v>
      </c>
      <c r="B612" s="81">
        <v>3</v>
      </c>
      <c r="C612" s="80" t="s">
        <v>5</v>
      </c>
      <c r="D612" s="80" t="s">
        <v>87</v>
      </c>
      <c r="E612" s="80" t="s">
        <v>725</v>
      </c>
      <c r="F612" s="80" t="s">
        <v>726</v>
      </c>
      <c r="G612" s="80" t="s">
        <v>726</v>
      </c>
      <c r="H612" s="81">
        <v>4462</v>
      </c>
      <c r="I612" s="80" t="s">
        <v>1910</v>
      </c>
      <c r="J612" s="80" t="s">
        <v>2452</v>
      </c>
      <c r="K612" s="80" t="s">
        <v>106</v>
      </c>
      <c r="L612" s="80" t="s">
        <v>77</v>
      </c>
      <c r="M612" s="80" t="s">
        <v>1439</v>
      </c>
      <c r="N612" s="82" t="s">
        <v>79</v>
      </c>
      <c r="O612" s="83">
        <v>40909</v>
      </c>
      <c r="P612" s="83">
        <v>42369</v>
      </c>
      <c r="Q612" s="82" t="s">
        <v>76</v>
      </c>
      <c r="R612" s="83">
        <v>44236</v>
      </c>
      <c r="S612" s="83">
        <v>44197</v>
      </c>
      <c r="T612" s="83">
        <v>46022</v>
      </c>
      <c r="U612" s="80" t="s">
        <v>2460</v>
      </c>
      <c r="V612" s="80" t="s">
        <v>81</v>
      </c>
      <c r="W612" s="83"/>
      <c r="X612" s="80"/>
      <c r="Y612" s="80"/>
      <c r="Z612" s="80"/>
      <c r="AA612" s="82" t="s">
        <v>79</v>
      </c>
      <c r="AB612" s="82" t="s">
        <v>79</v>
      </c>
      <c r="AC612" s="87">
        <v>45688.634409722203</v>
      </c>
      <c r="AD612" s="80" t="str">
        <f t="shared" si="36"/>
        <v>FERROVIE DELLA CALABRIA</v>
      </c>
      <c r="AE612" s="84" t="str">
        <f t="shared" si="37"/>
        <v>CALABRIA</v>
      </c>
      <c r="AF612" s="85">
        <f t="shared" si="38"/>
        <v>46022</v>
      </c>
      <c r="AG612" s="86">
        <f t="shared" si="39"/>
        <v>1</v>
      </c>
      <c r="AH612" s="84" t="s">
        <v>3448</v>
      </c>
    </row>
    <row r="613" spans="1:34" x14ac:dyDescent="0.3">
      <c r="A613" s="80" t="s">
        <v>2472</v>
      </c>
      <c r="B613" s="81">
        <v>322</v>
      </c>
      <c r="C613" s="80" t="s">
        <v>2451</v>
      </c>
      <c r="D613" s="80" t="s">
        <v>2710</v>
      </c>
      <c r="E613" s="80" t="s">
        <v>2708</v>
      </c>
      <c r="F613" s="80" t="s">
        <v>2709</v>
      </c>
      <c r="G613" s="80" t="s">
        <v>2709</v>
      </c>
      <c r="H613" s="81">
        <v>4465</v>
      </c>
      <c r="I613" s="80" t="s">
        <v>2813</v>
      </c>
      <c r="J613" s="80" t="s">
        <v>2452</v>
      </c>
      <c r="K613" s="80" t="s">
        <v>75</v>
      </c>
      <c r="L613" s="80" t="s">
        <v>77</v>
      </c>
      <c r="M613" s="80" t="s">
        <v>2814</v>
      </c>
      <c r="N613" s="82" t="s">
        <v>79</v>
      </c>
      <c r="O613" s="83">
        <v>40817</v>
      </c>
      <c r="P613" s="83">
        <v>43738</v>
      </c>
      <c r="Q613" s="82" t="s">
        <v>76</v>
      </c>
      <c r="R613" s="83">
        <v>43739</v>
      </c>
      <c r="S613" s="83">
        <v>44470</v>
      </c>
      <c r="T613" s="83">
        <v>46022</v>
      </c>
      <c r="U613" s="80" t="s">
        <v>2453</v>
      </c>
      <c r="V613" s="80" t="s">
        <v>81</v>
      </c>
      <c r="W613" s="83"/>
      <c r="X613" s="80"/>
      <c r="Y613" s="80"/>
      <c r="Z613" s="80"/>
      <c r="AA613" s="82" t="s">
        <v>79</v>
      </c>
      <c r="AB613" s="82" t="s">
        <v>79</v>
      </c>
      <c r="AC613" s="87">
        <v>45959.5456597222</v>
      </c>
      <c r="AD613" s="80" t="str">
        <f t="shared" si="36"/>
        <v>AGO UNO SRL</v>
      </c>
      <c r="AE613" s="84" t="str">
        <f t="shared" si="37"/>
        <v>LAZIO</v>
      </c>
      <c r="AF613" s="85">
        <f t="shared" si="38"/>
        <v>46022</v>
      </c>
      <c r="AG613" s="86">
        <f t="shared" si="39"/>
        <v>1</v>
      </c>
      <c r="AH613" s="84" t="s">
        <v>3345</v>
      </c>
    </row>
    <row r="614" spans="1:34" x14ac:dyDescent="0.3">
      <c r="A614" s="80" t="s">
        <v>2472</v>
      </c>
      <c r="B614" s="81">
        <v>233</v>
      </c>
      <c r="C614" s="80" t="s">
        <v>2451</v>
      </c>
      <c r="D614" s="80" t="s">
        <v>4306</v>
      </c>
      <c r="E614" s="80" t="s">
        <v>627</v>
      </c>
      <c r="F614" s="80" t="s">
        <v>628</v>
      </c>
      <c r="G614" s="80" t="s">
        <v>628</v>
      </c>
      <c r="H614" s="81">
        <v>4466</v>
      </c>
      <c r="I614" s="80" t="s">
        <v>4307</v>
      </c>
      <c r="J614" s="80" t="s">
        <v>2452</v>
      </c>
      <c r="K614" s="80" t="s">
        <v>75</v>
      </c>
      <c r="L614" s="80" t="s">
        <v>77</v>
      </c>
      <c r="M614" s="80" t="s">
        <v>4308</v>
      </c>
      <c r="N614" s="82" t="s">
        <v>79</v>
      </c>
      <c r="O614" s="83">
        <v>40909</v>
      </c>
      <c r="P614" s="83">
        <v>41274</v>
      </c>
      <c r="Q614" s="82" t="s">
        <v>76</v>
      </c>
      <c r="R614" s="83">
        <v>41275</v>
      </c>
      <c r="S614" s="83">
        <v>41275</v>
      </c>
      <c r="T614" s="83">
        <v>46022</v>
      </c>
      <c r="U614" s="80" t="s">
        <v>2453</v>
      </c>
      <c r="V614" s="80" t="s">
        <v>81</v>
      </c>
      <c r="W614" s="83"/>
      <c r="X614" s="80"/>
      <c r="Y614" s="80"/>
      <c r="Z614" s="80"/>
      <c r="AA614" s="82" t="s">
        <v>79</v>
      </c>
      <c r="AB614" s="82" t="s">
        <v>79</v>
      </c>
      <c r="AC614" s="80"/>
      <c r="AD614" s="80" t="str">
        <f t="shared" si="36"/>
        <v>AUTOLINEE CORSI E PAMPANELLI</v>
      </c>
      <c r="AE614" s="84" t="str">
        <f t="shared" si="37"/>
        <v>LAZIO</v>
      </c>
      <c r="AF614" s="85">
        <f t="shared" si="38"/>
        <v>46022</v>
      </c>
      <c r="AG614" s="86">
        <f t="shared" si="39"/>
        <v>1</v>
      </c>
      <c r="AH614" s="84" t="s">
        <v>3653</v>
      </c>
    </row>
    <row r="615" spans="1:34" x14ac:dyDescent="0.3">
      <c r="A615" s="80" t="s">
        <v>2472</v>
      </c>
      <c r="B615" s="81">
        <v>638</v>
      </c>
      <c r="C615" s="80" t="s">
        <v>2451</v>
      </c>
      <c r="D615" s="80" t="s">
        <v>4309</v>
      </c>
      <c r="E615" s="80" t="s">
        <v>1202</v>
      </c>
      <c r="F615" s="80" t="s">
        <v>1203</v>
      </c>
      <c r="G615" s="80" t="s">
        <v>1203</v>
      </c>
      <c r="H615" s="81">
        <v>4468</v>
      </c>
      <c r="I615" s="80" t="s">
        <v>4310</v>
      </c>
      <c r="J615" s="80" t="s">
        <v>2454</v>
      </c>
      <c r="K615" s="80" t="s">
        <v>75</v>
      </c>
      <c r="L615" s="80" t="s">
        <v>101</v>
      </c>
      <c r="M615" s="80" t="s">
        <v>4311</v>
      </c>
      <c r="N615" s="82" t="s">
        <v>79</v>
      </c>
      <c r="O615" s="83">
        <v>40544</v>
      </c>
      <c r="P615" s="83">
        <v>41274</v>
      </c>
      <c r="Q615" s="82" t="s">
        <v>76</v>
      </c>
      <c r="R615" s="83">
        <v>45790</v>
      </c>
      <c r="S615" s="83">
        <v>45658</v>
      </c>
      <c r="T615" s="83">
        <v>45838</v>
      </c>
      <c r="U615" s="80" t="s">
        <v>2453</v>
      </c>
      <c r="V615" s="80" t="s">
        <v>81</v>
      </c>
      <c r="W615" s="83"/>
      <c r="X615" s="80"/>
      <c r="Y615" s="80"/>
      <c r="Z615" s="80"/>
      <c r="AA615" s="82" t="s">
        <v>79</v>
      </c>
      <c r="AB615" s="82" t="s">
        <v>79</v>
      </c>
      <c r="AC615" s="80"/>
      <c r="AD615" s="80" t="str">
        <f t="shared" si="36"/>
        <v>CILIA ITALIA S.R.L.</v>
      </c>
      <c r="AE615" s="84" t="str">
        <f t="shared" si="37"/>
        <v>LAZIO</v>
      </c>
      <c r="AF615" s="85">
        <f t="shared" si="38"/>
        <v>45838</v>
      </c>
      <c r="AG615" s="86">
        <f t="shared" si="39"/>
        <v>1</v>
      </c>
      <c r="AH615" s="84" t="s">
        <v>3685</v>
      </c>
    </row>
    <row r="616" spans="1:34" x14ac:dyDescent="0.3">
      <c r="A616" s="80" t="s">
        <v>2472</v>
      </c>
      <c r="B616" s="81">
        <v>392</v>
      </c>
      <c r="C616" s="80" t="s">
        <v>2451</v>
      </c>
      <c r="D616" s="80" t="s">
        <v>4312</v>
      </c>
      <c r="E616" s="80" t="s">
        <v>1711</v>
      </c>
      <c r="F616" s="80" t="s">
        <v>1712</v>
      </c>
      <c r="G616" s="80" t="s">
        <v>1712</v>
      </c>
      <c r="H616" s="81">
        <v>4478</v>
      </c>
      <c r="I616" s="80" t="s">
        <v>4313</v>
      </c>
      <c r="J616" s="80" t="s">
        <v>2452</v>
      </c>
      <c r="K616" s="80" t="s">
        <v>75</v>
      </c>
      <c r="L616" s="80" t="s">
        <v>77</v>
      </c>
      <c r="M616" s="80"/>
      <c r="N616" s="82" t="s">
        <v>79</v>
      </c>
      <c r="O616" s="83">
        <v>41640</v>
      </c>
      <c r="P616" s="83">
        <v>43830</v>
      </c>
      <c r="Q616" s="82" t="s">
        <v>76</v>
      </c>
      <c r="R616" s="83">
        <v>45835</v>
      </c>
      <c r="S616" s="83">
        <v>45839</v>
      </c>
      <c r="T616" s="83">
        <v>46022</v>
      </c>
      <c r="U616" s="80" t="s">
        <v>2460</v>
      </c>
      <c r="V616" s="80" t="s">
        <v>81</v>
      </c>
      <c r="W616" s="83"/>
      <c r="X616" s="80"/>
      <c r="Y616" s="80"/>
      <c r="Z616" s="80"/>
      <c r="AA616" s="82" t="s">
        <v>79</v>
      </c>
      <c r="AB616" s="82" t="s">
        <v>79</v>
      </c>
      <c r="AC616" s="80"/>
      <c r="AD616" s="80" t="str">
        <f t="shared" si="36"/>
        <v>IANNUCCI AUTOSERVIZI SAS</v>
      </c>
      <c r="AE616" s="84" t="str">
        <f t="shared" si="37"/>
        <v>LAZIO</v>
      </c>
      <c r="AF616" s="85">
        <f t="shared" si="38"/>
        <v>46022</v>
      </c>
      <c r="AG616" s="86">
        <f t="shared" si="39"/>
        <v>1</v>
      </c>
      <c r="AH616" s="84" t="s">
        <v>3677</v>
      </c>
    </row>
    <row r="617" spans="1:34" x14ac:dyDescent="0.3">
      <c r="A617" s="80" t="s">
        <v>2472</v>
      </c>
      <c r="B617" s="81">
        <v>111</v>
      </c>
      <c r="C617" s="80" t="s">
        <v>2451</v>
      </c>
      <c r="D617" s="80" t="s">
        <v>1911</v>
      </c>
      <c r="E617" s="80" t="s">
        <v>499</v>
      </c>
      <c r="F617" s="80" t="s">
        <v>500</v>
      </c>
      <c r="G617" s="80" t="s">
        <v>500</v>
      </c>
      <c r="H617" s="81">
        <v>4479</v>
      </c>
      <c r="I617" s="80" t="s">
        <v>1912</v>
      </c>
      <c r="J617" s="80" t="s">
        <v>2454</v>
      </c>
      <c r="K617" s="80" t="s">
        <v>75</v>
      </c>
      <c r="L617" s="80" t="s">
        <v>77</v>
      </c>
      <c r="M617" s="80"/>
      <c r="N617" s="82" t="s">
        <v>79</v>
      </c>
      <c r="O617" s="83">
        <v>40909</v>
      </c>
      <c r="P617" s="83">
        <v>41274</v>
      </c>
      <c r="Q617" s="82" t="s">
        <v>76</v>
      </c>
      <c r="R617" s="83">
        <v>41274</v>
      </c>
      <c r="S617" s="83">
        <v>41275</v>
      </c>
      <c r="T617" s="83">
        <v>45838</v>
      </c>
      <c r="U617" s="80" t="s">
        <v>2455</v>
      </c>
      <c r="V617" s="80" t="s">
        <v>81</v>
      </c>
      <c r="W617" s="83"/>
      <c r="X617" s="80"/>
      <c r="Y617" s="80"/>
      <c r="Z617" s="80"/>
      <c r="AA617" s="82" t="s">
        <v>79</v>
      </c>
      <c r="AB617" s="82" t="s">
        <v>79</v>
      </c>
      <c r="AC617" s="87">
        <v>45919.536412037</v>
      </c>
      <c r="AD617" s="80" t="str">
        <f t="shared" si="36"/>
        <v>CIALONE TOUR SPA</v>
      </c>
      <c r="AE617" s="84" t="str">
        <f t="shared" si="37"/>
        <v>LAZIO</v>
      </c>
      <c r="AF617" s="85">
        <f t="shared" si="38"/>
        <v>45838</v>
      </c>
      <c r="AG617" s="86">
        <f t="shared" si="39"/>
        <v>1</v>
      </c>
      <c r="AH617" s="84" t="s">
        <v>3694</v>
      </c>
    </row>
    <row r="618" spans="1:34" x14ac:dyDescent="0.3">
      <c r="A618" s="80" t="s">
        <v>2472</v>
      </c>
      <c r="B618" s="81">
        <v>349</v>
      </c>
      <c r="C618" s="80" t="s">
        <v>2451</v>
      </c>
      <c r="D618" s="80" t="s">
        <v>2742</v>
      </c>
      <c r="E618" s="80" t="s">
        <v>2740</v>
      </c>
      <c r="F618" s="80" t="s">
        <v>2741</v>
      </c>
      <c r="G618" s="80" t="s">
        <v>2741</v>
      </c>
      <c r="H618" s="81">
        <v>4482</v>
      </c>
      <c r="I618" s="80" t="s">
        <v>2815</v>
      </c>
      <c r="J618" s="80" t="s">
        <v>2452</v>
      </c>
      <c r="K618" s="80" t="s">
        <v>75</v>
      </c>
      <c r="L618" s="80" t="s">
        <v>77</v>
      </c>
      <c r="M618" s="80" t="s">
        <v>2816</v>
      </c>
      <c r="N618" s="82" t="s">
        <v>79</v>
      </c>
      <c r="O618" s="83">
        <v>44197</v>
      </c>
      <c r="P618" s="83">
        <v>44561</v>
      </c>
      <c r="Q618" s="82" t="s">
        <v>76</v>
      </c>
      <c r="R618" s="83">
        <v>44562</v>
      </c>
      <c r="S618" s="83">
        <v>44562</v>
      </c>
      <c r="T618" s="83">
        <v>46022</v>
      </c>
      <c r="U618" s="80" t="s">
        <v>2453</v>
      </c>
      <c r="V618" s="80" t="s">
        <v>81</v>
      </c>
      <c r="W618" s="83"/>
      <c r="X618" s="80"/>
      <c r="Y618" s="80"/>
      <c r="Z618" s="80"/>
      <c r="AA618" s="82" t="s">
        <v>79</v>
      </c>
      <c r="AB618" s="82" t="s">
        <v>79</v>
      </c>
      <c r="AC618" s="87">
        <v>45957.643692129597</v>
      </c>
      <c r="AD618" s="80" t="str">
        <f t="shared" si="36"/>
        <v>TURISMO FRATARCANGELI COCCO DI COCCO FRATARCANGELI VINCENZINA &amp; C.SAS</v>
      </c>
      <c r="AE618" s="84" t="str">
        <f t="shared" si="37"/>
        <v>LAZIO</v>
      </c>
      <c r="AF618" s="85">
        <f t="shared" si="38"/>
        <v>46022</v>
      </c>
      <c r="AG618" s="86">
        <f t="shared" si="39"/>
        <v>1</v>
      </c>
      <c r="AH618" s="84" t="s">
        <v>3518</v>
      </c>
    </row>
    <row r="619" spans="1:34" x14ac:dyDescent="0.3">
      <c r="A619" s="80" t="s">
        <v>2472</v>
      </c>
      <c r="B619" s="81">
        <v>311</v>
      </c>
      <c r="C619" s="80" t="s">
        <v>2451</v>
      </c>
      <c r="D619" s="80" t="s">
        <v>4183</v>
      </c>
      <c r="E619" s="80" t="s">
        <v>884</v>
      </c>
      <c r="F619" s="80" t="s">
        <v>885</v>
      </c>
      <c r="G619" s="80" t="s">
        <v>885</v>
      </c>
      <c r="H619" s="81">
        <v>4487</v>
      </c>
      <c r="I619" s="80" t="s">
        <v>4314</v>
      </c>
      <c r="J619" s="80" t="s">
        <v>2452</v>
      </c>
      <c r="K619" s="80" t="s">
        <v>75</v>
      </c>
      <c r="L619" s="80" t="s">
        <v>77</v>
      </c>
      <c r="M619" s="80"/>
      <c r="N619" s="82" t="s">
        <v>79</v>
      </c>
      <c r="O619" s="83">
        <v>36161</v>
      </c>
      <c r="P619" s="83">
        <v>41274</v>
      </c>
      <c r="Q619" s="82" t="s">
        <v>76</v>
      </c>
      <c r="R619" s="83">
        <v>41275</v>
      </c>
      <c r="S619" s="83">
        <v>41275</v>
      </c>
      <c r="T619" s="83">
        <v>46022</v>
      </c>
      <c r="U619" s="80" t="s">
        <v>2453</v>
      </c>
      <c r="V619" s="80" t="s">
        <v>81</v>
      </c>
      <c r="W619" s="83"/>
      <c r="X619" s="80"/>
      <c r="Y619" s="80"/>
      <c r="Z619" s="80"/>
      <c r="AA619" s="82" t="s">
        <v>79</v>
      </c>
      <c r="AB619" s="82" t="s">
        <v>79</v>
      </c>
      <c r="AC619" s="87">
        <v>45966.450891203698</v>
      </c>
      <c r="AD619" s="80" t="str">
        <f t="shared" si="36"/>
        <v>REALITOURS SRL DI REALI MARIO</v>
      </c>
      <c r="AE619" s="84" t="str">
        <f t="shared" si="37"/>
        <v>LAZIO</v>
      </c>
      <c r="AF619" s="85">
        <f t="shared" si="38"/>
        <v>46022</v>
      </c>
      <c r="AG619" s="86">
        <f t="shared" si="39"/>
        <v>1</v>
      </c>
      <c r="AH619" s="84" t="s">
        <v>3621</v>
      </c>
    </row>
    <row r="620" spans="1:34" x14ac:dyDescent="0.3">
      <c r="A620" s="80" t="s">
        <v>2472</v>
      </c>
      <c r="B620" s="81">
        <v>566</v>
      </c>
      <c r="C620" s="80" t="s">
        <v>2451</v>
      </c>
      <c r="D620" s="80" t="s">
        <v>890</v>
      </c>
      <c r="E620" s="80" t="s">
        <v>499</v>
      </c>
      <c r="F620" s="80" t="s">
        <v>500</v>
      </c>
      <c r="G620" s="80" t="s">
        <v>500</v>
      </c>
      <c r="H620" s="81">
        <v>4490</v>
      </c>
      <c r="I620" s="80" t="s">
        <v>1915</v>
      </c>
      <c r="J620" s="80" t="s">
        <v>2452</v>
      </c>
      <c r="K620" s="80" t="s">
        <v>75</v>
      </c>
      <c r="L620" s="80" t="s">
        <v>77</v>
      </c>
      <c r="M620" s="80"/>
      <c r="N620" s="82" t="s">
        <v>79</v>
      </c>
      <c r="O620" s="83">
        <v>43802</v>
      </c>
      <c r="P620" s="83">
        <v>44533</v>
      </c>
      <c r="Q620" s="82" t="s">
        <v>76</v>
      </c>
      <c r="R620" s="83">
        <v>44533</v>
      </c>
      <c r="S620" s="83">
        <v>44533</v>
      </c>
      <c r="T620" s="83">
        <v>46022</v>
      </c>
      <c r="U620" s="80" t="s">
        <v>2456</v>
      </c>
      <c r="V620" s="80" t="s">
        <v>81</v>
      </c>
      <c r="W620" s="83"/>
      <c r="X620" s="80"/>
      <c r="Y620" s="80"/>
      <c r="Z620" s="80"/>
      <c r="AA620" s="82" t="s">
        <v>79</v>
      </c>
      <c r="AB620" s="82" t="s">
        <v>79</v>
      </c>
      <c r="AC620" s="87">
        <v>45919.556562500002</v>
      </c>
      <c r="AD620" s="80" t="str">
        <f t="shared" si="36"/>
        <v>CIALONE TOUR SPA</v>
      </c>
      <c r="AE620" s="84" t="str">
        <f t="shared" si="37"/>
        <v>LAZIO</v>
      </c>
      <c r="AF620" s="85">
        <f t="shared" si="38"/>
        <v>46022</v>
      </c>
      <c r="AG620" s="86">
        <f t="shared" si="39"/>
        <v>1</v>
      </c>
      <c r="AH620" s="84" t="s">
        <v>3694</v>
      </c>
    </row>
    <row r="621" spans="1:34" x14ac:dyDescent="0.3">
      <c r="A621" s="80" t="s">
        <v>2472</v>
      </c>
      <c r="B621" s="81">
        <v>206</v>
      </c>
      <c r="C621" s="80" t="s">
        <v>2451</v>
      </c>
      <c r="D621" s="80" t="s">
        <v>2739</v>
      </c>
      <c r="E621" s="80" t="s">
        <v>499</v>
      </c>
      <c r="F621" s="80" t="s">
        <v>500</v>
      </c>
      <c r="G621" s="80" t="s">
        <v>500</v>
      </c>
      <c r="H621" s="81">
        <v>4491</v>
      </c>
      <c r="I621" s="80" t="s">
        <v>2817</v>
      </c>
      <c r="J621" s="80" t="s">
        <v>2452</v>
      </c>
      <c r="K621" s="80" t="s">
        <v>75</v>
      </c>
      <c r="L621" s="80" t="s">
        <v>101</v>
      </c>
      <c r="M621" s="80" t="s">
        <v>2818</v>
      </c>
      <c r="N621" s="82" t="s">
        <v>79</v>
      </c>
      <c r="O621" s="83">
        <v>42989</v>
      </c>
      <c r="P621" s="83">
        <v>43830</v>
      </c>
      <c r="Q621" s="82" t="s">
        <v>76</v>
      </c>
      <c r="R621" s="83">
        <v>43830</v>
      </c>
      <c r="S621" s="83">
        <v>43831</v>
      </c>
      <c r="T621" s="83">
        <v>46022</v>
      </c>
      <c r="U621" s="80" t="s">
        <v>2453</v>
      </c>
      <c r="V621" s="80" t="s">
        <v>81</v>
      </c>
      <c r="W621" s="83"/>
      <c r="X621" s="80"/>
      <c r="Y621" s="80"/>
      <c r="Z621" s="80"/>
      <c r="AA621" s="82" t="s">
        <v>79</v>
      </c>
      <c r="AB621" s="82" t="s">
        <v>79</v>
      </c>
      <c r="AC621" s="80"/>
      <c r="AD621" s="80" t="str">
        <f t="shared" si="36"/>
        <v>CIALONE TOUR SPA</v>
      </c>
      <c r="AE621" s="84" t="str">
        <f t="shared" si="37"/>
        <v>LAZIO</v>
      </c>
      <c r="AF621" s="85">
        <f t="shared" si="38"/>
        <v>46022</v>
      </c>
      <c r="AG621" s="86">
        <f t="shared" si="39"/>
        <v>1</v>
      </c>
      <c r="AH621" s="84" t="s">
        <v>3694</v>
      </c>
    </row>
    <row r="622" spans="1:34" x14ac:dyDescent="0.3">
      <c r="A622" s="80" t="s">
        <v>2472</v>
      </c>
      <c r="B622" s="81">
        <v>467</v>
      </c>
      <c r="C622" s="80" t="s">
        <v>2451</v>
      </c>
      <c r="D622" s="80" t="s">
        <v>283</v>
      </c>
      <c r="E622" s="80" t="s">
        <v>898</v>
      </c>
      <c r="F622" s="80" t="s">
        <v>970</v>
      </c>
      <c r="G622" s="80" t="s">
        <v>970</v>
      </c>
      <c r="H622" s="81">
        <v>4492</v>
      </c>
      <c r="I622" s="80" t="s">
        <v>1916</v>
      </c>
      <c r="J622" s="80" t="s">
        <v>2452</v>
      </c>
      <c r="K622" s="80" t="s">
        <v>75</v>
      </c>
      <c r="L622" s="80" t="s">
        <v>101</v>
      </c>
      <c r="M622" s="80" t="s">
        <v>1621</v>
      </c>
      <c r="N622" s="82" t="s">
        <v>79</v>
      </c>
      <c r="O622" s="83">
        <v>42876</v>
      </c>
      <c r="P622" s="83">
        <v>46569</v>
      </c>
      <c r="Q622" s="82" t="s">
        <v>79</v>
      </c>
      <c r="R622" s="83"/>
      <c r="S622" s="83"/>
      <c r="T622" s="83"/>
      <c r="U622" s="80"/>
      <c r="V622" s="80" t="s">
        <v>81</v>
      </c>
      <c r="W622" s="83"/>
      <c r="X622" s="80"/>
      <c r="Y622" s="80"/>
      <c r="Z622" s="80"/>
      <c r="AA622" s="82" t="s">
        <v>79</v>
      </c>
      <c r="AB622" s="82" t="s">
        <v>79</v>
      </c>
      <c r="AC622" s="87">
        <v>45679.407604166699</v>
      </c>
      <c r="AD622" s="80" t="str">
        <f t="shared" si="36"/>
        <v>SCHIAFFINI TRAVEL SPA</v>
      </c>
      <c r="AE622" s="84" t="str">
        <f t="shared" si="37"/>
        <v>LAZIO</v>
      </c>
      <c r="AF622" s="85">
        <f t="shared" si="38"/>
        <v>46569</v>
      </c>
      <c r="AG622" s="86">
        <f t="shared" si="39"/>
        <v>1</v>
      </c>
      <c r="AH622" s="84" t="s">
        <v>3433</v>
      </c>
    </row>
    <row r="623" spans="1:34" x14ac:dyDescent="0.3">
      <c r="A623" s="80" t="s">
        <v>2472</v>
      </c>
      <c r="B623" s="81">
        <v>606</v>
      </c>
      <c r="C623" s="80" t="s">
        <v>2451</v>
      </c>
      <c r="D623" s="80" t="s">
        <v>4185</v>
      </c>
      <c r="E623" s="80" t="s">
        <v>884</v>
      </c>
      <c r="F623" s="80" t="s">
        <v>885</v>
      </c>
      <c r="G623" s="80" t="s">
        <v>885</v>
      </c>
      <c r="H623" s="81">
        <v>4494</v>
      </c>
      <c r="I623" s="80" t="s">
        <v>4315</v>
      </c>
      <c r="J623" s="80" t="s">
        <v>2452</v>
      </c>
      <c r="K623" s="80" t="s">
        <v>75</v>
      </c>
      <c r="L623" s="80" t="s">
        <v>77</v>
      </c>
      <c r="M623" s="80"/>
      <c r="N623" s="82" t="s">
        <v>79</v>
      </c>
      <c r="O623" s="83">
        <v>38782</v>
      </c>
      <c r="P623" s="83">
        <v>42735</v>
      </c>
      <c r="Q623" s="82" t="s">
        <v>76</v>
      </c>
      <c r="R623" s="83">
        <v>42736</v>
      </c>
      <c r="S623" s="83">
        <v>42736</v>
      </c>
      <c r="T623" s="83">
        <v>46022</v>
      </c>
      <c r="U623" s="80" t="s">
        <v>2453</v>
      </c>
      <c r="V623" s="80" t="s">
        <v>81</v>
      </c>
      <c r="W623" s="83"/>
      <c r="X623" s="80"/>
      <c r="Y623" s="80"/>
      <c r="Z623" s="80"/>
      <c r="AA623" s="82" t="s">
        <v>79</v>
      </c>
      <c r="AB623" s="82" t="s">
        <v>79</v>
      </c>
      <c r="AC623" s="87">
        <v>45965.677916666697</v>
      </c>
      <c r="AD623" s="80" t="str">
        <f t="shared" si="36"/>
        <v>REALITOURS SRL DI REALI MARIO</v>
      </c>
      <c r="AE623" s="84" t="str">
        <f t="shared" si="37"/>
        <v>LAZIO</v>
      </c>
      <c r="AF623" s="85">
        <f t="shared" si="38"/>
        <v>46022</v>
      </c>
      <c r="AG623" s="86">
        <f t="shared" si="39"/>
        <v>1</v>
      </c>
      <c r="AH623" s="84" t="s">
        <v>3621</v>
      </c>
    </row>
    <row r="624" spans="1:34" x14ac:dyDescent="0.3">
      <c r="A624" s="80" t="s">
        <v>2472</v>
      </c>
      <c r="B624" s="81">
        <v>538</v>
      </c>
      <c r="C624" s="80" t="s">
        <v>2451</v>
      </c>
      <c r="D624" s="80" t="s">
        <v>2736</v>
      </c>
      <c r="E624" s="80" t="s">
        <v>499</v>
      </c>
      <c r="F624" s="80" t="s">
        <v>500</v>
      </c>
      <c r="G624" s="80" t="s">
        <v>500</v>
      </c>
      <c r="H624" s="81">
        <v>4497</v>
      </c>
      <c r="I624" s="80" t="s">
        <v>2819</v>
      </c>
      <c r="J624" s="80" t="s">
        <v>2452</v>
      </c>
      <c r="K624" s="80" t="s">
        <v>75</v>
      </c>
      <c r="L624" s="80" t="s">
        <v>77</v>
      </c>
      <c r="M624" s="80"/>
      <c r="N624" s="82" t="s">
        <v>79</v>
      </c>
      <c r="O624" s="83">
        <v>43831</v>
      </c>
      <c r="P624" s="83">
        <v>44196</v>
      </c>
      <c r="Q624" s="82" t="s">
        <v>76</v>
      </c>
      <c r="R624" s="83">
        <v>44496</v>
      </c>
      <c r="S624" s="83">
        <v>44197</v>
      </c>
      <c r="T624" s="83">
        <v>46022</v>
      </c>
      <c r="U624" s="80" t="s">
        <v>2453</v>
      </c>
      <c r="V624" s="80" t="s">
        <v>81</v>
      </c>
      <c r="W624" s="83"/>
      <c r="X624" s="80"/>
      <c r="Y624" s="80"/>
      <c r="Z624" s="81">
        <v>1242</v>
      </c>
      <c r="AA624" s="82" t="s">
        <v>79</v>
      </c>
      <c r="AB624" s="82" t="s">
        <v>79</v>
      </c>
      <c r="AC624" s="87">
        <v>45933.500706018502</v>
      </c>
      <c r="AD624" s="80" t="str">
        <f t="shared" si="36"/>
        <v>CIALONE TOUR SPA</v>
      </c>
      <c r="AE624" s="84" t="str">
        <f t="shared" si="37"/>
        <v>LAZIO</v>
      </c>
      <c r="AF624" s="85">
        <f t="shared" si="38"/>
        <v>46022</v>
      </c>
      <c r="AG624" s="86">
        <f t="shared" si="39"/>
        <v>1</v>
      </c>
      <c r="AH624" s="84" t="s">
        <v>3694</v>
      </c>
    </row>
    <row r="625" spans="1:34" x14ac:dyDescent="0.3">
      <c r="A625" s="80" t="s">
        <v>2472</v>
      </c>
      <c r="B625" s="81">
        <v>590</v>
      </c>
      <c r="C625" s="80" t="s">
        <v>2451</v>
      </c>
      <c r="D625" s="80" t="s">
        <v>4163</v>
      </c>
      <c r="E625" s="80" t="s">
        <v>4164</v>
      </c>
      <c r="F625" s="80" t="s">
        <v>4165</v>
      </c>
      <c r="G625" s="80" t="s">
        <v>4165</v>
      </c>
      <c r="H625" s="81">
        <v>4499</v>
      </c>
      <c r="I625" s="80" t="s">
        <v>4316</v>
      </c>
      <c r="J625" s="80" t="s">
        <v>2452</v>
      </c>
      <c r="K625" s="80" t="s">
        <v>75</v>
      </c>
      <c r="L625" s="80" t="s">
        <v>77</v>
      </c>
      <c r="M625" s="80"/>
      <c r="N625" s="82" t="s">
        <v>79</v>
      </c>
      <c r="O625" s="83">
        <v>44197</v>
      </c>
      <c r="P625" s="83">
        <v>44561</v>
      </c>
      <c r="Q625" s="82" t="s">
        <v>76</v>
      </c>
      <c r="R625" s="83">
        <v>44562</v>
      </c>
      <c r="S625" s="83">
        <v>44562</v>
      </c>
      <c r="T625" s="83">
        <v>46022</v>
      </c>
      <c r="U625" s="80" t="s">
        <v>2453</v>
      </c>
      <c r="V625" s="80" t="s">
        <v>81</v>
      </c>
      <c r="W625" s="83"/>
      <c r="X625" s="80"/>
      <c r="Y625" s="80"/>
      <c r="Z625" s="81">
        <v>3803</v>
      </c>
      <c r="AA625" s="82" t="s">
        <v>79</v>
      </c>
      <c r="AB625" s="82" t="s">
        <v>79</v>
      </c>
      <c r="AC625" s="87">
        <v>45961.518738425897</v>
      </c>
      <c r="AD625" s="80" t="str">
        <f t="shared" si="36"/>
        <v>COOPERATIVA AUTOSERVIZI TIBURTINI S.C.</v>
      </c>
      <c r="AE625" s="84" t="str">
        <f t="shared" si="37"/>
        <v>LAZIO</v>
      </c>
      <c r="AF625" s="85">
        <f t="shared" si="38"/>
        <v>46022</v>
      </c>
      <c r="AG625" s="86">
        <f t="shared" si="39"/>
        <v>1</v>
      </c>
      <c r="AH625" s="84" t="s">
        <v>8740</v>
      </c>
    </row>
    <row r="626" spans="1:34" x14ac:dyDescent="0.3">
      <c r="A626" s="80" t="s">
        <v>2484</v>
      </c>
      <c r="B626" s="81">
        <v>16</v>
      </c>
      <c r="C626" s="80" t="s">
        <v>5</v>
      </c>
      <c r="D626" s="80" t="s">
        <v>848</v>
      </c>
      <c r="E626" s="80" t="s">
        <v>691</v>
      </c>
      <c r="F626" s="80" t="s">
        <v>1590</v>
      </c>
      <c r="G626" s="80" t="s">
        <v>1590</v>
      </c>
      <c r="H626" s="81">
        <v>4503</v>
      </c>
      <c r="I626" s="80" t="s">
        <v>1920</v>
      </c>
      <c r="J626" s="80" t="s">
        <v>2454</v>
      </c>
      <c r="K626" s="80" t="s">
        <v>75</v>
      </c>
      <c r="L626" s="80" t="s">
        <v>101</v>
      </c>
      <c r="M626" s="80" t="s">
        <v>1921</v>
      </c>
      <c r="N626" s="82" t="s">
        <v>79</v>
      </c>
      <c r="O626" s="83">
        <v>44501</v>
      </c>
      <c r="P626" s="83">
        <v>48518</v>
      </c>
      <c r="Q626" s="82" t="s">
        <v>79</v>
      </c>
      <c r="R626" s="83"/>
      <c r="S626" s="83"/>
      <c r="T626" s="83"/>
      <c r="U626" s="80"/>
      <c r="V626" s="80" t="s">
        <v>81</v>
      </c>
      <c r="W626" s="83"/>
      <c r="X626" s="80"/>
      <c r="Y626" s="80"/>
      <c r="Z626" s="80"/>
      <c r="AA626" s="82" t="s">
        <v>79</v>
      </c>
      <c r="AB626" s="82" t="s">
        <v>79</v>
      </c>
      <c r="AC626" s="87">
        <v>45926.496273148099</v>
      </c>
      <c r="AD626" s="80" t="str">
        <f t="shared" si="36"/>
        <v>AUTOLINEE TOSCANE SPA</v>
      </c>
      <c r="AE626" s="84" t="str">
        <f t="shared" si="37"/>
        <v>TOSCANA</v>
      </c>
      <c r="AF626" s="85">
        <f t="shared" si="38"/>
        <v>48518</v>
      </c>
      <c r="AG626" s="86">
        <f t="shared" si="39"/>
        <v>1</v>
      </c>
      <c r="AH626" s="84" t="s">
        <v>3826</v>
      </c>
    </row>
    <row r="627" spans="1:34" x14ac:dyDescent="0.3">
      <c r="A627" s="80" t="s">
        <v>2484</v>
      </c>
      <c r="B627" s="81">
        <v>911</v>
      </c>
      <c r="C627" s="80" t="s">
        <v>2451</v>
      </c>
      <c r="D627" s="80" t="s">
        <v>1834</v>
      </c>
      <c r="E627" s="80" t="s">
        <v>691</v>
      </c>
      <c r="F627" s="80" t="s">
        <v>1590</v>
      </c>
      <c r="G627" s="80" t="s">
        <v>1590</v>
      </c>
      <c r="H627" s="81">
        <v>4511</v>
      </c>
      <c r="I627" s="80" t="s">
        <v>1922</v>
      </c>
      <c r="J627" s="80" t="s">
        <v>2452</v>
      </c>
      <c r="K627" s="80" t="s">
        <v>75</v>
      </c>
      <c r="L627" s="80" t="s">
        <v>101</v>
      </c>
      <c r="M627" s="80" t="s">
        <v>1835</v>
      </c>
      <c r="N627" s="82" t="s">
        <v>79</v>
      </c>
      <c r="O627" s="83">
        <v>44501</v>
      </c>
      <c r="P627" s="83">
        <v>45291</v>
      </c>
      <c r="Q627" s="82" t="s">
        <v>76</v>
      </c>
      <c r="R627" s="83">
        <v>45322</v>
      </c>
      <c r="S627" s="83">
        <v>45323</v>
      </c>
      <c r="T627" s="83">
        <v>46053</v>
      </c>
      <c r="U627" s="80" t="s">
        <v>2453</v>
      </c>
      <c r="V627" s="80" t="s">
        <v>81</v>
      </c>
      <c r="W627" s="83"/>
      <c r="X627" s="80"/>
      <c r="Y627" s="80"/>
      <c r="Z627" s="80"/>
      <c r="AA627" s="82" t="s">
        <v>79</v>
      </c>
      <c r="AB627" s="82" t="s">
        <v>79</v>
      </c>
      <c r="AC627" s="87">
        <v>45930.493298611102</v>
      </c>
      <c r="AD627" s="80" t="str">
        <f t="shared" si="36"/>
        <v>AUTOLINEE TOSCANE SPA</v>
      </c>
      <c r="AE627" s="84" t="str">
        <f t="shared" si="37"/>
        <v>TOSCANA</v>
      </c>
      <c r="AF627" s="85">
        <f t="shared" si="38"/>
        <v>46053</v>
      </c>
      <c r="AG627" s="86">
        <f t="shared" si="39"/>
        <v>1</v>
      </c>
      <c r="AH627" s="84" t="s">
        <v>3826</v>
      </c>
    </row>
    <row r="628" spans="1:34" x14ac:dyDescent="0.3">
      <c r="A628" s="80" t="s">
        <v>2472</v>
      </c>
      <c r="B628" s="81">
        <v>243</v>
      </c>
      <c r="C628" s="80" t="s">
        <v>2451</v>
      </c>
      <c r="D628" s="80" t="s">
        <v>2720</v>
      </c>
      <c r="E628" s="80" t="s">
        <v>2718</v>
      </c>
      <c r="F628" s="80" t="s">
        <v>2719</v>
      </c>
      <c r="G628" s="80" t="s">
        <v>2719</v>
      </c>
      <c r="H628" s="81">
        <v>4517</v>
      </c>
      <c r="I628" s="80" t="s">
        <v>2820</v>
      </c>
      <c r="J628" s="80" t="s">
        <v>2452</v>
      </c>
      <c r="K628" s="80" t="s">
        <v>1211</v>
      </c>
      <c r="L628" s="80" t="s">
        <v>77</v>
      </c>
      <c r="M628" s="80" t="s">
        <v>2821</v>
      </c>
      <c r="N628" s="82" t="s">
        <v>79</v>
      </c>
      <c r="O628" s="83">
        <v>44927</v>
      </c>
      <c r="P628" s="83">
        <v>45291</v>
      </c>
      <c r="Q628" s="82" t="s">
        <v>76</v>
      </c>
      <c r="R628" s="83">
        <v>45852</v>
      </c>
      <c r="S628" s="83">
        <v>45839</v>
      </c>
      <c r="T628" s="83">
        <v>46022</v>
      </c>
      <c r="U628" s="80" t="s">
        <v>2453</v>
      </c>
      <c r="V628" s="80" t="s">
        <v>78</v>
      </c>
      <c r="W628" s="83"/>
      <c r="X628" s="80"/>
      <c r="Y628" s="80"/>
      <c r="Z628" s="80"/>
      <c r="AA628" s="82" t="s">
        <v>79</v>
      </c>
      <c r="AB628" s="82" t="s">
        <v>79</v>
      </c>
      <c r="AC628" s="87">
        <v>45957.646030092597</v>
      </c>
      <c r="AD628" s="80" t="str">
        <f t="shared" si="36"/>
        <v>CALICIOTTI BUS S.R.L.</v>
      </c>
      <c r="AE628" s="84" t="str">
        <f t="shared" si="37"/>
        <v>LAZIO</v>
      </c>
      <c r="AF628" s="85">
        <f t="shared" si="38"/>
        <v>46022</v>
      </c>
      <c r="AG628" s="86">
        <f t="shared" si="39"/>
        <v>1</v>
      </c>
      <c r="AH628" s="84" t="s">
        <v>3846</v>
      </c>
    </row>
    <row r="629" spans="1:34" x14ac:dyDescent="0.3">
      <c r="A629" s="80" t="s">
        <v>2472</v>
      </c>
      <c r="B629" s="81">
        <v>313</v>
      </c>
      <c r="C629" s="80" t="s">
        <v>2451</v>
      </c>
      <c r="D629" s="80" t="s">
        <v>2762</v>
      </c>
      <c r="E629" s="80" t="s">
        <v>2770</v>
      </c>
      <c r="F629" s="80" t="s">
        <v>2771</v>
      </c>
      <c r="G629" s="80" t="s">
        <v>2771</v>
      </c>
      <c r="H629" s="81">
        <v>4522</v>
      </c>
      <c r="I629" s="80" t="s">
        <v>2822</v>
      </c>
      <c r="J629" s="80" t="s">
        <v>2454</v>
      </c>
      <c r="K629" s="80" t="s">
        <v>75</v>
      </c>
      <c r="L629" s="80" t="s">
        <v>101</v>
      </c>
      <c r="M629" s="80" t="s">
        <v>2823</v>
      </c>
      <c r="N629" s="82" t="s">
        <v>79</v>
      </c>
      <c r="O629" s="83">
        <v>44256</v>
      </c>
      <c r="P629" s="83">
        <v>44620</v>
      </c>
      <c r="Q629" s="82" t="s">
        <v>76</v>
      </c>
      <c r="R629" s="83">
        <v>45838</v>
      </c>
      <c r="S629" s="83">
        <v>45839</v>
      </c>
      <c r="T629" s="83">
        <v>46022</v>
      </c>
      <c r="U629" s="80" t="s">
        <v>2460</v>
      </c>
      <c r="V629" s="80" t="s">
        <v>81</v>
      </c>
      <c r="W629" s="83"/>
      <c r="X629" s="80"/>
      <c r="Y629" s="80"/>
      <c r="Z629" s="80"/>
      <c r="AA629" s="82" t="s">
        <v>79</v>
      </c>
      <c r="AB629" s="82" t="s">
        <v>79</v>
      </c>
      <c r="AC629" s="87">
        <v>45923.706006944398</v>
      </c>
      <c r="AD629" s="80" t="str">
        <f t="shared" si="36"/>
        <v>BUS INTERNATIONAL SERVICE</v>
      </c>
      <c r="AE629" s="84" t="str">
        <f t="shared" si="37"/>
        <v>LAZIO</v>
      </c>
      <c r="AF629" s="85">
        <f t="shared" si="38"/>
        <v>46022</v>
      </c>
      <c r="AG629" s="86">
        <f t="shared" si="39"/>
        <v>1</v>
      </c>
      <c r="AH629" s="84" t="s">
        <v>3855</v>
      </c>
    </row>
    <row r="630" spans="1:34" x14ac:dyDescent="0.3">
      <c r="A630" s="80" t="s">
        <v>2472</v>
      </c>
      <c r="B630" s="81">
        <v>211</v>
      </c>
      <c r="C630" s="80" t="s">
        <v>2451</v>
      </c>
      <c r="D630" s="80" t="s">
        <v>1923</v>
      </c>
      <c r="E630" s="80" t="s">
        <v>1202</v>
      </c>
      <c r="F630" s="80" t="s">
        <v>1203</v>
      </c>
      <c r="G630" s="80" t="s">
        <v>1203</v>
      </c>
      <c r="H630" s="81">
        <v>4524</v>
      </c>
      <c r="I630" s="80" t="s">
        <v>1924</v>
      </c>
      <c r="J630" s="80" t="s">
        <v>2454</v>
      </c>
      <c r="K630" s="80" t="s">
        <v>75</v>
      </c>
      <c r="L630" s="80" t="s">
        <v>77</v>
      </c>
      <c r="M630" s="80" t="s">
        <v>1925</v>
      </c>
      <c r="N630" s="82" t="s">
        <v>79</v>
      </c>
      <c r="O630" s="83">
        <v>40544</v>
      </c>
      <c r="P630" s="83">
        <v>41274</v>
      </c>
      <c r="Q630" s="82" t="s">
        <v>76</v>
      </c>
      <c r="R630" s="83">
        <v>45642</v>
      </c>
      <c r="S630" s="83">
        <v>45292</v>
      </c>
      <c r="T630" s="83">
        <v>45838</v>
      </c>
      <c r="U630" s="80" t="s">
        <v>2455</v>
      </c>
      <c r="V630" s="80" t="s">
        <v>81</v>
      </c>
      <c r="W630" s="83"/>
      <c r="X630" s="80"/>
      <c r="Y630" s="80"/>
      <c r="Z630" s="80"/>
      <c r="AA630" s="82" t="s">
        <v>79</v>
      </c>
      <c r="AB630" s="82" t="s">
        <v>79</v>
      </c>
      <c r="AC630" s="87">
        <v>45902.564178240696</v>
      </c>
      <c r="AD630" s="80" t="str">
        <f t="shared" si="36"/>
        <v>CILIA ITALIA S.R.L.</v>
      </c>
      <c r="AE630" s="84" t="str">
        <f t="shared" si="37"/>
        <v>LAZIO</v>
      </c>
      <c r="AF630" s="85">
        <f t="shared" si="38"/>
        <v>45838</v>
      </c>
      <c r="AG630" s="86">
        <f t="shared" si="39"/>
        <v>1</v>
      </c>
      <c r="AH630" s="84" t="s">
        <v>3685</v>
      </c>
    </row>
    <row r="631" spans="1:34" x14ac:dyDescent="0.3">
      <c r="A631" s="80" t="s">
        <v>2474</v>
      </c>
      <c r="B631" s="81">
        <v>45</v>
      </c>
      <c r="C631" s="80" t="s">
        <v>2462</v>
      </c>
      <c r="D631" s="80" t="s">
        <v>182</v>
      </c>
      <c r="E631" s="80" t="s">
        <v>183</v>
      </c>
      <c r="F631" s="80" t="s">
        <v>184</v>
      </c>
      <c r="G631" s="80" t="s">
        <v>184</v>
      </c>
      <c r="H631" s="81">
        <v>4525</v>
      </c>
      <c r="I631" s="80" t="s">
        <v>1926</v>
      </c>
      <c r="J631" s="80" t="s">
        <v>2452</v>
      </c>
      <c r="K631" s="80" t="s">
        <v>75</v>
      </c>
      <c r="L631" s="80" t="s">
        <v>96</v>
      </c>
      <c r="M631" s="80"/>
      <c r="N631" s="82" t="s">
        <v>79</v>
      </c>
      <c r="O631" s="83">
        <v>44408</v>
      </c>
      <c r="P631" s="83">
        <v>47694</v>
      </c>
      <c r="Q631" s="82" t="s">
        <v>79</v>
      </c>
      <c r="R631" s="83"/>
      <c r="S631" s="83"/>
      <c r="T631" s="83"/>
      <c r="U631" s="80"/>
      <c r="V631" s="80" t="s">
        <v>81</v>
      </c>
      <c r="W631" s="83"/>
      <c r="X631" s="80"/>
      <c r="Y631" s="80"/>
      <c r="Z631" s="80"/>
      <c r="AA631" s="82" t="s">
        <v>79</v>
      </c>
      <c r="AB631" s="82" t="s">
        <v>79</v>
      </c>
      <c r="AC631" s="87">
        <v>45923.346342592602</v>
      </c>
      <c r="AD631" s="80" t="str">
        <f t="shared" si="36"/>
        <v>ATC ESERCIZIO</v>
      </c>
      <c r="AE631" s="84" t="str">
        <f t="shared" si="37"/>
        <v>LIGURIA</v>
      </c>
      <c r="AF631" s="85">
        <f t="shared" si="38"/>
        <v>47694</v>
      </c>
      <c r="AG631" s="86">
        <f t="shared" si="39"/>
        <v>1</v>
      </c>
      <c r="AH631" s="84" t="s">
        <v>3669</v>
      </c>
    </row>
    <row r="632" spans="1:34" x14ac:dyDescent="0.3">
      <c r="A632" s="80" t="s">
        <v>2478</v>
      </c>
      <c r="B632" s="81">
        <v>914</v>
      </c>
      <c r="C632" s="80" t="s">
        <v>2480</v>
      </c>
      <c r="D632" s="80" t="s">
        <v>2952</v>
      </c>
      <c r="E632" s="80" t="s">
        <v>2953</v>
      </c>
      <c r="F632" s="80" t="s">
        <v>2954</v>
      </c>
      <c r="G632" s="80" t="s">
        <v>2954</v>
      </c>
      <c r="H632" s="81">
        <v>4527</v>
      </c>
      <c r="I632" s="80" t="s">
        <v>2955</v>
      </c>
      <c r="J632" s="80" t="s">
        <v>2457</v>
      </c>
      <c r="K632" s="80" t="s">
        <v>75</v>
      </c>
      <c r="L632" s="80" t="s">
        <v>96</v>
      </c>
      <c r="M632" s="80"/>
      <c r="N632" s="82" t="s">
        <v>79</v>
      </c>
      <c r="O632" s="83">
        <v>42370</v>
      </c>
      <c r="P632" s="83">
        <v>44926</v>
      </c>
      <c r="Q632" s="82" t="s">
        <v>76</v>
      </c>
      <c r="R632" s="83">
        <v>44927</v>
      </c>
      <c r="S632" s="83">
        <v>44927</v>
      </c>
      <c r="T632" s="83">
        <v>46387</v>
      </c>
      <c r="U632" s="80" t="s">
        <v>2460</v>
      </c>
      <c r="V632" s="80" t="s">
        <v>81</v>
      </c>
      <c r="W632" s="83"/>
      <c r="X632" s="80"/>
      <c r="Y632" s="80"/>
      <c r="Z632" s="80"/>
      <c r="AA632" s="82" t="s">
        <v>79</v>
      </c>
      <c r="AB632" s="82" t="s">
        <v>79</v>
      </c>
      <c r="AC632" s="87">
        <v>45929.512013888903</v>
      </c>
      <c r="AD632" s="80" t="str">
        <f t="shared" si="36"/>
        <v>COMUNE DI CHIANOCCO</v>
      </c>
      <c r="AE632" s="84" t="str">
        <f t="shared" si="37"/>
        <v>PIEMONTE</v>
      </c>
      <c r="AF632" s="85">
        <f t="shared" si="38"/>
        <v>46387</v>
      </c>
      <c r="AG632" s="86">
        <f t="shared" si="39"/>
        <v>1</v>
      </c>
      <c r="AH632" s="84" t="s">
        <v>3890</v>
      </c>
    </row>
    <row r="633" spans="1:34" x14ac:dyDescent="0.3">
      <c r="A633" s="80" t="s">
        <v>2478</v>
      </c>
      <c r="B633" s="81">
        <v>917</v>
      </c>
      <c r="C633" s="80" t="s">
        <v>2451</v>
      </c>
      <c r="D633" s="80" t="s">
        <v>2956</v>
      </c>
      <c r="E633" s="80" t="s">
        <v>2957</v>
      </c>
      <c r="F633" s="80" t="s">
        <v>2958</v>
      </c>
      <c r="G633" s="80" t="s">
        <v>2958</v>
      </c>
      <c r="H633" s="81">
        <v>4531</v>
      </c>
      <c r="I633" s="80" t="s">
        <v>2959</v>
      </c>
      <c r="J633" s="80" t="s">
        <v>2457</v>
      </c>
      <c r="K633" s="80" t="s">
        <v>75</v>
      </c>
      <c r="L633" s="80" t="s">
        <v>77</v>
      </c>
      <c r="M633" s="80"/>
      <c r="N633" s="82" t="s">
        <v>79</v>
      </c>
      <c r="O633" s="83">
        <v>44197</v>
      </c>
      <c r="P633" s="83">
        <v>44561</v>
      </c>
      <c r="Q633" s="82" t="s">
        <v>76</v>
      </c>
      <c r="R633" s="83">
        <v>44748</v>
      </c>
      <c r="S633" s="83">
        <v>44562</v>
      </c>
      <c r="T633" s="83">
        <v>46022</v>
      </c>
      <c r="U633" s="80" t="s">
        <v>2458</v>
      </c>
      <c r="V633" s="80" t="s">
        <v>81</v>
      </c>
      <c r="W633" s="83"/>
      <c r="X633" s="80"/>
      <c r="Y633" s="80"/>
      <c r="Z633" s="80"/>
      <c r="AA633" s="82" t="s">
        <v>79</v>
      </c>
      <c r="AB633" s="82" t="s">
        <v>79</v>
      </c>
      <c r="AC633" s="87">
        <v>45933.508298611101</v>
      </c>
      <c r="AD633" s="80" t="str">
        <f t="shared" si="36"/>
        <v>COMUNE DI BROSSASCO</v>
      </c>
      <c r="AE633" s="84" t="str">
        <f t="shared" si="37"/>
        <v>PIEMONTE</v>
      </c>
      <c r="AF633" s="85">
        <f t="shared" si="38"/>
        <v>46022</v>
      </c>
      <c r="AG633" s="86">
        <f t="shared" si="39"/>
        <v>1</v>
      </c>
      <c r="AH633" s="84" t="s">
        <v>3891</v>
      </c>
    </row>
    <row r="634" spans="1:34" x14ac:dyDescent="0.3">
      <c r="A634" s="80" t="s">
        <v>2482</v>
      </c>
      <c r="B634" s="81">
        <v>14</v>
      </c>
      <c r="C634" s="80" t="s">
        <v>5</v>
      </c>
      <c r="D634" s="80" t="s">
        <v>103</v>
      </c>
      <c r="E634" s="80" t="s">
        <v>104</v>
      </c>
      <c r="F634" s="80" t="s">
        <v>105</v>
      </c>
      <c r="G634" s="80" t="s">
        <v>105</v>
      </c>
      <c r="H634" s="81">
        <v>4534</v>
      </c>
      <c r="I634" s="80" t="s">
        <v>1927</v>
      </c>
      <c r="J634" s="80" t="s">
        <v>2452</v>
      </c>
      <c r="K634" s="80" t="s">
        <v>75</v>
      </c>
      <c r="L634" s="80" t="s">
        <v>77</v>
      </c>
      <c r="M634" s="80"/>
      <c r="N634" s="82" t="s">
        <v>79</v>
      </c>
      <c r="O634" s="83">
        <v>44562</v>
      </c>
      <c r="P634" s="83">
        <v>45291</v>
      </c>
      <c r="Q634" s="82" t="s">
        <v>76</v>
      </c>
      <c r="R634" s="83">
        <v>45287</v>
      </c>
      <c r="S634" s="83">
        <v>45292</v>
      </c>
      <c r="T634" s="83">
        <v>46387</v>
      </c>
      <c r="U634" s="80" t="s">
        <v>2453</v>
      </c>
      <c r="V634" s="80" t="s">
        <v>81</v>
      </c>
      <c r="W634" s="83"/>
      <c r="X634" s="80"/>
      <c r="Y634" s="80"/>
      <c r="Z634" s="80"/>
      <c r="AA634" s="82" t="s">
        <v>79</v>
      </c>
      <c r="AB634" s="82" t="s">
        <v>79</v>
      </c>
      <c r="AC634" s="87">
        <v>45678.5875115741</v>
      </c>
      <c r="AD634" s="80" t="str">
        <f t="shared" si="36"/>
        <v>ARST SPA</v>
      </c>
      <c r="AE634" s="84" t="str">
        <f t="shared" si="37"/>
        <v>SARDEGNA</v>
      </c>
      <c r="AF634" s="85">
        <f t="shared" si="38"/>
        <v>46387</v>
      </c>
      <c r="AG634" s="86">
        <f t="shared" si="39"/>
        <v>1</v>
      </c>
      <c r="AH634" s="84" t="s">
        <v>3428</v>
      </c>
    </row>
    <row r="635" spans="1:34" x14ac:dyDescent="0.3">
      <c r="A635" s="80" t="s">
        <v>2482</v>
      </c>
      <c r="B635" s="81">
        <v>14</v>
      </c>
      <c r="C635" s="80" t="s">
        <v>5</v>
      </c>
      <c r="D635" s="80" t="s">
        <v>103</v>
      </c>
      <c r="E635" s="80" t="s">
        <v>110</v>
      </c>
      <c r="F635" s="80" t="s">
        <v>111</v>
      </c>
      <c r="G635" s="80" t="s">
        <v>111</v>
      </c>
      <c r="H635" s="81">
        <v>4535</v>
      </c>
      <c r="I635" s="80" t="s">
        <v>1928</v>
      </c>
      <c r="J635" s="80" t="s">
        <v>2452</v>
      </c>
      <c r="K635" s="80" t="s">
        <v>75</v>
      </c>
      <c r="L635" s="80" t="s">
        <v>77</v>
      </c>
      <c r="M635" s="80"/>
      <c r="N635" s="82" t="s">
        <v>79</v>
      </c>
      <c r="O635" s="83">
        <v>44562</v>
      </c>
      <c r="P635" s="83">
        <v>45291</v>
      </c>
      <c r="Q635" s="82" t="s">
        <v>76</v>
      </c>
      <c r="R635" s="83">
        <v>45279</v>
      </c>
      <c r="S635" s="83">
        <v>45292</v>
      </c>
      <c r="T635" s="83">
        <v>46387</v>
      </c>
      <c r="U635" s="80" t="s">
        <v>2453</v>
      </c>
      <c r="V635" s="80" t="s">
        <v>81</v>
      </c>
      <c r="W635" s="83"/>
      <c r="X635" s="80"/>
      <c r="Y635" s="80"/>
      <c r="Z635" s="80"/>
      <c r="AA635" s="82" t="s">
        <v>79</v>
      </c>
      <c r="AB635" s="82" t="s">
        <v>79</v>
      </c>
      <c r="AC635" s="87">
        <v>45924.604907407404</v>
      </c>
      <c r="AD635" s="80" t="str">
        <f t="shared" si="36"/>
        <v>AZIENDA SERVIZI PUBBLICI OLBIA S.P.A.</v>
      </c>
      <c r="AE635" s="84" t="str">
        <f t="shared" si="37"/>
        <v>SARDEGNA</v>
      </c>
      <c r="AF635" s="85">
        <f t="shared" si="38"/>
        <v>46387</v>
      </c>
      <c r="AG635" s="86">
        <f t="shared" si="39"/>
        <v>1</v>
      </c>
      <c r="AH635" s="84" t="s">
        <v>3569</v>
      </c>
    </row>
    <row r="636" spans="1:34" x14ac:dyDescent="0.3">
      <c r="A636" s="80" t="s">
        <v>2482</v>
      </c>
      <c r="B636" s="81">
        <v>14</v>
      </c>
      <c r="C636" s="80" t="s">
        <v>5</v>
      </c>
      <c r="D636" s="80" t="s">
        <v>103</v>
      </c>
      <c r="E636" s="80" t="s">
        <v>400</v>
      </c>
      <c r="F636" s="80" t="s">
        <v>401</v>
      </c>
      <c r="G636" s="80" t="s">
        <v>401</v>
      </c>
      <c r="H636" s="81">
        <v>4536</v>
      </c>
      <c r="I636" s="80" t="s">
        <v>1929</v>
      </c>
      <c r="J636" s="80" t="s">
        <v>2452</v>
      </c>
      <c r="K636" s="80" t="s">
        <v>75</v>
      </c>
      <c r="L636" s="80" t="s">
        <v>77</v>
      </c>
      <c r="M636" s="80"/>
      <c r="N636" s="82" t="s">
        <v>79</v>
      </c>
      <c r="O636" s="83">
        <v>44562</v>
      </c>
      <c r="P636" s="83">
        <v>45291</v>
      </c>
      <c r="Q636" s="82" t="s">
        <v>76</v>
      </c>
      <c r="R636" s="83">
        <v>45278</v>
      </c>
      <c r="S636" s="83">
        <v>45292</v>
      </c>
      <c r="T636" s="83">
        <v>46387</v>
      </c>
      <c r="U636" s="80" t="s">
        <v>2453</v>
      </c>
      <c r="V636" s="80" t="s">
        <v>81</v>
      </c>
      <c r="W636" s="83"/>
      <c r="X636" s="80"/>
      <c r="Y636" s="80"/>
      <c r="Z636" s="80"/>
      <c r="AA636" s="82" t="s">
        <v>79</v>
      </c>
      <c r="AB636" s="82" t="s">
        <v>79</v>
      </c>
      <c r="AC636" s="87">
        <v>45673.675393518497</v>
      </c>
      <c r="AD636" s="80" t="str">
        <f t="shared" si="36"/>
        <v>ATP-AZIENDA TRASPORTI PUBBLICI DI NUORO</v>
      </c>
      <c r="AE636" s="84" t="str">
        <f t="shared" si="37"/>
        <v>SARDEGNA</v>
      </c>
      <c r="AF636" s="85">
        <f t="shared" si="38"/>
        <v>46387</v>
      </c>
      <c r="AG636" s="86">
        <f t="shared" si="39"/>
        <v>1</v>
      </c>
      <c r="AH636" s="84" t="s">
        <v>3775</v>
      </c>
    </row>
    <row r="637" spans="1:34" x14ac:dyDescent="0.3">
      <c r="A637" s="80" t="s">
        <v>2482</v>
      </c>
      <c r="B637" s="81">
        <v>14</v>
      </c>
      <c r="C637" s="80" t="s">
        <v>5</v>
      </c>
      <c r="D637" s="80" t="s">
        <v>103</v>
      </c>
      <c r="E637" s="80" t="s">
        <v>402</v>
      </c>
      <c r="F637" s="80" t="s">
        <v>403</v>
      </c>
      <c r="G637" s="80" t="s">
        <v>403</v>
      </c>
      <c r="H637" s="81">
        <v>4537</v>
      </c>
      <c r="I637" s="80" t="s">
        <v>1930</v>
      </c>
      <c r="J637" s="80" t="s">
        <v>2452</v>
      </c>
      <c r="K637" s="80" t="s">
        <v>75</v>
      </c>
      <c r="L637" s="80" t="s">
        <v>77</v>
      </c>
      <c r="M637" s="80"/>
      <c r="N637" s="82" t="s">
        <v>79</v>
      </c>
      <c r="O637" s="83">
        <v>44562</v>
      </c>
      <c r="P637" s="83">
        <v>45291</v>
      </c>
      <c r="Q637" s="82" t="s">
        <v>76</v>
      </c>
      <c r="R637" s="83">
        <v>45280</v>
      </c>
      <c r="S637" s="83">
        <v>45292</v>
      </c>
      <c r="T637" s="83">
        <v>46387</v>
      </c>
      <c r="U637" s="80" t="s">
        <v>2453</v>
      </c>
      <c r="V637" s="80" t="s">
        <v>81</v>
      </c>
      <c r="W637" s="83"/>
      <c r="X637" s="80"/>
      <c r="Y637" s="80"/>
      <c r="Z637" s="80"/>
      <c r="AA637" s="82" t="s">
        <v>79</v>
      </c>
      <c r="AB637" s="82" t="s">
        <v>79</v>
      </c>
      <c r="AC637" s="87">
        <v>45917.414444444403</v>
      </c>
      <c r="AD637" s="80" t="str">
        <f t="shared" si="36"/>
        <v>AZIENDA TRASPORTI PUBBLICI</v>
      </c>
      <c r="AE637" s="84" t="str">
        <f t="shared" si="37"/>
        <v>SARDEGNA</v>
      </c>
      <c r="AF637" s="85">
        <f t="shared" si="38"/>
        <v>46387</v>
      </c>
      <c r="AG637" s="86">
        <f t="shared" si="39"/>
        <v>1</v>
      </c>
      <c r="AH637" s="84" t="s">
        <v>3603</v>
      </c>
    </row>
    <row r="638" spans="1:34" x14ac:dyDescent="0.3">
      <c r="A638" s="80" t="s">
        <v>2482</v>
      </c>
      <c r="B638" s="81">
        <v>14</v>
      </c>
      <c r="C638" s="80" t="s">
        <v>5</v>
      </c>
      <c r="D638" s="80" t="s">
        <v>103</v>
      </c>
      <c r="E638" s="80" t="s">
        <v>635</v>
      </c>
      <c r="F638" s="80" t="s">
        <v>636</v>
      </c>
      <c r="G638" s="80" t="s">
        <v>636</v>
      </c>
      <c r="H638" s="81">
        <v>4538</v>
      </c>
      <c r="I638" s="80" t="s">
        <v>1931</v>
      </c>
      <c r="J638" s="80" t="s">
        <v>2452</v>
      </c>
      <c r="K638" s="80" t="s">
        <v>75</v>
      </c>
      <c r="L638" s="80" t="s">
        <v>77</v>
      </c>
      <c r="M638" s="80"/>
      <c r="N638" s="82" t="s">
        <v>79</v>
      </c>
      <c r="O638" s="83">
        <v>44562</v>
      </c>
      <c r="P638" s="83">
        <v>45291</v>
      </c>
      <c r="Q638" s="82" t="s">
        <v>76</v>
      </c>
      <c r="R638" s="83">
        <v>45653</v>
      </c>
      <c r="S638" s="83">
        <v>45292</v>
      </c>
      <c r="T638" s="83">
        <v>46387</v>
      </c>
      <c r="U638" s="80" t="s">
        <v>2453</v>
      </c>
      <c r="V638" s="80" t="s">
        <v>81</v>
      </c>
      <c r="W638" s="83"/>
      <c r="X638" s="80"/>
      <c r="Y638" s="80"/>
      <c r="Z638" s="80"/>
      <c r="AA638" s="82" t="s">
        <v>79</v>
      </c>
      <c r="AB638" s="82" t="s">
        <v>79</v>
      </c>
      <c r="AC638" s="87">
        <v>45673.655254629601</v>
      </c>
      <c r="AD638" s="80" t="str">
        <f t="shared" si="36"/>
        <v>CTM S.P.A.</v>
      </c>
      <c r="AE638" s="84" t="str">
        <f t="shared" si="37"/>
        <v>SARDEGNA</v>
      </c>
      <c r="AF638" s="85">
        <f t="shared" si="38"/>
        <v>46387</v>
      </c>
      <c r="AG638" s="86">
        <f t="shared" si="39"/>
        <v>1</v>
      </c>
      <c r="AH638" s="84" t="s">
        <v>3744</v>
      </c>
    </row>
    <row r="639" spans="1:34" x14ac:dyDescent="0.3">
      <c r="A639" s="80" t="s">
        <v>2482</v>
      </c>
      <c r="B639" s="81">
        <v>14</v>
      </c>
      <c r="C639" s="80" t="s">
        <v>5</v>
      </c>
      <c r="D639" s="80" t="s">
        <v>103</v>
      </c>
      <c r="E639" s="80" t="s">
        <v>171</v>
      </c>
      <c r="F639" s="80" t="s">
        <v>172</v>
      </c>
      <c r="G639" s="80" t="s">
        <v>172</v>
      </c>
      <c r="H639" s="81">
        <v>4539</v>
      </c>
      <c r="I639" s="80" t="s">
        <v>1932</v>
      </c>
      <c r="J639" s="80" t="s">
        <v>2452</v>
      </c>
      <c r="K639" s="80" t="s">
        <v>75</v>
      </c>
      <c r="L639" s="80" t="s">
        <v>77</v>
      </c>
      <c r="M639" s="80"/>
      <c r="N639" s="82" t="s">
        <v>79</v>
      </c>
      <c r="O639" s="83">
        <v>44562</v>
      </c>
      <c r="P639" s="83">
        <v>45291</v>
      </c>
      <c r="Q639" s="82" t="s">
        <v>76</v>
      </c>
      <c r="R639" s="83">
        <v>45278</v>
      </c>
      <c r="S639" s="83">
        <v>45292</v>
      </c>
      <c r="T639" s="83">
        <v>46387</v>
      </c>
      <c r="U639" s="80" t="s">
        <v>2453</v>
      </c>
      <c r="V639" s="80" t="s">
        <v>81</v>
      </c>
      <c r="W639" s="83"/>
      <c r="X639" s="80"/>
      <c r="Y639" s="80"/>
      <c r="Z639" s="80"/>
      <c r="AA639" s="82" t="s">
        <v>79</v>
      </c>
      <c r="AB639" s="82" t="s">
        <v>79</v>
      </c>
      <c r="AC639" s="87">
        <v>45679.7635532407</v>
      </c>
      <c r="AD639" s="80" t="str">
        <f t="shared" si="36"/>
        <v>ASARA GIUSEPPE EREDI AUTOSERVIZI S.R.L.</v>
      </c>
      <c r="AE639" s="84" t="str">
        <f t="shared" si="37"/>
        <v>SARDEGNA</v>
      </c>
      <c r="AF639" s="85">
        <f t="shared" si="38"/>
        <v>46387</v>
      </c>
      <c r="AG639" s="86">
        <f t="shared" si="39"/>
        <v>1</v>
      </c>
      <c r="AH639" s="84" t="s">
        <v>3581</v>
      </c>
    </row>
    <row r="640" spans="1:34" x14ac:dyDescent="0.3">
      <c r="A640" s="80" t="s">
        <v>2482</v>
      </c>
      <c r="B640" s="81">
        <v>14</v>
      </c>
      <c r="C640" s="80" t="s">
        <v>5</v>
      </c>
      <c r="D640" s="80" t="s">
        <v>103</v>
      </c>
      <c r="E640" s="80" t="s">
        <v>211</v>
      </c>
      <c r="F640" s="80" t="s">
        <v>212</v>
      </c>
      <c r="G640" s="80" t="s">
        <v>212</v>
      </c>
      <c r="H640" s="81">
        <v>4541</v>
      </c>
      <c r="I640" s="80" t="s">
        <v>1933</v>
      </c>
      <c r="J640" s="80" t="s">
        <v>2452</v>
      </c>
      <c r="K640" s="80" t="s">
        <v>75</v>
      </c>
      <c r="L640" s="80" t="s">
        <v>77</v>
      </c>
      <c r="M640" s="80"/>
      <c r="N640" s="82" t="s">
        <v>79</v>
      </c>
      <c r="O640" s="83">
        <v>44562</v>
      </c>
      <c r="P640" s="83">
        <v>45291</v>
      </c>
      <c r="Q640" s="82" t="s">
        <v>76</v>
      </c>
      <c r="R640" s="83">
        <v>45278</v>
      </c>
      <c r="S640" s="83">
        <v>45292</v>
      </c>
      <c r="T640" s="83">
        <v>46387</v>
      </c>
      <c r="U640" s="80" t="s">
        <v>2453</v>
      </c>
      <c r="V640" s="80" t="s">
        <v>81</v>
      </c>
      <c r="W640" s="83"/>
      <c r="X640" s="80"/>
      <c r="Y640" s="80"/>
      <c r="Z640" s="80"/>
      <c r="AA640" s="82" t="s">
        <v>79</v>
      </c>
      <c r="AB640" s="82" t="s">
        <v>79</v>
      </c>
      <c r="AC640" s="87">
        <v>45919.586064814801</v>
      </c>
      <c r="AD640" s="80" t="str">
        <f t="shared" si="36"/>
        <v>AUTOLINEE BAIRE S.R.L.</v>
      </c>
      <c r="AE640" s="84" t="str">
        <f t="shared" si="37"/>
        <v>SARDEGNA</v>
      </c>
      <c r="AF640" s="85">
        <f t="shared" si="38"/>
        <v>46387</v>
      </c>
      <c r="AG640" s="86">
        <f t="shared" si="39"/>
        <v>1</v>
      </c>
      <c r="AH640" s="84" t="s">
        <v>3649</v>
      </c>
    </row>
    <row r="641" spans="1:34" x14ac:dyDescent="0.3">
      <c r="A641" s="80" t="s">
        <v>2482</v>
      </c>
      <c r="B641" s="81">
        <v>14</v>
      </c>
      <c r="C641" s="80" t="s">
        <v>5</v>
      </c>
      <c r="D641" s="80" t="s">
        <v>103</v>
      </c>
      <c r="E641" s="80" t="s">
        <v>380</v>
      </c>
      <c r="F641" s="80" t="s">
        <v>381</v>
      </c>
      <c r="G641" s="80" t="s">
        <v>381</v>
      </c>
      <c r="H641" s="81">
        <v>4542</v>
      </c>
      <c r="I641" s="80" t="s">
        <v>1934</v>
      </c>
      <c r="J641" s="80" t="s">
        <v>2452</v>
      </c>
      <c r="K641" s="80" t="s">
        <v>75</v>
      </c>
      <c r="L641" s="80" t="s">
        <v>77</v>
      </c>
      <c r="M641" s="80"/>
      <c r="N641" s="82" t="s">
        <v>79</v>
      </c>
      <c r="O641" s="83">
        <v>44562</v>
      </c>
      <c r="P641" s="83">
        <v>45291</v>
      </c>
      <c r="Q641" s="82" t="s">
        <v>76</v>
      </c>
      <c r="R641" s="83">
        <v>45279</v>
      </c>
      <c r="S641" s="83">
        <v>45292</v>
      </c>
      <c r="T641" s="83">
        <v>46387</v>
      </c>
      <c r="U641" s="80" t="s">
        <v>2453</v>
      </c>
      <c r="V641" s="80" t="s">
        <v>81</v>
      </c>
      <c r="W641" s="83"/>
      <c r="X641" s="80"/>
      <c r="Y641" s="80"/>
      <c r="Z641" s="80"/>
      <c r="AA641" s="82" t="s">
        <v>79</v>
      </c>
      <c r="AB641" s="82" t="s">
        <v>79</v>
      </c>
      <c r="AC641" s="87">
        <v>45924.670023148101</v>
      </c>
      <c r="AD641" s="80" t="str">
        <f t="shared" si="36"/>
        <v>AUTOSERVIZI VACCA DI VACCA FABRIZIO &amp; C. SNC</v>
      </c>
      <c r="AE641" s="84" t="str">
        <f t="shared" si="37"/>
        <v>SARDEGNA</v>
      </c>
      <c r="AF641" s="85">
        <f t="shared" si="38"/>
        <v>46387</v>
      </c>
      <c r="AG641" s="86">
        <f t="shared" si="39"/>
        <v>1</v>
      </c>
      <c r="AH641" s="84" t="s">
        <v>3539</v>
      </c>
    </row>
    <row r="642" spans="1:34" x14ac:dyDescent="0.3">
      <c r="A642" s="80" t="s">
        <v>2482</v>
      </c>
      <c r="B642" s="81">
        <v>14</v>
      </c>
      <c r="C642" s="80" t="s">
        <v>5</v>
      </c>
      <c r="D642" s="80" t="s">
        <v>103</v>
      </c>
      <c r="E642" s="80" t="s">
        <v>406</v>
      </c>
      <c r="F642" s="80" t="s">
        <v>407</v>
      </c>
      <c r="G642" s="80" t="s">
        <v>407</v>
      </c>
      <c r="H642" s="81">
        <v>4543</v>
      </c>
      <c r="I642" s="80" t="s">
        <v>1935</v>
      </c>
      <c r="J642" s="80" t="s">
        <v>2452</v>
      </c>
      <c r="K642" s="80" t="s">
        <v>75</v>
      </c>
      <c r="L642" s="80" t="s">
        <v>77</v>
      </c>
      <c r="M642" s="80"/>
      <c r="N642" s="82" t="s">
        <v>79</v>
      </c>
      <c r="O642" s="83">
        <v>44562</v>
      </c>
      <c r="P642" s="83">
        <v>45291</v>
      </c>
      <c r="Q642" s="82" t="s">
        <v>76</v>
      </c>
      <c r="R642" s="83">
        <v>45278</v>
      </c>
      <c r="S642" s="83">
        <v>45292</v>
      </c>
      <c r="T642" s="83">
        <v>46387</v>
      </c>
      <c r="U642" s="80" t="s">
        <v>2453</v>
      </c>
      <c r="V642" s="80" t="s">
        <v>81</v>
      </c>
      <c r="W642" s="83"/>
      <c r="X642" s="80"/>
      <c r="Y642" s="80"/>
      <c r="Z642" s="80"/>
      <c r="AA642" s="82" t="s">
        <v>79</v>
      </c>
      <c r="AB642" s="82" t="s">
        <v>79</v>
      </c>
      <c r="AC642" s="87">
        <v>45918.481608796297</v>
      </c>
      <c r="AD642" s="80" t="str">
        <f t="shared" ref="AD642:AD705" si="40">IF(G642="", F642, G642)</f>
        <v>BAIRE MARIO</v>
      </c>
      <c r="AE642" s="84" t="str">
        <f t="shared" ref="AE642:AE705" si="41">IF(A642="FRIULI-VENEZIA-GIULIA", "FRIULI-VENEZIA GIULIA", IF(A642="TRENTINO ALTO-ADIGE", IF(D642="PROVINCIA AUTONOMA DI BOLZANO", "BOLZANO", "TRENTO"), A642))</f>
        <v>SARDEGNA</v>
      </c>
      <c r="AF642" s="85">
        <f t="shared" ref="AF642:AF705" si="42">IF(W642="", MAX(P642, T642), W642)</f>
        <v>46387</v>
      </c>
      <c r="AG642" s="86">
        <f t="shared" ref="AG642:AG705" si="43">IF(AND(YEAR(O642)&lt;=$AG$1, YEAR(AF642)&gt;=$AG$1), 1, 0)</f>
        <v>1</v>
      </c>
      <c r="AH642" s="84" t="s">
        <v>3651</v>
      </c>
    </row>
    <row r="643" spans="1:34" x14ac:dyDescent="0.3">
      <c r="A643" s="80" t="s">
        <v>2482</v>
      </c>
      <c r="B643" s="81">
        <v>14</v>
      </c>
      <c r="C643" s="80" t="s">
        <v>5</v>
      </c>
      <c r="D643" s="80" t="s">
        <v>103</v>
      </c>
      <c r="E643" s="80" t="s">
        <v>408</v>
      </c>
      <c r="F643" s="80" t="s">
        <v>409</v>
      </c>
      <c r="G643" s="80" t="s">
        <v>409</v>
      </c>
      <c r="H643" s="81">
        <v>4544</v>
      </c>
      <c r="I643" s="80" t="s">
        <v>1936</v>
      </c>
      <c r="J643" s="80" t="s">
        <v>2452</v>
      </c>
      <c r="K643" s="80" t="s">
        <v>75</v>
      </c>
      <c r="L643" s="80" t="s">
        <v>77</v>
      </c>
      <c r="M643" s="80"/>
      <c r="N643" s="82" t="s">
        <v>79</v>
      </c>
      <c r="O643" s="83">
        <v>44562</v>
      </c>
      <c r="P643" s="83">
        <v>45291</v>
      </c>
      <c r="Q643" s="82" t="s">
        <v>76</v>
      </c>
      <c r="R643" s="83">
        <v>45280</v>
      </c>
      <c r="S643" s="83">
        <v>45292</v>
      </c>
      <c r="T643" s="83">
        <v>46387</v>
      </c>
      <c r="U643" s="80" t="s">
        <v>2453</v>
      </c>
      <c r="V643" s="80" t="s">
        <v>81</v>
      </c>
      <c r="W643" s="83"/>
      <c r="X643" s="80"/>
      <c r="Y643" s="80"/>
      <c r="Z643" s="80"/>
      <c r="AA643" s="82" t="s">
        <v>79</v>
      </c>
      <c r="AB643" s="82" t="s">
        <v>79</v>
      </c>
      <c r="AC643" s="87">
        <v>45674.502557870401</v>
      </c>
      <c r="AD643" s="80" t="str">
        <f t="shared" si="40"/>
        <v>BALESTRUCCI SRL</v>
      </c>
      <c r="AE643" s="84" t="str">
        <f t="shared" si="41"/>
        <v>SARDEGNA</v>
      </c>
      <c r="AF643" s="85">
        <f t="shared" si="42"/>
        <v>46387</v>
      </c>
      <c r="AG643" s="86">
        <f t="shared" si="43"/>
        <v>1</v>
      </c>
      <c r="AH643" s="84" t="s">
        <v>3487</v>
      </c>
    </row>
    <row r="644" spans="1:34" x14ac:dyDescent="0.3">
      <c r="A644" s="80" t="s">
        <v>2482</v>
      </c>
      <c r="B644" s="81">
        <v>14</v>
      </c>
      <c r="C644" s="80" t="s">
        <v>5</v>
      </c>
      <c r="D644" s="80" t="s">
        <v>103</v>
      </c>
      <c r="E644" s="80" t="s">
        <v>209</v>
      </c>
      <c r="F644" s="80" t="s">
        <v>210</v>
      </c>
      <c r="G644" s="80" t="s">
        <v>210</v>
      </c>
      <c r="H644" s="81">
        <v>4546</v>
      </c>
      <c r="I644" s="80" t="s">
        <v>1937</v>
      </c>
      <c r="J644" s="80" t="s">
        <v>2452</v>
      </c>
      <c r="K644" s="80" t="s">
        <v>75</v>
      </c>
      <c r="L644" s="80" t="s">
        <v>77</v>
      </c>
      <c r="M644" s="80"/>
      <c r="N644" s="82" t="s">
        <v>79</v>
      </c>
      <c r="O644" s="83">
        <v>44562</v>
      </c>
      <c r="P644" s="83">
        <v>45291</v>
      </c>
      <c r="Q644" s="82" t="s">
        <v>76</v>
      </c>
      <c r="R644" s="83">
        <v>45278</v>
      </c>
      <c r="S644" s="83">
        <v>45292</v>
      </c>
      <c r="T644" s="83">
        <v>46387</v>
      </c>
      <c r="U644" s="80" t="s">
        <v>2453</v>
      </c>
      <c r="V644" s="80" t="s">
        <v>81</v>
      </c>
      <c r="W644" s="83"/>
      <c r="X644" s="80"/>
      <c r="Y644" s="80"/>
      <c r="Z644" s="80"/>
      <c r="AA644" s="82" t="s">
        <v>79</v>
      </c>
      <c r="AB644" s="82" t="s">
        <v>79</v>
      </c>
      <c r="AC644" s="87">
        <v>45684.5299421296</v>
      </c>
      <c r="AD644" s="80" t="str">
        <f t="shared" si="40"/>
        <v>CARAMELLI TOURS S.N.C.</v>
      </c>
      <c r="AE644" s="84" t="str">
        <f t="shared" si="41"/>
        <v>SARDEGNA</v>
      </c>
      <c r="AF644" s="85">
        <f t="shared" si="42"/>
        <v>46387</v>
      </c>
      <c r="AG644" s="86">
        <f t="shared" si="43"/>
        <v>1</v>
      </c>
      <c r="AH644" s="84" t="s">
        <v>3328</v>
      </c>
    </row>
    <row r="645" spans="1:34" x14ac:dyDescent="0.3">
      <c r="A645" s="80" t="s">
        <v>2482</v>
      </c>
      <c r="B645" s="81">
        <v>14</v>
      </c>
      <c r="C645" s="80" t="s">
        <v>5</v>
      </c>
      <c r="D645" s="80" t="s">
        <v>103</v>
      </c>
      <c r="E645" s="80" t="s">
        <v>488</v>
      </c>
      <c r="F645" s="80" t="s">
        <v>489</v>
      </c>
      <c r="G645" s="80" t="s">
        <v>489</v>
      </c>
      <c r="H645" s="81">
        <v>4547</v>
      </c>
      <c r="I645" s="80" t="s">
        <v>1938</v>
      </c>
      <c r="J645" s="80" t="s">
        <v>2452</v>
      </c>
      <c r="K645" s="80" t="s">
        <v>75</v>
      </c>
      <c r="L645" s="80" t="s">
        <v>77</v>
      </c>
      <c r="M645" s="80"/>
      <c r="N645" s="82" t="s">
        <v>79</v>
      </c>
      <c r="O645" s="83">
        <v>44562</v>
      </c>
      <c r="P645" s="83">
        <v>45291</v>
      </c>
      <c r="Q645" s="82" t="s">
        <v>76</v>
      </c>
      <c r="R645" s="83">
        <v>45280</v>
      </c>
      <c r="S645" s="83">
        <v>45292</v>
      </c>
      <c r="T645" s="83">
        <v>46387</v>
      </c>
      <c r="U645" s="80" t="s">
        <v>2453</v>
      </c>
      <c r="V645" s="80" t="s">
        <v>81</v>
      </c>
      <c r="W645" s="83"/>
      <c r="X645" s="80"/>
      <c r="Y645" s="80"/>
      <c r="Z645" s="80"/>
      <c r="AA645" s="82" t="s">
        <v>79</v>
      </c>
      <c r="AB645" s="82" t="s">
        <v>79</v>
      </c>
      <c r="AC645" s="87">
        <v>45929.686550925901</v>
      </c>
      <c r="AD645" s="80" t="str">
        <f t="shared" si="40"/>
        <v>CAREDDU MADDALO</v>
      </c>
      <c r="AE645" s="84" t="str">
        <f t="shared" si="41"/>
        <v>SARDEGNA</v>
      </c>
      <c r="AF645" s="85">
        <f t="shared" si="42"/>
        <v>46387</v>
      </c>
      <c r="AG645" s="86">
        <f t="shared" si="43"/>
        <v>1</v>
      </c>
      <c r="AH645" s="84" t="s">
        <v>3743</v>
      </c>
    </row>
    <row r="646" spans="1:34" x14ac:dyDescent="0.3">
      <c r="A646" s="80" t="s">
        <v>2482</v>
      </c>
      <c r="B646" s="81">
        <v>14</v>
      </c>
      <c r="C646" s="80" t="s">
        <v>5</v>
      </c>
      <c r="D646" s="80" t="s">
        <v>103</v>
      </c>
      <c r="E646" s="80" t="s">
        <v>625</v>
      </c>
      <c r="F646" s="80" t="s">
        <v>626</v>
      </c>
      <c r="G646" s="80" t="s">
        <v>626</v>
      </c>
      <c r="H646" s="81">
        <v>4548</v>
      </c>
      <c r="I646" s="80" t="s">
        <v>1939</v>
      </c>
      <c r="J646" s="80" t="s">
        <v>2452</v>
      </c>
      <c r="K646" s="80" t="s">
        <v>75</v>
      </c>
      <c r="L646" s="80" t="s">
        <v>77</v>
      </c>
      <c r="M646" s="80"/>
      <c r="N646" s="82" t="s">
        <v>79</v>
      </c>
      <c r="O646" s="83">
        <v>44562</v>
      </c>
      <c r="P646" s="83">
        <v>45291</v>
      </c>
      <c r="Q646" s="82" t="s">
        <v>76</v>
      </c>
      <c r="R646" s="83">
        <v>45287</v>
      </c>
      <c r="S646" s="83">
        <v>45292</v>
      </c>
      <c r="T646" s="83">
        <v>46387</v>
      </c>
      <c r="U646" s="80" t="s">
        <v>2453</v>
      </c>
      <c r="V646" s="80" t="s">
        <v>81</v>
      </c>
      <c r="W646" s="83"/>
      <c r="X646" s="80"/>
      <c r="Y646" s="80"/>
      <c r="Z646" s="80"/>
      <c r="AA646" s="82" t="s">
        <v>79</v>
      </c>
      <c r="AB646" s="82" t="s">
        <v>79</v>
      </c>
      <c r="AC646" s="87">
        <v>45686.480266203696</v>
      </c>
      <c r="AD646" s="80" t="str">
        <f t="shared" si="40"/>
        <v>COOPERATIVA ORISTANESE BUS 90</v>
      </c>
      <c r="AE646" s="84" t="str">
        <f t="shared" si="41"/>
        <v>SARDEGNA</v>
      </c>
      <c r="AF646" s="85">
        <f t="shared" si="42"/>
        <v>46387</v>
      </c>
      <c r="AG646" s="86">
        <f t="shared" si="43"/>
        <v>1</v>
      </c>
      <c r="AH646" s="84" t="s">
        <v>3379</v>
      </c>
    </row>
    <row r="647" spans="1:34" x14ac:dyDescent="0.3">
      <c r="A647" s="80" t="s">
        <v>2482</v>
      </c>
      <c r="B647" s="81">
        <v>14</v>
      </c>
      <c r="C647" s="80" t="s">
        <v>5</v>
      </c>
      <c r="D647" s="80" t="s">
        <v>103</v>
      </c>
      <c r="E647" s="80" t="s">
        <v>1657</v>
      </c>
      <c r="F647" s="80" t="s">
        <v>1658</v>
      </c>
      <c r="G647" s="80" t="s">
        <v>1658</v>
      </c>
      <c r="H647" s="81">
        <v>4549</v>
      </c>
      <c r="I647" s="80" t="s">
        <v>1940</v>
      </c>
      <c r="J647" s="80" t="s">
        <v>2452</v>
      </c>
      <c r="K647" s="80" t="s">
        <v>75</v>
      </c>
      <c r="L647" s="80" t="s">
        <v>77</v>
      </c>
      <c r="M647" s="80"/>
      <c r="N647" s="82" t="s">
        <v>79</v>
      </c>
      <c r="O647" s="83">
        <v>44562</v>
      </c>
      <c r="P647" s="83">
        <v>45291</v>
      </c>
      <c r="Q647" s="82" t="s">
        <v>76</v>
      </c>
      <c r="R647" s="83">
        <v>45279</v>
      </c>
      <c r="S647" s="83">
        <v>45292</v>
      </c>
      <c r="T647" s="83">
        <v>46387</v>
      </c>
      <c r="U647" s="80" t="s">
        <v>2453</v>
      </c>
      <c r="V647" s="80" t="s">
        <v>81</v>
      </c>
      <c r="W647" s="83"/>
      <c r="X647" s="80"/>
      <c r="Y647" s="80"/>
      <c r="Z647" s="80"/>
      <c r="AA647" s="82" t="s">
        <v>79</v>
      </c>
      <c r="AB647" s="82" t="s">
        <v>79</v>
      </c>
      <c r="AC647" s="87">
        <v>45923.740578703699</v>
      </c>
      <c r="AD647" s="80" t="str">
        <f t="shared" si="40"/>
        <v>DEDONI SARDINIA S.R.L.</v>
      </c>
      <c r="AE647" s="84" t="str">
        <f t="shared" si="41"/>
        <v>SARDEGNA</v>
      </c>
      <c r="AF647" s="85">
        <f t="shared" si="42"/>
        <v>46387</v>
      </c>
      <c r="AG647" s="86">
        <f t="shared" si="43"/>
        <v>1</v>
      </c>
      <c r="AH647" s="84" t="s">
        <v>3836</v>
      </c>
    </row>
    <row r="648" spans="1:34" x14ac:dyDescent="0.3">
      <c r="A648" s="80" t="s">
        <v>2482</v>
      </c>
      <c r="B648" s="81">
        <v>14</v>
      </c>
      <c r="C648" s="80" t="s">
        <v>5</v>
      </c>
      <c r="D648" s="80" t="s">
        <v>103</v>
      </c>
      <c r="E648" s="80" t="s">
        <v>645</v>
      </c>
      <c r="F648" s="80" t="s">
        <v>646</v>
      </c>
      <c r="G648" s="80" t="s">
        <v>646</v>
      </c>
      <c r="H648" s="81">
        <v>4550</v>
      </c>
      <c r="I648" s="80" t="s">
        <v>1941</v>
      </c>
      <c r="J648" s="80" t="s">
        <v>2452</v>
      </c>
      <c r="K648" s="80" t="s">
        <v>75</v>
      </c>
      <c r="L648" s="80" t="s">
        <v>77</v>
      </c>
      <c r="M648" s="80"/>
      <c r="N648" s="82" t="s">
        <v>79</v>
      </c>
      <c r="O648" s="83">
        <v>44562</v>
      </c>
      <c r="P648" s="83">
        <v>45291</v>
      </c>
      <c r="Q648" s="82" t="s">
        <v>76</v>
      </c>
      <c r="R648" s="83">
        <v>45278</v>
      </c>
      <c r="S648" s="83">
        <v>45292</v>
      </c>
      <c r="T648" s="83">
        <v>46387</v>
      </c>
      <c r="U648" s="80" t="s">
        <v>2453</v>
      </c>
      <c r="V648" s="80" t="s">
        <v>81</v>
      </c>
      <c r="W648" s="83"/>
      <c r="X648" s="80"/>
      <c r="Y648" s="80"/>
      <c r="Z648" s="80"/>
      <c r="AA648" s="82" t="s">
        <v>79</v>
      </c>
      <c r="AB648" s="82" t="s">
        <v>79</v>
      </c>
      <c r="AC648" s="87">
        <v>45953.4926388889</v>
      </c>
      <c r="AD648" s="80" t="str">
        <f t="shared" si="40"/>
        <v>AUTOLINEE DEPLANU GIUSEPPINO</v>
      </c>
      <c r="AE648" s="84" t="str">
        <f t="shared" si="41"/>
        <v>SARDEGNA</v>
      </c>
      <c r="AF648" s="85">
        <f t="shared" si="42"/>
        <v>46387</v>
      </c>
      <c r="AG648" s="86">
        <f t="shared" si="43"/>
        <v>1</v>
      </c>
      <c r="AH648" s="84" t="s">
        <v>3511</v>
      </c>
    </row>
    <row r="649" spans="1:34" x14ac:dyDescent="0.3">
      <c r="A649" s="80" t="s">
        <v>2482</v>
      </c>
      <c r="B649" s="81">
        <v>14</v>
      </c>
      <c r="C649" s="80" t="s">
        <v>5</v>
      </c>
      <c r="D649" s="80" t="s">
        <v>103</v>
      </c>
      <c r="E649" s="80" t="s">
        <v>1659</v>
      </c>
      <c r="F649" s="80" t="s">
        <v>1660</v>
      </c>
      <c r="G649" s="80" t="s">
        <v>1660</v>
      </c>
      <c r="H649" s="81">
        <v>4551</v>
      </c>
      <c r="I649" s="80" t="s">
        <v>1942</v>
      </c>
      <c r="J649" s="80" t="s">
        <v>2452</v>
      </c>
      <c r="K649" s="80" t="s">
        <v>75</v>
      </c>
      <c r="L649" s="80" t="s">
        <v>77</v>
      </c>
      <c r="M649" s="80"/>
      <c r="N649" s="82" t="s">
        <v>79</v>
      </c>
      <c r="O649" s="83">
        <v>44562</v>
      </c>
      <c r="P649" s="83">
        <v>45291</v>
      </c>
      <c r="Q649" s="82" t="s">
        <v>76</v>
      </c>
      <c r="R649" s="83">
        <v>45278</v>
      </c>
      <c r="S649" s="83">
        <v>45292</v>
      </c>
      <c r="T649" s="83">
        <v>46387</v>
      </c>
      <c r="U649" s="80" t="s">
        <v>2453</v>
      </c>
      <c r="V649" s="80" t="s">
        <v>81</v>
      </c>
      <c r="W649" s="83"/>
      <c r="X649" s="80"/>
      <c r="Y649" s="80"/>
      <c r="Z649" s="80"/>
      <c r="AA649" s="82" t="s">
        <v>79</v>
      </c>
      <c r="AB649" s="82" t="s">
        <v>79</v>
      </c>
      <c r="AC649" s="87">
        <v>45929.438483796301</v>
      </c>
      <c r="AD649" s="80" t="str">
        <f t="shared" si="40"/>
        <v>DIGITUR S.R.L.</v>
      </c>
      <c r="AE649" s="84" t="str">
        <f t="shared" si="41"/>
        <v>SARDEGNA</v>
      </c>
      <c r="AF649" s="85">
        <f t="shared" si="42"/>
        <v>46387</v>
      </c>
      <c r="AG649" s="86">
        <f t="shared" si="43"/>
        <v>1</v>
      </c>
      <c r="AH649" s="84" t="s">
        <v>3837</v>
      </c>
    </row>
    <row r="650" spans="1:34" x14ac:dyDescent="0.3">
      <c r="A650" s="80" t="s">
        <v>2482</v>
      </c>
      <c r="B650" s="81">
        <v>14</v>
      </c>
      <c r="C650" s="80" t="s">
        <v>5</v>
      </c>
      <c r="D650" s="80" t="s">
        <v>103</v>
      </c>
      <c r="E650" s="80" t="s">
        <v>336</v>
      </c>
      <c r="F650" s="80" t="s">
        <v>337</v>
      </c>
      <c r="G650" s="80" t="s">
        <v>337</v>
      </c>
      <c r="H650" s="81">
        <v>4552</v>
      </c>
      <c r="I650" s="80" t="s">
        <v>1943</v>
      </c>
      <c r="J650" s="80" t="s">
        <v>2452</v>
      </c>
      <c r="K650" s="80" t="s">
        <v>75</v>
      </c>
      <c r="L650" s="80" t="s">
        <v>77</v>
      </c>
      <c r="M650" s="80"/>
      <c r="N650" s="82" t="s">
        <v>79</v>
      </c>
      <c r="O650" s="83">
        <v>44562</v>
      </c>
      <c r="P650" s="83">
        <v>45291</v>
      </c>
      <c r="Q650" s="82" t="s">
        <v>76</v>
      </c>
      <c r="R650" s="83">
        <v>45279</v>
      </c>
      <c r="S650" s="83">
        <v>45292</v>
      </c>
      <c r="T650" s="83">
        <v>46387</v>
      </c>
      <c r="U650" s="80" t="s">
        <v>2453</v>
      </c>
      <c r="V650" s="80" t="s">
        <v>81</v>
      </c>
      <c r="W650" s="83"/>
      <c r="X650" s="80"/>
      <c r="Y650" s="80"/>
      <c r="Z650" s="80"/>
      <c r="AA650" s="82" t="s">
        <v>79</v>
      </c>
      <c r="AB650" s="82" t="s">
        <v>79</v>
      </c>
      <c r="AC650" s="87">
        <v>45929.427835648101</v>
      </c>
      <c r="AD650" s="80" t="str">
        <f t="shared" si="40"/>
        <v>AUTOSERVIZI EUROSAR</v>
      </c>
      <c r="AE650" s="84" t="str">
        <f t="shared" si="41"/>
        <v>SARDEGNA</v>
      </c>
      <c r="AF650" s="85">
        <f t="shared" si="42"/>
        <v>46387</v>
      </c>
      <c r="AG650" s="86">
        <f t="shared" si="43"/>
        <v>1</v>
      </c>
      <c r="AH650" s="84" t="s">
        <v>3460</v>
      </c>
    </row>
    <row r="651" spans="1:34" x14ac:dyDescent="0.3">
      <c r="A651" s="80" t="s">
        <v>2475</v>
      </c>
      <c r="B651" s="81">
        <v>918</v>
      </c>
      <c r="C651" s="80" t="s">
        <v>2451</v>
      </c>
      <c r="D651" s="80" t="s">
        <v>1944</v>
      </c>
      <c r="E651" s="80" t="s">
        <v>775</v>
      </c>
      <c r="F651" s="80" t="s">
        <v>776</v>
      </c>
      <c r="G651" s="80" t="s">
        <v>776</v>
      </c>
      <c r="H651" s="81">
        <v>4554</v>
      </c>
      <c r="I651" s="80" t="s">
        <v>1945</v>
      </c>
      <c r="J651" s="80" t="s">
        <v>2454</v>
      </c>
      <c r="K651" s="80" t="s">
        <v>75</v>
      </c>
      <c r="L651" s="80" t="s">
        <v>77</v>
      </c>
      <c r="M651" s="80"/>
      <c r="N651" s="82" t="s">
        <v>79</v>
      </c>
      <c r="O651" s="83">
        <v>44197</v>
      </c>
      <c r="P651" s="83">
        <v>42490</v>
      </c>
      <c r="Q651" s="82" t="s">
        <v>76</v>
      </c>
      <c r="R651" s="83">
        <v>42422</v>
      </c>
      <c r="S651" s="83">
        <v>42522</v>
      </c>
      <c r="T651" s="83">
        <v>46022</v>
      </c>
      <c r="U651" s="80" t="s">
        <v>2455</v>
      </c>
      <c r="V651" s="80" t="s">
        <v>81</v>
      </c>
      <c r="W651" s="83"/>
      <c r="X651" s="80"/>
      <c r="Y651" s="80"/>
      <c r="Z651" s="80"/>
      <c r="AA651" s="82" t="s">
        <v>79</v>
      </c>
      <c r="AB651" s="82" t="s">
        <v>79</v>
      </c>
      <c r="AC651" s="87">
        <v>45932.65625</v>
      </c>
      <c r="AD651" s="80" t="str">
        <f t="shared" si="40"/>
        <v>IMPRESE TURISTICHE BARZIESI SPA</v>
      </c>
      <c r="AE651" s="84" t="str">
        <f t="shared" si="41"/>
        <v>LOMBARDIA</v>
      </c>
      <c r="AF651" s="85">
        <f t="shared" si="42"/>
        <v>46022</v>
      </c>
      <c r="AG651" s="86">
        <f t="shared" si="43"/>
        <v>1</v>
      </c>
      <c r="AH651" s="84" t="s">
        <v>3459</v>
      </c>
    </row>
    <row r="652" spans="1:34" x14ac:dyDescent="0.3">
      <c r="A652" s="80" t="s">
        <v>2482</v>
      </c>
      <c r="B652" s="81">
        <v>14</v>
      </c>
      <c r="C652" s="80" t="s">
        <v>5</v>
      </c>
      <c r="D652" s="80" t="s">
        <v>103</v>
      </c>
      <c r="E652" s="80" t="s">
        <v>1720</v>
      </c>
      <c r="F652" s="80" t="s">
        <v>1721</v>
      </c>
      <c r="G652" s="80" t="s">
        <v>1721</v>
      </c>
      <c r="H652" s="81">
        <v>4557</v>
      </c>
      <c r="I652" s="80" t="s">
        <v>1946</v>
      </c>
      <c r="J652" s="80" t="s">
        <v>2452</v>
      </c>
      <c r="K652" s="80" t="s">
        <v>75</v>
      </c>
      <c r="L652" s="80" t="s">
        <v>77</v>
      </c>
      <c r="M652" s="80"/>
      <c r="N652" s="82" t="s">
        <v>79</v>
      </c>
      <c r="O652" s="83">
        <v>44562</v>
      </c>
      <c r="P652" s="83">
        <v>45291</v>
      </c>
      <c r="Q652" s="82" t="s">
        <v>76</v>
      </c>
      <c r="R652" s="83">
        <v>45280</v>
      </c>
      <c r="S652" s="83">
        <v>45292</v>
      </c>
      <c r="T652" s="83">
        <v>46387</v>
      </c>
      <c r="U652" s="80" t="s">
        <v>2453</v>
      </c>
      <c r="V652" s="80" t="s">
        <v>81</v>
      </c>
      <c r="W652" s="83"/>
      <c r="X652" s="80"/>
      <c r="Y652" s="80"/>
      <c r="Z652" s="80"/>
      <c r="AA652" s="82" t="s">
        <v>79</v>
      </c>
      <c r="AB652" s="82" t="s">
        <v>79</v>
      </c>
      <c r="AC652" s="87">
        <v>45932.7602430556</v>
      </c>
      <c r="AD652" s="80" t="str">
        <f t="shared" si="40"/>
        <v>AUTOSERVIZI NUOVA SUN TRAVEL SRL</v>
      </c>
      <c r="AE652" s="84" t="str">
        <f t="shared" si="41"/>
        <v>SARDEGNA</v>
      </c>
      <c r="AF652" s="85">
        <f t="shared" si="42"/>
        <v>46387</v>
      </c>
      <c r="AG652" s="86">
        <f t="shared" si="43"/>
        <v>1</v>
      </c>
      <c r="AH652" s="84" t="s">
        <v>3853</v>
      </c>
    </row>
    <row r="653" spans="1:34" x14ac:dyDescent="0.3">
      <c r="A653" s="80" t="s">
        <v>2489</v>
      </c>
      <c r="B653" s="81">
        <v>549</v>
      </c>
      <c r="C653" s="80" t="s">
        <v>2451</v>
      </c>
      <c r="D653" s="80" t="s">
        <v>3307</v>
      </c>
      <c r="E653" s="80" t="s">
        <v>86</v>
      </c>
      <c r="F653" s="80" t="s">
        <v>1947</v>
      </c>
      <c r="G653" s="80" t="s">
        <v>1948</v>
      </c>
      <c r="H653" s="81">
        <v>4559</v>
      </c>
      <c r="I653" s="80" t="s">
        <v>3309</v>
      </c>
      <c r="J653" s="80" t="s">
        <v>2452</v>
      </c>
      <c r="K653" s="80" t="s">
        <v>75</v>
      </c>
      <c r="L653" s="80" t="s">
        <v>101</v>
      </c>
      <c r="M653" s="80" t="s">
        <v>3308</v>
      </c>
      <c r="N653" s="82" t="s">
        <v>79</v>
      </c>
      <c r="O653" s="83">
        <v>36245</v>
      </c>
      <c r="P653" s="83">
        <v>38818</v>
      </c>
      <c r="Q653" s="82" t="s">
        <v>76</v>
      </c>
      <c r="R653" s="83">
        <v>42735</v>
      </c>
      <c r="S653" s="83">
        <v>42735</v>
      </c>
      <c r="T653" s="83">
        <v>46022</v>
      </c>
      <c r="U653" s="80" t="s">
        <v>2461</v>
      </c>
      <c r="V653" s="80" t="s">
        <v>81</v>
      </c>
      <c r="W653" s="83"/>
      <c r="X653" s="80"/>
      <c r="Y653" s="80"/>
      <c r="Z653" s="81">
        <v>403</v>
      </c>
      <c r="AA653" s="82" t="s">
        <v>79</v>
      </c>
      <c r="AB653" s="82" t="s">
        <v>79</v>
      </c>
      <c r="AC653" s="87">
        <v>45924.7238194444</v>
      </c>
      <c r="AD653" s="80" t="str">
        <f t="shared" si="40"/>
        <v>LA LINEA SPA</v>
      </c>
      <c r="AE653" s="84" t="str">
        <f t="shared" si="41"/>
        <v>VENETO</v>
      </c>
      <c r="AF653" s="85">
        <f t="shared" si="42"/>
        <v>46022</v>
      </c>
      <c r="AG653" s="86">
        <f t="shared" si="43"/>
        <v>1</v>
      </c>
      <c r="AH653" s="84" t="s">
        <v>3697</v>
      </c>
    </row>
    <row r="654" spans="1:34" x14ac:dyDescent="0.3">
      <c r="A654" s="80" t="s">
        <v>2489</v>
      </c>
      <c r="B654" s="81">
        <v>83</v>
      </c>
      <c r="C654" s="80" t="s">
        <v>2462</v>
      </c>
      <c r="D654" s="80" t="s">
        <v>91</v>
      </c>
      <c r="E654" s="80" t="s">
        <v>1685</v>
      </c>
      <c r="F654" s="80" t="s">
        <v>1686</v>
      </c>
      <c r="G654" s="80" t="s">
        <v>1686</v>
      </c>
      <c r="H654" s="81">
        <v>4563</v>
      </c>
      <c r="I654" s="80" t="s">
        <v>3314</v>
      </c>
      <c r="J654" s="80" t="s">
        <v>2452</v>
      </c>
      <c r="K654" s="80" t="s">
        <v>75</v>
      </c>
      <c r="L654" s="80" t="s">
        <v>77</v>
      </c>
      <c r="M654" s="80"/>
      <c r="N654" s="82" t="s">
        <v>79</v>
      </c>
      <c r="O654" s="83">
        <v>36892</v>
      </c>
      <c r="P654" s="83">
        <v>37986</v>
      </c>
      <c r="Q654" s="82" t="s">
        <v>76</v>
      </c>
      <c r="R654" s="83">
        <v>45470</v>
      </c>
      <c r="S654" s="83">
        <v>45474</v>
      </c>
      <c r="T654" s="83">
        <v>46022</v>
      </c>
      <c r="U654" s="80" t="s">
        <v>2460</v>
      </c>
      <c r="V654" s="80" t="s">
        <v>81</v>
      </c>
      <c r="W654" s="83"/>
      <c r="X654" s="80"/>
      <c r="Y654" s="80"/>
      <c r="Z654" s="81">
        <v>64</v>
      </c>
      <c r="AA654" s="82" t="s">
        <v>79</v>
      </c>
      <c r="AB654" s="82" t="s">
        <v>79</v>
      </c>
      <c r="AC654" s="87">
        <v>45961.703425925902</v>
      </c>
      <c r="AD654" s="80" t="str">
        <f t="shared" si="40"/>
        <v>ZANCONATO SRL</v>
      </c>
      <c r="AE654" s="84" t="str">
        <f t="shared" si="41"/>
        <v>VENETO</v>
      </c>
      <c r="AF654" s="85">
        <f t="shared" si="42"/>
        <v>46022</v>
      </c>
      <c r="AG654" s="86">
        <f t="shared" si="43"/>
        <v>1</v>
      </c>
      <c r="AH654" s="84" t="s">
        <v>3842</v>
      </c>
    </row>
    <row r="655" spans="1:34" x14ac:dyDescent="0.3">
      <c r="A655" s="80" t="s">
        <v>2485</v>
      </c>
      <c r="B655" s="81">
        <v>657</v>
      </c>
      <c r="C655" s="80" t="s">
        <v>2486</v>
      </c>
      <c r="D655" s="80" t="s">
        <v>201</v>
      </c>
      <c r="E655" s="80" t="s">
        <v>953</v>
      </c>
      <c r="F655" s="80" t="s">
        <v>954</v>
      </c>
      <c r="G655" s="80" t="s">
        <v>954</v>
      </c>
      <c r="H655" s="81">
        <v>4570</v>
      </c>
      <c r="I655" s="80" t="s">
        <v>1949</v>
      </c>
      <c r="J655" s="80" t="s">
        <v>2452</v>
      </c>
      <c r="K655" s="80" t="s">
        <v>75</v>
      </c>
      <c r="L655" s="80" t="s">
        <v>96</v>
      </c>
      <c r="M655" s="80"/>
      <c r="N655" s="82" t="s">
        <v>76</v>
      </c>
      <c r="O655" s="83">
        <v>44514</v>
      </c>
      <c r="P655" s="83">
        <v>48165</v>
      </c>
      <c r="Q655" s="82" t="s">
        <v>79</v>
      </c>
      <c r="R655" s="83"/>
      <c r="S655" s="83"/>
      <c r="T655" s="83"/>
      <c r="U655" s="80"/>
      <c r="V655" s="80" t="s">
        <v>81</v>
      </c>
      <c r="W655" s="83"/>
      <c r="X655" s="80"/>
      <c r="Y655" s="80"/>
      <c r="Z655" s="80"/>
      <c r="AA655" s="82" t="s">
        <v>79</v>
      </c>
      <c r="AB655" s="82" t="s">
        <v>79</v>
      </c>
      <c r="AC655" s="87">
        <v>45897.313912037003</v>
      </c>
      <c r="AD655" s="80" t="str">
        <f t="shared" si="40"/>
        <v>SASA SPA-AG</v>
      </c>
      <c r="AE655" s="84" t="str">
        <f t="shared" si="41"/>
        <v>BOLZANO</v>
      </c>
      <c r="AF655" s="85">
        <f t="shared" si="42"/>
        <v>48165</v>
      </c>
      <c r="AG655" s="86">
        <f t="shared" si="43"/>
        <v>1</v>
      </c>
      <c r="AH655" s="84" t="s">
        <v>3655</v>
      </c>
    </row>
    <row r="656" spans="1:34" x14ac:dyDescent="0.3">
      <c r="A656" s="80" t="s">
        <v>2465</v>
      </c>
      <c r="B656" s="81">
        <v>4</v>
      </c>
      <c r="C656" s="80" t="s">
        <v>5</v>
      </c>
      <c r="D656" s="80" t="s">
        <v>92</v>
      </c>
      <c r="E656" s="80" t="s">
        <v>1647</v>
      </c>
      <c r="F656" s="80" t="s">
        <v>1648</v>
      </c>
      <c r="G656" s="80" t="s">
        <v>1648</v>
      </c>
      <c r="H656" s="81">
        <v>4571</v>
      </c>
      <c r="I656" s="80" t="s">
        <v>1950</v>
      </c>
      <c r="J656" s="80" t="s">
        <v>2452</v>
      </c>
      <c r="K656" s="80" t="s">
        <v>75</v>
      </c>
      <c r="L656" s="80" t="s">
        <v>77</v>
      </c>
      <c r="M656" s="80" t="s">
        <v>1951</v>
      </c>
      <c r="N656" s="82" t="s">
        <v>79</v>
      </c>
      <c r="O656" s="83">
        <v>44440</v>
      </c>
      <c r="P656" s="83">
        <v>45169</v>
      </c>
      <c r="Q656" s="82" t="s">
        <v>76</v>
      </c>
      <c r="R656" s="83">
        <v>45169</v>
      </c>
      <c r="S656" s="83">
        <v>45170</v>
      </c>
      <c r="T656" s="83">
        <v>46022</v>
      </c>
      <c r="U656" s="80" t="s">
        <v>2453</v>
      </c>
      <c r="V656" s="80" t="s">
        <v>81</v>
      </c>
      <c r="W656" s="83"/>
      <c r="X656" s="80"/>
      <c r="Y656" s="80"/>
      <c r="Z656" s="80"/>
      <c r="AA656" s="82" t="s">
        <v>79</v>
      </c>
      <c r="AB656" s="82" t="s">
        <v>79</v>
      </c>
      <c r="AC656" s="87">
        <v>45924.375057870398</v>
      </c>
      <c r="AD656" s="80" t="str">
        <f t="shared" si="40"/>
        <v>AIR CAMPANIA S.P.A. EX AIR CAMPANIA S.R.L.</v>
      </c>
      <c r="AE656" s="84" t="str">
        <f t="shared" si="41"/>
        <v>CAMPANIA</v>
      </c>
      <c r="AF656" s="85">
        <f t="shared" si="42"/>
        <v>46022</v>
      </c>
      <c r="AG656" s="86">
        <f t="shared" si="43"/>
        <v>1</v>
      </c>
      <c r="AH656" s="84" t="s">
        <v>3833</v>
      </c>
    </row>
    <row r="657" spans="1:34" x14ac:dyDescent="0.3">
      <c r="A657" s="80" t="s">
        <v>2465</v>
      </c>
      <c r="B657" s="81">
        <v>4</v>
      </c>
      <c r="C657" s="80" t="s">
        <v>5</v>
      </c>
      <c r="D657" s="80" t="s">
        <v>92</v>
      </c>
      <c r="E657" s="80" t="s">
        <v>1647</v>
      </c>
      <c r="F657" s="80" t="s">
        <v>1648</v>
      </c>
      <c r="G657" s="80" t="s">
        <v>1648</v>
      </c>
      <c r="H657" s="81">
        <v>4572</v>
      </c>
      <c r="I657" s="80" t="s">
        <v>1952</v>
      </c>
      <c r="J657" s="80" t="s">
        <v>2452</v>
      </c>
      <c r="K657" s="80" t="s">
        <v>75</v>
      </c>
      <c r="L657" s="80" t="s">
        <v>77</v>
      </c>
      <c r="M657" s="80" t="s">
        <v>1953</v>
      </c>
      <c r="N657" s="82" t="s">
        <v>79</v>
      </c>
      <c r="O657" s="83">
        <v>44459</v>
      </c>
      <c r="P657" s="83">
        <v>45188</v>
      </c>
      <c r="Q657" s="82" t="s">
        <v>76</v>
      </c>
      <c r="R657" s="83">
        <v>45184</v>
      </c>
      <c r="S657" s="83">
        <v>45189</v>
      </c>
      <c r="T657" s="83">
        <v>46022</v>
      </c>
      <c r="U657" s="80" t="s">
        <v>2453</v>
      </c>
      <c r="V657" s="80" t="s">
        <v>81</v>
      </c>
      <c r="W657" s="83"/>
      <c r="X657" s="80"/>
      <c r="Y657" s="80"/>
      <c r="Z657" s="80"/>
      <c r="AA657" s="82" t="s">
        <v>79</v>
      </c>
      <c r="AB657" s="82" t="s">
        <v>79</v>
      </c>
      <c r="AC657" s="87">
        <v>45924.377685185202</v>
      </c>
      <c r="AD657" s="80" t="str">
        <f t="shared" si="40"/>
        <v>AIR CAMPANIA S.P.A. EX AIR CAMPANIA S.R.L.</v>
      </c>
      <c r="AE657" s="84" t="str">
        <f t="shared" si="41"/>
        <v>CAMPANIA</v>
      </c>
      <c r="AF657" s="85">
        <f t="shared" si="42"/>
        <v>46022</v>
      </c>
      <c r="AG657" s="86">
        <f t="shared" si="43"/>
        <v>1</v>
      </c>
      <c r="AH657" s="84" t="s">
        <v>3833</v>
      </c>
    </row>
    <row r="658" spans="1:34" x14ac:dyDescent="0.3">
      <c r="A658" s="80" t="s">
        <v>2482</v>
      </c>
      <c r="B658" s="81">
        <v>14</v>
      </c>
      <c r="C658" s="80" t="s">
        <v>5</v>
      </c>
      <c r="D658" s="80" t="s">
        <v>103</v>
      </c>
      <c r="E658" s="80" t="s">
        <v>104</v>
      </c>
      <c r="F658" s="80" t="s">
        <v>105</v>
      </c>
      <c r="G658" s="80" t="s">
        <v>105</v>
      </c>
      <c r="H658" s="81">
        <v>4573</v>
      </c>
      <c r="I658" s="80" t="s">
        <v>1954</v>
      </c>
      <c r="J658" s="80" t="s">
        <v>2452</v>
      </c>
      <c r="K658" s="80" t="s">
        <v>75</v>
      </c>
      <c r="L658" s="80" t="s">
        <v>96</v>
      </c>
      <c r="M658" s="80"/>
      <c r="N658" s="82" t="s">
        <v>79</v>
      </c>
      <c r="O658" s="83">
        <v>44562</v>
      </c>
      <c r="P658" s="83">
        <v>45291</v>
      </c>
      <c r="Q658" s="82" t="s">
        <v>76</v>
      </c>
      <c r="R658" s="83">
        <v>45281</v>
      </c>
      <c r="S658" s="83">
        <v>45292</v>
      </c>
      <c r="T658" s="83">
        <v>46387</v>
      </c>
      <c r="U658" s="80" t="s">
        <v>2453</v>
      </c>
      <c r="V658" s="80" t="s">
        <v>81</v>
      </c>
      <c r="W658" s="83"/>
      <c r="X658" s="80"/>
      <c r="Y658" s="80"/>
      <c r="Z658" s="80"/>
      <c r="AA658" s="82" t="s">
        <v>79</v>
      </c>
      <c r="AB658" s="82" t="s">
        <v>79</v>
      </c>
      <c r="AC658" s="87">
        <v>45678.5870601852</v>
      </c>
      <c r="AD658" s="80" t="str">
        <f t="shared" si="40"/>
        <v>ARST SPA</v>
      </c>
      <c r="AE658" s="84" t="str">
        <f t="shared" si="41"/>
        <v>SARDEGNA</v>
      </c>
      <c r="AF658" s="85">
        <f t="shared" si="42"/>
        <v>46387</v>
      </c>
      <c r="AG658" s="86">
        <f t="shared" si="43"/>
        <v>1</v>
      </c>
      <c r="AH658" s="84" t="s">
        <v>3428</v>
      </c>
    </row>
    <row r="659" spans="1:34" x14ac:dyDescent="0.3">
      <c r="A659" s="80" t="s">
        <v>2485</v>
      </c>
      <c r="B659" s="81">
        <v>657</v>
      </c>
      <c r="C659" s="80" t="s">
        <v>2486</v>
      </c>
      <c r="D659" s="80" t="s">
        <v>201</v>
      </c>
      <c r="E659" s="80" t="s">
        <v>986</v>
      </c>
      <c r="F659" s="80" t="s">
        <v>987</v>
      </c>
      <c r="G659" s="80" t="s">
        <v>987</v>
      </c>
      <c r="H659" s="81">
        <v>4575</v>
      </c>
      <c r="I659" s="80" t="s">
        <v>1955</v>
      </c>
      <c r="J659" s="80" t="s">
        <v>2452</v>
      </c>
      <c r="K659" s="80" t="s">
        <v>75</v>
      </c>
      <c r="L659" s="80" t="s">
        <v>101</v>
      </c>
      <c r="M659" s="80" t="s">
        <v>1956</v>
      </c>
      <c r="N659" s="82" t="s">
        <v>76</v>
      </c>
      <c r="O659" s="83">
        <v>44577</v>
      </c>
      <c r="P659" s="83">
        <v>48228</v>
      </c>
      <c r="Q659" s="82" t="s">
        <v>79</v>
      </c>
      <c r="R659" s="83"/>
      <c r="S659" s="83"/>
      <c r="T659" s="83"/>
      <c r="U659" s="80"/>
      <c r="V659" s="80" t="s">
        <v>81</v>
      </c>
      <c r="W659" s="83"/>
      <c r="X659" s="80"/>
      <c r="Y659" s="80"/>
      <c r="Z659" s="80"/>
      <c r="AA659" s="82" t="s">
        <v>79</v>
      </c>
      <c r="AB659" s="82" t="s">
        <v>79</v>
      </c>
      <c r="AC659" s="87">
        <v>45909.476493055598</v>
      </c>
      <c r="AD659" s="80" t="str">
        <f t="shared" si="40"/>
        <v>SIMOBIL SRL</v>
      </c>
      <c r="AE659" s="84" t="str">
        <f t="shared" si="41"/>
        <v>BOLZANO</v>
      </c>
      <c r="AF659" s="85">
        <f t="shared" si="42"/>
        <v>48228</v>
      </c>
      <c r="AG659" s="86">
        <f t="shared" si="43"/>
        <v>1</v>
      </c>
      <c r="AH659" s="84" t="s">
        <v>3680</v>
      </c>
    </row>
    <row r="660" spans="1:34" x14ac:dyDescent="0.3">
      <c r="A660" s="80" t="s">
        <v>2485</v>
      </c>
      <c r="B660" s="81">
        <v>657</v>
      </c>
      <c r="C660" s="80" t="s">
        <v>2486</v>
      </c>
      <c r="D660" s="80" t="s">
        <v>201</v>
      </c>
      <c r="E660" s="80" t="s">
        <v>1957</v>
      </c>
      <c r="F660" s="80" t="s">
        <v>1958</v>
      </c>
      <c r="G660" s="80" t="s">
        <v>1958</v>
      </c>
      <c r="H660" s="81">
        <v>4576</v>
      </c>
      <c r="I660" s="80" t="s">
        <v>1959</v>
      </c>
      <c r="J660" s="80" t="s">
        <v>2452</v>
      </c>
      <c r="K660" s="80" t="s">
        <v>75</v>
      </c>
      <c r="L660" s="80" t="s">
        <v>101</v>
      </c>
      <c r="M660" s="80" t="s">
        <v>1960</v>
      </c>
      <c r="N660" s="82" t="s">
        <v>76</v>
      </c>
      <c r="O660" s="83">
        <v>44542</v>
      </c>
      <c r="P660" s="83">
        <v>48193</v>
      </c>
      <c r="Q660" s="82" t="s">
        <v>79</v>
      </c>
      <c r="R660" s="83"/>
      <c r="S660" s="83"/>
      <c r="T660" s="83"/>
      <c r="U660" s="80"/>
      <c r="V660" s="80" t="s">
        <v>81</v>
      </c>
      <c r="W660" s="83"/>
      <c r="X660" s="80"/>
      <c r="Y660" s="80"/>
      <c r="Z660" s="80"/>
      <c r="AA660" s="82" t="s">
        <v>79</v>
      </c>
      <c r="AB660" s="82" t="s">
        <v>79</v>
      </c>
      <c r="AC660" s="87">
        <v>45917.689201388901</v>
      </c>
      <c r="AD660" s="80" t="str">
        <f t="shared" si="40"/>
        <v>CONSORZIO ALTO ADIGE AUTONOLEGGIATORI - C.A.A.-KSM</v>
      </c>
      <c r="AE660" s="84" t="str">
        <f t="shared" si="41"/>
        <v>BOLZANO</v>
      </c>
      <c r="AF660" s="85">
        <f t="shared" si="42"/>
        <v>48193</v>
      </c>
      <c r="AG660" s="86">
        <f t="shared" si="43"/>
        <v>1</v>
      </c>
      <c r="AH660" s="84" t="s">
        <v>3693</v>
      </c>
    </row>
    <row r="661" spans="1:34" x14ac:dyDescent="0.3">
      <c r="A661" s="80" t="s">
        <v>2485</v>
      </c>
      <c r="B661" s="81">
        <v>657</v>
      </c>
      <c r="C661" s="80" t="s">
        <v>2486</v>
      </c>
      <c r="D661" s="80" t="s">
        <v>201</v>
      </c>
      <c r="E661" s="80" t="s">
        <v>986</v>
      </c>
      <c r="F661" s="80" t="s">
        <v>987</v>
      </c>
      <c r="G661" s="80" t="s">
        <v>987</v>
      </c>
      <c r="H661" s="81">
        <v>4577</v>
      </c>
      <c r="I661" s="80" t="s">
        <v>1961</v>
      </c>
      <c r="J661" s="80" t="s">
        <v>2452</v>
      </c>
      <c r="K661" s="80" t="s">
        <v>75</v>
      </c>
      <c r="L661" s="80" t="s">
        <v>101</v>
      </c>
      <c r="M661" s="80" t="s">
        <v>1962</v>
      </c>
      <c r="N661" s="82" t="s">
        <v>76</v>
      </c>
      <c r="O661" s="83">
        <v>44681</v>
      </c>
      <c r="P661" s="83">
        <v>48333</v>
      </c>
      <c r="Q661" s="82" t="s">
        <v>79</v>
      </c>
      <c r="R661" s="83"/>
      <c r="S661" s="83"/>
      <c r="T661" s="83"/>
      <c r="U661" s="80"/>
      <c r="V661" s="80" t="s">
        <v>81</v>
      </c>
      <c r="W661" s="83"/>
      <c r="X661" s="80"/>
      <c r="Y661" s="80"/>
      <c r="Z661" s="80"/>
      <c r="AA661" s="82" t="s">
        <v>79</v>
      </c>
      <c r="AB661" s="82" t="s">
        <v>79</v>
      </c>
      <c r="AC661" s="87">
        <v>45909.484386574099</v>
      </c>
      <c r="AD661" s="80" t="str">
        <f t="shared" si="40"/>
        <v>SIMOBIL SRL</v>
      </c>
      <c r="AE661" s="84" t="str">
        <f t="shared" si="41"/>
        <v>BOLZANO</v>
      </c>
      <c r="AF661" s="85">
        <f t="shared" si="42"/>
        <v>48333</v>
      </c>
      <c r="AG661" s="86">
        <f t="shared" si="43"/>
        <v>1</v>
      </c>
      <c r="AH661" s="84" t="s">
        <v>3680</v>
      </c>
    </row>
    <row r="662" spans="1:34" x14ac:dyDescent="0.3">
      <c r="A662" s="80" t="s">
        <v>2485</v>
      </c>
      <c r="B662" s="81">
        <v>657</v>
      </c>
      <c r="C662" s="80" t="s">
        <v>2486</v>
      </c>
      <c r="D662" s="80" t="s">
        <v>201</v>
      </c>
      <c r="E662" s="80" t="s">
        <v>986</v>
      </c>
      <c r="F662" s="80" t="s">
        <v>987</v>
      </c>
      <c r="G662" s="80" t="s">
        <v>987</v>
      </c>
      <c r="H662" s="81">
        <v>4578</v>
      </c>
      <c r="I662" s="80" t="s">
        <v>1963</v>
      </c>
      <c r="J662" s="80" t="s">
        <v>2452</v>
      </c>
      <c r="K662" s="80" t="s">
        <v>75</v>
      </c>
      <c r="L662" s="80" t="s">
        <v>101</v>
      </c>
      <c r="M662" s="80" t="s">
        <v>1964</v>
      </c>
      <c r="N662" s="82" t="s">
        <v>76</v>
      </c>
      <c r="O662" s="83">
        <v>44681</v>
      </c>
      <c r="P662" s="83">
        <v>48333</v>
      </c>
      <c r="Q662" s="82" t="s">
        <v>79</v>
      </c>
      <c r="R662" s="83"/>
      <c r="S662" s="83"/>
      <c r="T662" s="83"/>
      <c r="U662" s="80"/>
      <c r="V662" s="80" t="s">
        <v>81</v>
      </c>
      <c r="W662" s="83"/>
      <c r="X662" s="80"/>
      <c r="Y662" s="80"/>
      <c r="Z662" s="80"/>
      <c r="AA662" s="82" t="s">
        <v>79</v>
      </c>
      <c r="AB662" s="82" t="s">
        <v>79</v>
      </c>
      <c r="AC662" s="87">
        <v>45909.484722222202</v>
      </c>
      <c r="AD662" s="80" t="str">
        <f t="shared" si="40"/>
        <v>SIMOBIL SRL</v>
      </c>
      <c r="AE662" s="84" t="str">
        <f t="shared" si="41"/>
        <v>BOLZANO</v>
      </c>
      <c r="AF662" s="85">
        <f t="shared" si="42"/>
        <v>48333</v>
      </c>
      <c r="AG662" s="86">
        <f t="shared" si="43"/>
        <v>1</v>
      </c>
      <c r="AH662" s="84" t="s">
        <v>3680</v>
      </c>
    </row>
    <row r="663" spans="1:34" x14ac:dyDescent="0.3">
      <c r="A663" s="80" t="s">
        <v>2485</v>
      </c>
      <c r="B663" s="81">
        <v>657</v>
      </c>
      <c r="C663" s="80" t="s">
        <v>2486</v>
      </c>
      <c r="D663" s="80" t="s">
        <v>201</v>
      </c>
      <c r="E663" s="80" t="s">
        <v>202</v>
      </c>
      <c r="F663" s="80" t="s">
        <v>203</v>
      </c>
      <c r="G663" s="80" t="s">
        <v>203</v>
      </c>
      <c r="H663" s="81">
        <v>4579</v>
      </c>
      <c r="I663" s="80" t="s">
        <v>1965</v>
      </c>
      <c r="J663" s="80" t="s">
        <v>2452</v>
      </c>
      <c r="K663" s="80" t="s">
        <v>75</v>
      </c>
      <c r="L663" s="80" t="s">
        <v>101</v>
      </c>
      <c r="M663" s="80" t="s">
        <v>1966</v>
      </c>
      <c r="N663" s="82" t="s">
        <v>76</v>
      </c>
      <c r="O663" s="83">
        <v>44542</v>
      </c>
      <c r="P663" s="83">
        <v>48193</v>
      </c>
      <c r="Q663" s="82" t="s">
        <v>79</v>
      </c>
      <c r="R663" s="83"/>
      <c r="S663" s="83"/>
      <c r="T663" s="83"/>
      <c r="U663" s="80"/>
      <c r="V663" s="80" t="s">
        <v>81</v>
      </c>
      <c r="W663" s="83"/>
      <c r="X663" s="80"/>
      <c r="Y663" s="80"/>
      <c r="Z663" s="80"/>
      <c r="AA663" s="82" t="s">
        <v>79</v>
      </c>
      <c r="AB663" s="82" t="s">
        <v>79</v>
      </c>
      <c r="AC663" s="87">
        <v>45924.524791666699</v>
      </c>
      <c r="AD663" s="80" t="str">
        <f t="shared" si="40"/>
        <v>AUTO RAINER GMBH</v>
      </c>
      <c r="AE663" s="84" t="str">
        <f t="shared" si="41"/>
        <v>BOLZANO</v>
      </c>
      <c r="AF663" s="85">
        <f t="shared" si="42"/>
        <v>48193</v>
      </c>
      <c r="AG663" s="86">
        <f t="shared" si="43"/>
        <v>1</v>
      </c>
      <c r="AH663" s="84" t="s">
        <v>3749</v>
      </c>
    </row>
    <row r="664" spans="1:34" x14ac:dyDescent="0.3">
      <c r="A664" s="80" t="s">
        <v>2485</v>
      </c>
      <c r="B664" s="81">
        <v>657</v>
      </c>
      <c r="C664" s="80" t="s">
        <v>2486</v>
      </c>
      <c r="D664" s="80" t="s">
        <v>201</v>
      </c>
      <c r="E664" s="80" t="s">
        <v>878</v>
      </c>
      <c r="F664" s="80" t="s">
        <v>879</v>
      </c>
      <c r="G664" s="80" t="s">
        <v>879</v>
      </c>
      <c r="H664" s="81">
        <v>4581</v>
      </c>
      <c r="I664" s="80" t="s">
        <v>1967</v>
      </c>
      <c r="J664" s="80" t="s">
        <v>2452</v>
      </c>
      <c r="K664" s="80" t="s">
        <v>75</v>
      </c>
      <c r="L664" s="80" t="s">
        <v>101</v>
      </c>
      <c r="M664" s="80" t="s">
        <v>1968</v>
      </c>
      <c r="N664" s="82" t="s">
        <v>76</v>
      </c>
      <c r="O664" s="83">
        <v>44681</v>
      </c>
      <c r="P664" s="83">
        <v>48333</v>
      </c>
      <c r="Q664" s="82" t="s">
        <v>79</v>
      </c>
      <c r="R664" s="83"/>
      <c r="S664" s="83"/>
      <c r="T664" s="83"/>
      <c r="U664" s="80"/>
      <c r="V664" s="80" t="s">
        <v>81</v>
      </c>
      <c r="W664" s="83"/>
      <c r="X664" s="80"/>
      <c r="Y664" s="80"/>
      <c r="Z664" s="80"/>
      <c r="AA664" s="82" t="s">
        <v>79</v>
      </c>
      <c r="AB664" s="82" t="s">
        <v>79</v>
      </c>
      <c r="AC664" s="87">
        <v>45673.606099536999</v>
      </c>
      <c r="AD664" s="80" t="str">
        <f t="shared" si="40"/>
        <v>PIZZININI GMBH</v>
      </c>
      <c r="AE664" s="84" t="str">
        <f t="shared" si="41"/>
        <v>BOLZANO</v>
      </c>
      <c r="AF664" s="85">
        <f t="shared" si="42"/>
        <v>48333</v>
      </c>
      <c r="AG664" s="86">
        <f t="shared" si="43"/>
        <v>1</v>
      </c>
      <c r="AH664" s="84" t="s">
        <v>3530</v>
      </c>
    </row>
    <row r="665" spans="1:34" x14ac:dyDescent="0.3">
      <c r="A665" s="80" t="s">
        <v>2485</v>
      </c>
      <c r="B665" s="81">
        <v>657</v>
      </c>
      <c r="C665" s="80" t="s">
        <v>2486</v>
      </c>
      <c r="D665" s="80" t="s">
        <v>201</v>
      </c>
      <c r="E665" s="80" t="s">
        <v>878</v>
      </c>
      <c r="F665" s="80" t="s">
        <v>879</v>
      </c>
      <c r="G665" s="80" t="s">
        <v>879</v>
      </c>
      <c r="H665" s="81">
        <v>4582</v>
      </c>
      <c r="I665" s="80" t="s">
        <v>1969</v>
      </c>
      <c r="J665" s="80" t="s">
        <v>2452</v>
      </c>
      <c r="K665" s="80" t="s">
        <v>75</v>
      </c>
      <c r="L665" s="80" t="s">
        <v>101</v>
      </c>
      <c r="M665" s="80" t="s">
        <v>1970</v>
      </c>
      <c r="N665" s="82" t="s">
        <v>76</v>
      </c>
      <c r="O665" s="83">
        <v>44681</v>
      </c>
      <c r="P665" s="83">
        <v>48333</v>
      </c>
      <c r="Q665" s="82" t="s">
        <v>79</v>
      </c>
      <c r="R665" s="83"/>
      <c r="S665" s="83"/>
      <c r="T665" s="83"/>
      <c r="U665" s="80"/>
      <c r="V665" s="80" t="s">
        <v>81</v>
      </c>
      <c r="W665" s="83"/>
      <c r="X665" s="80"/>
      <c r="Y665" s="80"/>
      <c r="Z665" s="80"/>
      <c r="AA665" s="82" t="s">
        <v>79</v>
      </c>
      <c r="AB665" s="82" t="s">
        <v>79</v>
      </c>
      <c r="AC665" s="87">
        <v>45673.606817129599</v>
      </c>
      <c r="AD665" s="80" t="str">
        <f t="shared" si="40"/>
        <v>PIZZININI GMBH</v>
      </c>
      <c r="AE665" s="84" t="str">
        <f t="shared" si="41"/>
        <v>BOLZANO</v>
      </c>
      <c r="AF665" s="85">
        <f t="shared" si="42"/>
        <v>48333</v>
      </c>
      <c r="AG665" s="86">
        <f t="shared" si="43"/>
        <v>1</v>
      </c>
      <c r="AH665" s="84" t="s">
        <v>3530</v>
      </c>
    </row>
    <row r="666" spans="1:34" x14ac:dyDescent="0.3">
      <c r="A666" s="80" t="s">
        <v>2485</v>
      </c>
      <c r="B666" s="81">
        <v>657</v>
      </c>
      <c r="C666" s="80" t="s">
        <v>2486</v>
      </c>
      <c r="D666" s="80" t="s">
        <v>201</v>
      </c>
      <c r="E666" s="80" t="s">
        <v>773</v>
      </c>
      <c r="F666" s="80" t="s">
        <v>774</v>
      </c>
      <c r="G666" s="80" t="s">
        <v>774</v>
      </c>
      <c r="H666" s="81">
        <v>4585</v>
      </c>
      <c r="I666" s="80" t="s">
        <v>1973</v>
      </c>
      <c r="J666" s="80" t="s">
        <v>2452</v>
      </c>
      <c r="K666" s="80" t="s">
        <v>75</v>
      </c>
      <c r="L666" s="80" t="s">
        <v>101</v>
      </c>
      <c r="M666" s="80" t="s">
        <v>1974</v>
      </c>
      <c r="N666" s="82" t="s">
        <v>76</v>
      </c>
      <c r="O666" s="83">
        <v>44542</v>
      </c>
      <c r="P666" s="83">
        <v>48193</v>
      </c>
      <c r="Q666" s="82" t="s">
        <v>79</v>
      </c>
      <c r="R666" s="83"/>
      <c r="S666" s="83"/>
      <c r="T666" s="83"/>
      <c r="U666" s="80"/>
      <c r="V666" s="80" t="s">
        <v>81</v>
      </c>
      <c r="W666" s="83"/>
      <c r="X666" s="80"/>
      <c r="Y666" s="80"/>
      <c r="Z666" s="80"/>
      <c r="AA666" s="82" t="s">
        <v>79</v>
      </c>
      <c r="AB666" s="82" t="s">
        <v>79</v>
      </c>
      <c r="AC666" s="87">
        <v>45909.500590277799</v>
      </c>
      <c r="AD666" s="80" t="str">
        <f t="shared" si="40"/>
        <v>HOLZER BUS GMBH</v>
      </c>
      <c r="AE666" s="84" t="str">
        <f t="shared" si="41"/>
        <v>BOLZANO</v>
      </c>
      <c r="AF666" s="85">
        <f t="shared" si="42"/>
        <v>48193</v>
      </c>
      <c r="AG666" s="86">
        <f t="shared" si="43"/>
        <v>1</v>
      </c>
      <c r="AH666" s="84" t="s">
        <v>3748</v>
      </c>
    </row>
    <row r="667" spans="1:34" x14ac:dyDescent="0.3">
      <c r="A667" s="80" t="s">
        <v>2459</v>
      </c>
      <c r="B667" s="81">
        <v>65</v>
      </c>
      <c r="C667" s="80" t="s">
        <v>2462</v>
      </c>
      <c r="D667" s="80" t="s">
        <v>2547</v>
      </c>
      <c r="E667" s="80" t="s">
        <v>2548</v>
      </c>
      <c r="F667" s="80" t="s">
        <v>2549</v>
      </c>
      <c r="G667" s="80" t="s">
        <v>2549</v>
      </c>
      <c r="H667" s="81">
        <v>4589</v>
      </c>
      <c r="I667" s="80" t="s">
        <v>2565</v>
      </c>
      <c r="J667" s="80" t="s">
        <v>2452</v>
      </c>
      <c r="K667" s="80" t="s">
        <v>75</v>
      </c>
      <c r="L667" s="80" t="s">
        <v>77</v>
      </c>
      <c r="M667" s="80" t="s">
        <v>2566</v>
      </c>
      <c r="N667" s="82" t="s">
        <v>79</v>
      </c>
      <c r="O667" s="83">
        <v>44013</v>
      </c>
      <c r="P667" s="83">
        <v>46022</v>
      </c>
      <c r="Q667" s="82" t="s">
        <v>79</v>
      </c>
      <c r="R667" s="83"/>
      <c r="S667" s="83"/>
      <c r="T667" s="83"/>
      <c r="U667" s="80"/>
      <c r="V667" s="80" t="s">
        <v>81</v>
      </c>
      <c r="W667" s="83"/>
      <c r="X667" s="80"/>
      <c r="Y667" s="80"/>
      <c r="Z667" s="80"/>
      <c r="AA667" s="82" t="s">
        <v>79</v>
      </c>
      <c r="AB667" s="82" t="s">
        <v>79</v>
      </c>
      <c r="AC667" s="87">
        <v>45909.515393518501</v>
      </c>
      <c r="AD667" s="80" t="str">
        <f t="shared" si="40"/>
        <v>CONSORZIO TRASPORTI AZIENDE BASILICATA SRL (COTRAB)</v>
      </c>
      <c r="AE667" s="84" t="str">
        <f t="shared" si="41"/>
        <v>BASILICATA</v>
      </c>
      <c r="AF667" s="85">
        <f t="shared" si="42"/>
        <v>46022</v>
      </c>
      <c r="AG667" s="86">
        <f t="shared" si="43"/>
        <v>1</v>
      </c>
      <c r="AH667" s="84" t="s">
        <v>3359</v>
      </c>
    </row>
    <row r="668" spans="1:34" x14ac:dyDescent="0.3">
      <c r="A668" s="80" t="s">
        <v>2478</v>
      </c>
      <c r="B668" s="81">
        <v>669</v>
      </c>
      <c r="C668" s="80" t="s">
        <v>2464</v>
      </c>
      <c r="D668" s="80" t="s">
        <v>1294</v>
      </c>
      <c r="E668" s="80" t="s">
        <v>545</v>
      </c>
      <c r="F668" s="80" t="s">
        <v>769</v>
      </c>
      <c r="G668" s="80" t="s">
        <v>769</v>
      </c>
      <c r="H668" s="81">
        <v>4591</v>
      </c>
      <c r="I668" s="80" t="s">
        <v>1976</v>
      </c>
      <c r="J668" s="80" t="s">
        <v>2454</v>
      </c>
      <c r="K668" s="80" t="s">
        <v>75</v>
      </c>
      <c r="L668" s="80" t="s">
        <v>101</v>
      </c>
      <c r="M668" s="80" t="s">
        <v>469</v>
      </c>
      <c r="N668" s="82" t="s">
        <v>76</v>
      </c>
      <c r="O668" s="83">
        <v>44562</v>
      </c>
      <c r="P668" s="83">
        <v>46568</v>
      </c>
      <c r="Q668" s="82" t="s">
        <v>79</v>
      </c>
      <c r="R668" s="83"/>
      <c r="S668" s="83"/>
      <c r="T668" s="83"/>
      <c r="U668" s="80"/>
      <c r="V668" s="80" t="s">
        <v>81</v>
      </c>
      <c r="W668" s="83"/>
      <c r="X668" s="80"/>
      <c r="Y668" s="80"/>
      <c r="Z668" s="81">
        <v>2643</v>
      </c>
      <c r="AA668" s="82" t="s">
        <v>76</v>
      </c>
      <c r="AB668" s="82" t="s">
        <v>79</v>
      </c>
      <c r="AC668" s="87">
        <v>45902.457685185203</v>
      </c>
      <c r="AD668" s="80" t="str">
        <f t="shared" si="40"/>
        <v>GRUPPO TORINESE TRASPORTI SPA</v>
      </c>
      <c r="AE668" s="84" t="str">
        <f t="shared" si="41"/>
        <v>PIEMONTE</v>
      </c>
      <c r="AF668" s="85">
        <f t="shared" si="42"/>
        <v>46568</v>
      </c>
      <c r="AG668" s="86">
        <f t="shared" si="43"/>
        <v>1</v>
      </c>
      <c r="AH668" s="84" t="s">
        <v>3741</v>
      </c>
    </row>
    <row r="669" spans="1:34" x14ac:dyDescent="0.3">
      <c r="A669" s="80" t="s">
        <v>2465</v>
      </c>
      <c r="B669" s="81">
        <v>68</v>
      </c>
      <c r="C669" s="80" t="s">
        <v>2462</v>
      </c>
      <c r="D669" s="80" t="s">
        <v>215</v>
      </c>
      <c r="E669" s="80" t="s">
        <v>517</v>
      </c>
      <c r="F669" s="80" t="s">
        <v>518</v>
      </c>
      <c r="G669" s="80" t="s">
        <v>518</v>
      </c>
      <c r="H669" s="81">
        <v>4593</v>
      </c>
      <c r="I669" s="80" t="s">
        <v>1978</v>
      </c>
      <c r="J669" s="80" t="s">
        <v>2454</v>
      </c>
      <c r="K669" s="80" t="s">
        <v>75</v>
      </c>
      <c r="L669" s="80" t="s">
        <v>77</v>
      </c>
      <c r="M669" s="80" t="s">
        <v>1979</v>
      </c>
      <c r="N669" s="82" t="s">
        <v>79</v>
      </c>
      <c r="O669" s="83">
        <v>44519</v>
      </c>
      <c r="P669" s="83">
        <v>44561</v>
      </c>
      <c r="Q669" s="82" t="s">
        <v>76</v>
      </c>
      <c r="R669" s="83">
        <v>44562</v>
      </c>
      <c r="S669" s="83">
        <v>44562</v>
      </c>
      <c r="T669" s="83">
        <v>46022</v>
      </c>
      <c r="U669" s="80" t="s">
        <v>2455</v>
      </c>
      <c r="V669" s="80" t="s">
        <v>81</v>
      </c>
      <c r="W669" s="83"/>
      <c r="X669" s="80"/>
      <c r="Y669" s="80"/>
      <c r="Z669" s="80"/>
      <c r="AA669" s="82" t="s">
        <v>79</v>
      </c>
      <c r="AB669" s="82" t="s">
        <v>79</v>
      </c>
      <c r="AC669" s="87">
        <v>45932.482974537001</v>
      </c>
      <c r="AD669" s="80" t="str">
        <f t="shared" si="40"/>
        <v>CO.SA.T. SOCIETÀ CONSORTILE A R. L.</v>
      </c>
      <c r="AE669" s="84" t="str">
        <f t="shared" si="41"/>
        <v>CAMPANIA</v>
      </c>
      <c r="AF669" s="85">
        <f t="shared" si="42"/>
        <v>46022</v>
      </c>
      <c r="AG669" s="86">
        <f t="shared" si="43"/>
        <v>1</v>
      </c>
      <c r="AH669" s="84" t="s">
        <v>3770</v>
      </c>
    </row>
    <row r="670" spans="1:34" x14ac:dyDescent="0.3">
      <c r="A670" s="80" t="s">
        <v>2482</v>
      </c>
      <c r="B670" s="81">
        <v>14</v>
      </c>
      <c r="C670" s="80" t="s">
        <v>5</v>
      </c>
      <c r="D670" s="80" t="s">
        <v>103</v>
      </c>
      <c r="E670" s="80" t="s">
        <v>338</v>
      </c>
      <c r="F670" s="80" t="s">
        <v>339</v>
      </c>
      <c r="G670" s="80" t="s">
        <v>339</v>
      </c>
      <c r="H670" s="81">
        <v>4599</v>
      </c>
      <c r="I670" s="80" t="s">
        <v>1980</v>
      </c>
      <c r="J670" s="80" t="s">
        <v>2452</v>
      </c>
      <c r="K670" s="80" t="s">
        <v>75</v>
      </c>
      <c r="L670" s="80" t="s">
        <v>77</v>
      </c>
      <c r="M670" s="80" t="s">
        <v>1981</v>
      </c>
      <c r="N670" s="82" t="s">
        <v>79</v>
      </c>
      <c r="O670" s="83">
        <v>44562</v>
      </c>
      <c r="P670" s="83">
        <v>45291</v>
      </c>
      <c r="Q670" s="82" t="s">
        <v>76</v>
      </c>
      <c r="R670" s="83">
        <v>45278</v>
      </c>
      <c r="S670" s="83">
        <v>45292</v>
      </c>
      <c r="T670" s="83">
        <v>46387</v>
      </c>
      <c r="U670" s="80" t="s">
        <v>2453</v>
      </c>
      <c r="V670" s="80" t="s">
        <v>81</v>
      </c>
      <c r="W670" s="83"/>
      <c r="X670" s="80"/>
      <c r="Y670" s="80"/>
      <c r="Z670" s="80"/>
      <c r="AA670" s="82" t="s">
        <v>79</v>
      </c>
      <c r="AB670" s="82" t="s">
        <v>79</v>
      </c>
      <c r="AC670" s="87">
        <v>45684.529398148101</v>
      </c>
      <c r="AD670" s="80" t="str">
        <f t="shared" si="40"/>
        <v>AUTOSERVIZI F.A.B. S.R.L.</v>
      </c>
      <c r="AE670" s="84" t="str">
        <f t="shared" si="41"/>
        <v>SARDEGNA</v>
      </c>
      <c r="AF670" s="85">
        <f t="shared" si="42"/>
        <v>46387</v>
      </c>
      <c r="AG670" s="86">
        <f t="shared" si="43"/>
        <v>1</v>
      </c>
      <c r="AH670" s="84" t="s">
        <v>3606</v>
      </c>
    </row>
    <row r="671" spans="1:34" x14ac:dyDescent="0.3">
      <c r="A671" s="80" t="s">
        <v>2482</v>
      </c>
      <c r="B671" s="81">
        <v>14</v>
      </c>
      <c r="C671" s="80" t="s">
        <v>5</v>
      </c>
      <c r="D671" s="80" t="s">
        <v>103</v>
      </c>
      <c r="E671" s="80" t="s">
        <v>710</v>
      </c>
      <c r="F671" s="80" t="s">
        <v>711</v>
      </c>
      <c r="G671" s="80" t="s">
        <v>711</v>
      </c>
      <c r="H671" s="81">
        <v>4600</v>
      </c>
      <c r="I671" s="80" t="s">
        <v>1982</v>
      </c>
      <c r="J671" s="80" t="s">
        <v>2452</v>
      </c>
      <c r="K671" s="80" t="s">
        <v>75</v>
      </c>
      <c r="L671" s="80" t="s">
        <v>77</v>
      </c>
      <c r="M671" s="80" t="s">
        <v>1983</v>
      </c>
      <c r="N671" s="82" t="s">
        <v>79</v>
      </c>
      <c r="O671" s="83">
        <v>44562</v>
      </c>
      <c r="P671" s="83">
        <v>45291</v>
      </c>
      <c r="Q671" s="82" t="s">
        <v>76</v>
      </c>
      <c r="R671" s="83">
        <v>45279</v>
      </c>
      <c r="S671" s="83">
        <v>45292</v>
      </c>
      <c r="T671" s="83">
        <v>46387</v>
      </c>
      <c r="U671" s="80" t="s">
        <v>2453</v>
      </c>
      <c r="V671" s="80" t="s">
        <v>81</v>
      </c>
      <c r="W671" s="83"/>
      <c r="X671" s="80"/>
      <c r="Y671" s="80"/>
      <c r="Z671" s="80"/>
      <c r="AA671" s="82" t="s">
        <v>79</v>
      </c>
      <c r="AB671" s="82" t="s">
        <v>79</v>
      </c>
      <c r="AC671" s="87">
        <v>45688.385763888902</v>
      </c>
      <c r="AD671" s="80" t="str">
        <f t="shared" si="40"/>
        <v>FARA VIAGGI SRL</v>
      </c>
      <c r="AE671" s="84" t="str">
        <f t="shared" si="41"/>
        <v>SARDEGNA</v>
      </c>
      <c r="AF671" s="85">
        <f t="shared" si="42"/>
        <v>46387</v>
      </c>
      <c r="AG671" s="86">
        <f t="shared" si="43"/>
        <v>1</v>
      </c>
      <c r="AH671" s="84" t="s">
        <v>3742</v>
      </c>
    </row>
    <row r="672" spans="1:34" x14ac:dyDescent="0.3">
      <c r="A672" s="80" t="s">
        <v>2482</v>
      </c>
      <c r="B672" s="81">
        <v>14</v>
      </c>
      <c r="C672" s="80" t="s">
        <v>5</v>
      </c>
      <c r="D672" s="80" t="s">
        <v>103</v>
      </c>
      <c r="E672" s="80" t="s">
        <v>696</v>
      </c>
      <c r="F672" s="80" t="s">
        <v>697</v>
      </c>
      <c r="G672" s="80" t="s">
        <v>697</v>
      </c>
      <c r="H672" s="81">
        <v>4601</v>
      </c>
      <c r="I672" s="80" t="s">
        <v>1984</v>
      </c>
      <c r="J672" s="80" t="s">
        <v>2452</v>
      </c>
      <c r="K672" s="80" t="s">
        <v>75</v>
      </c>
      <c r="L672" s="80" t="s">
        <v>77</v>
      </c>
      <c r="M672" s="80" t="s">
        <v>1985</v>
      </c>
      <c r="N672" s="82" t="s">
        <v>79</v>
      </c>
      <c r="O672" s="83">
        <v>44562</v>
      </c>
      <c r="P672" s="83">
        <v>45291</v>
      </c>
      <c r="Q672" s="82" t="s">
        <v>76</v>
      </c>
      <c r="R672" s="83">
        <v>45279</v>
      </c>
      <c r="S672" s="83">
        <v>45292</v>
      </c>
      <c r="T672" s="83">
        <v>46387</v>
      </c>
      <c r="U672" s="80" t="s">
        <v>2453</v>
      </c>
      <c r="V672" s="80" t="s">
        <v>81</v>
      </c>
      <c r="W672" s="83"/>
      <c r="X672" s="80"/>
      <c r="Y672" s="80"/>
      <c r="Z672" s="80"/>
      <c r="AA672" s="82" t="s">
        <v>79</v>
      </c>
      <c r="AB672" s="82" t="s">
        <v>79</v>
      </c>
      <c r="AC672" s="87">
        <v>45684.493425925903</v>
      </c>
      <c r="AD672" s="80" t="str">
        <f t="shared" si="40"/>
        <v>F.A.T.A. EREDI ANGIUS FELICE</v>
      </c>
      <c r="AE672" s="84" t="str">
        <f t="shared" si="41"/>
        <v>SARDEGNA</v>
      </c>
      <c r="AF672" s="85">
        <f t="shared" si="42"/>
        <v>46387</v>
      </c>
      <c r="AG672" s="86">
        <f t="shared" si="43"/>
        <v>1</v>
      </c>
      <c r="AH672" s="84" t="s">
        <v>3424</v>
      </c>
    </row>
    <row r="673" spans="1:34" x14ac:dyDescent="0.3">
      <c r="A673" s="80" t="s">
        <v>2482</v>
      </c>
      <c r="B673" s="81">
        <v>14</v>
      </c>
      <c r="C673" s="80" t="s">
        <v>5</v>
      </c>
      <c r="D673" s="80" t="s">
        <v>103</v>
      </c>
      <c r="E673" s="80" t="s">
        <v>310</v>
      </c>
      <c r="F673" s="80" t="s">
        <v>311</v>
      </c>
      <c r="G673" s="80" t="s">
        <v>311</v>
      </c>
      <c r="H673" s="81">
        <v>4602</v>
      </c>
      <c r="I673" s="80" t="s">
        <v>1986</v>
      </c>
      <c r="J673" s="80" t="s">
        <v>2452</v>
      </c>
      <c r="K673" s="80" t="s">
        <v>75</v>
      </c>
      <c r="L673" s="80" t="s">
        <v>77</v>
      </c>
      <c r="M673" s="80" t="s">
        <v>1987</v>
      </c>
      <c r="N673" s="82" t="s">
        <v>79</v>
      </c>
      <c r="O673" s="83">
        <v>44562</v>
      </c>
      <c r="P673" s="83">
        <v>45291</v>
      </c>
      <c r="Q673" s="82" t="s">
        <v>76</v>
      </c>
      <c r="R673" s="83">
        <v>45279</v>
      </c>
      <c r="S673" s="83">
        <v>45292</v>
      </c>
      <c r="T673" s="83">
        <v>46387</v>
      </c>
      <c r="U673" s="80" t="s">
        <v>2453</v>
      </c>
      <c r="V673" s="80" t="s">
        <v>81</v>
      </c>
      <c r="W673" s="83"/>
      <c r="X673" s="80"/>
      <c r="Y673" s="80"/>
      <c r="Z673" s="80"/>
      <c r="AA673" s="82" t="s">
        <v>79</v>
      </c>
      <c r="AB673" s="82" t="s">
        <v>79</v>
      </c>
      <c r="AC673" s="87">
        <v>45673.538715277798</v>
      </c>
      <c r="AD673" s="80" t="str">
        <f t="shared" si="40"/>
        <v>AUTONOLEGGIO FOLLESA DEI F.LLI PASQUALE E GIANNI FOLLESA SNC</v>
      </c>
      <c r="AE673" s="84" t="str">
        <f t="shared" si="41"/>
        <v>SARDEGNA</v>
      </c>
      <c r="AF673" s="85">
        <f t="shared" si="42"/>
        <v>46387</v>
      </c>
      <c r="AG673" s="86">
        <f t="shared" si="43"/>
        <v>1</v>
      </c>
      <c r="AH673" s="84" t="s">
        <v>3558</v>
      </c>
    </row>
    <row r="674" spans="1:34" x14ac:dyDescent="0.3">
      <c r="A674" s="80" t="s">
        <v>2482</v>
      </c>
      <c r="B674" s="81">
        <v>14</v>
      </c>
      <c r="C674" s="80" t="s">
        <v>5</v>
      </c>
      <c r="D674" s="80" t="s">
        <v>103</v>
      </c>
      <c r="E674" s="80" t="s">
        <v>248</v>
      </c>
      <c r="F674" s="80" t="s">
        <v>249</v>
      </c>
      <c r="G674" s="80" t="s">
        <v>249</v>
      </c>
      <c r="H674" s="81">
        <v>4603</v>
      </c>
      <c r="I674" s="80" t="s">
        <v>1988</v>
      </c>
      <c r="J674" s="80" t="s">
        <v>2452</v>
      </c>
      <c r="K674" s="80" t="s">
        <v>75</v>
      </c>
      <c r="L674" s="80" t="s">
        <v>77</v>
      </c>
      <c r="M674" s="80" t="s">
        <v>1989</v>
      </c>
      <c r="N674" s="82" t="s">
        <v>79</v>
      </c>
      <c r="O674" s="83">
        <v>44562</v>
      </c>
      <c r="P674" s="83">
        <v>45291</v>
      </c>
      <c r="Q674" s="82" t="s">
        <v>76</v>
      </c>
      <c r="R674" s="83">
        <v>45280</v>
      </c>
      <c r="S674" s="83">
        <v>45292</v>
      </c>
      <c r="T674" s="83">
        <v>46387</v>
      </c>
      <c r="U674" s="80" t="s">
        <v>2453</v>
      </c>
      <c r="V674" s="80" t="s">
        <v>81</v>
      </c>
      <c r="W674" s="83"/>
      <c r="X674" s="80"/>
      <c r="Y674" s="80"/>
      <c r="Z674" s="80"/>
      <c r="AA674" s="82" t="s">
        <v>79</v>
      </c>
      <c r="AB674" s="82" t="s">
        <v>79</v>
      </c>
      <c r="AC674" s="87">
        <v>45674.480254629598</v>
      </c>
      <c r="AD674" s="80" t="str">
        <f t="shared" si="40"/>
        <v>AUTOLINEE FRAU S.R.L.</v>
      </c>
      <c r="AE674" s="84" t="str">
        <f t="shared" si="41"/>
        <v>SARDEGNA</v>
      </c>
      <c r="AF674" s="85">
        <f t="shared" si="42"/>
        <v>46387</v>
      </c>
      <c r="AG674" s="86">
        <f t="shared" si="43"/>
        <v>1</v>
      </c>
      <c r="AH674" s="84" t="s">
        <v>3750</v>
      </c>
    </row>
    <row r="675" spans="1:34" x14ac:dyDescent="0.3">
      <c r="A675" s="80" t="s">
        <v>2482</v>
      </c>
      <c r="B675" s="81">
        <v>14</v>
      </c>
      <c r="C675" s="80" t="s">
        <v>5</v>
      </c>
      <c r="D675" s="80" t="s">
        <v>103</v>
      </c>
      <c r="E675" s="80" t="s">
        <v>739</v>
      </c>
      <c r="F675" s="80" t="s">
        <v>740</v>
      </c>
      <c r="G675" s="80" t="s">
        <v>740</v>
      </c>
      <c r="H675" s="81">
        <v>4604</v>
      </c>
      <c r="I675" s="80" t="s">
        <v>1990</v>
      </c>
      <c r="J675" s="80" t="s">
        <v>2452</v>
      </c>
      <c r="K675" s="80" t="s">
        <v>75</v>
      </c>
      <c r="L675" s="80" t="s">
        <v>77</v>
      </c>
      <c r="M675" s="80" t="s">
        <v>1991</v>
      </c>
      <c r="N675" s="82" t="s">
        <v>79</v>
      </c>
      <c r="O675" s="83">
        <v>44562</v>
      </c>
      <c r="P675" s="83">
        <v>45291</v>
      </c>
      <c r="Q675" s="82" t="s">
        <v>76</v>
      </c>
      <c r="R675" s="83">
        <v>45278</v>
      </c>
      <c r="S675" s="83">
        <v>45292</v>
      </c>
      <c r="T675" s="83">
        <v>46387</v>
      </c>
      <c r="U675" s="80" t="s">
        <v>2453</v>
      </c>
      <c r="V675" s="80" t="s">
        <v>81</v>
      </c>
      <c r="W675" s="83"/>
      <c r="X675" s="80"/>
      <c r="Y675" s="80"/>
      <c r="Z675" s="80"/>
      <c r="AA675" s="82" t="s">
        <v>79</v>
      </c>
      <c r="AB675" s="82" t="s">
        <v>79</v>
      </c>
      <c r="AC675" s="87">
        <v>45951.491932870398</v>
      </c>
      <c r="AD675" s="80" t="str">
        <f t="shared" si="40"/>
        <v>GARAU MAURO</v>
      </c>
      <c r="AE675" s="84" t="str">
        <f t="shared" si="41"/>
        <v>SARDEGNA</v>
      </c>
      <c r="AF675" s="85">
        <f t="shared" si="42"/>
        <v>46387</v>
      </c>
      <c r="AG675" s="86">
        <f t="shared" si="43"/>
        <v>1</v>
      </c>
      <c r="AH675" s="84" t="s">
        <v>3439</v>
      </c>
    </row>
    <row r="676" spans="1:34" x14ac:dyDescent="0.3">
      <c r="A676" s="80" t="s">
        <v>2482</v>
      </c>
      <c r="B676" s="81">
        <v>14</v>
      </c>
      <c r="C676" s="80" t="s">
        <v>5</v>
      </c>
      <c r="D676" s="80" t="s">
        <v>103</v>
      </c>
      <c r="E676" s="80" t="s">
        <v>747</v>
      </c>
      <c r="F676" s="80" t="s">
        <v>748</v>
      </c>
      <c r="G676" s="80" t="s">
        <v>748</v>
      </c>
      <c r="H676" s="81">
        <v>4605</v>
      </c>
      <c r="I676" s="80" t="s">
        <v>1992</v>
      </c>
      <c r="J676" s="80" t="s">
        <v>2452</v>
      </c>
      <c r="K676" s="80" t="s">
        <v>75</v>
      </c>
      <c r="L676" s="80" t="s">
        <v>77</v>
      </c>
      <c r="M676" s="80" t="s">
        <v>1993</v>
      </c>
      <c r="N676" s="82" t="s">
        <v>79</v>
      </c>
      <c r="O676" s="83">
        <v>44562</v>
      </c>
      <c r="P676" s="83">
        <v>45291</v>
      </c>
      <c r="Q676" s="82" t="s">
        <v>76</v>
      </c>
      <c r="R676" s="83">
        <v>45279</v>
      </c>
      <c r="S676" s="83">
        <v>45292</v>
      </c>
      <c r="T676" s="83">
        <v>46387</v>
      </c>
      <c r="U676" s="80" t="s">
        <v>2453</v>
      </c>
      <c r="V676" s="80" t="s">
        <v>81</v>
      </c>
      <c r="W676" s="83"/>
      <c r="X676" s="80"/>
      <c r="Y676" s="80"/>
      <c r="Z676" s="80"/>
      <c r="AA676" s="82" t="s">
        <v>79</v>
      </c>
      <c r="AB676" s="82" t="s">
        <v>79</v>
      </c>
      <c r="AC676" s="87">
        <v>45909.429976851898</v>
      </c>
      <c r="AD676" s="80" t="str">
        <f t="shared" si="40"/>
        <v>GIAGHEDDU ANTONIO</v>
      </c>
      <c r="AE676" s="84" t="str">
        <f t="shared" si="41"/>
        <v>SARDEGNA</v>
      </c>
      <c r="AF676" s="85">
        <f t="shared" si="42"/>
        <v>46387</v>
      </c>
      <c r="AG676" s="86">
        <f t="shared" si="43"/>
        <v>1</v>
      </c>
      <c r="AH676" s="84" t="s">
        <v>3481</v>
      </c>
    </row>
    <row r="677" spans="1:34" x14ac:dyDescent="0.3">
      <c r="A677" s="80" t="s">
        <v>2482</v>
      </c>
      <c r="B677" s="81">
        <v>14</v>
      </c>
      <c r="C677" s="80" t="s">
        <v>5</v>
      </c>
      <c r="D677" s="80" t="s">
        <v>103</v>
      </c>
      <c r="E677" s="80" t="s">
        <v>220</v>
      </c>
      <c r="F677" s="80" t="s">
        <v>221</v>
      </c>
      <c r="G677" s="80" t="s">
        <v>222</v>
      </c>
      <c r="H677" s="81">
        <v>4606</v>
      </c>
      <c r="I677" s="80" t="s">
        <v>1994</v>
      </c>
      <c r="J677" s="80" t="s">
        <v>2452</v>
      </c>
      <c r="K677" s="80" t="s">
        <v>75</v>
      </c>
      <c r="L677" s="80" t="s">
        <v>77</v>
      </c>
      <c r="M677" s="80" t="s">
        <v>1995</v>
      </c>
      <c r="N677" s="82" t="s">
        <v>79</v>
      </c>
      <c r="O677" s="83">
        <v>44562</v>
      </c>
      <c r="P677" s="83">
        <v>45291</v>
      </c>
      <c r="Q677" s="82" t="s">
        <v>76</v>
      </c>
      <c r="R677" s="83">
        <v>45279</v>
      </c>
      <c r="S677" s="83">
        <v>45292</v>
      </c>
      <c r="T677" s="83">
        <v>46387</v>
      </c>
      <c r="U677" s="80" t="s">
        <v>2453</v>
      </c>
      <c r="V677" s="80" t="s">
        <v>81</v>
      </c>
      <c r="W677" s="83"/>
      <c r="X677" s="80"/>
      <c r="Y677" s="80"/>
      <c r="Z677" s="80"/>
      <c r="AA677" s="82" t="s">
        <v>79</v>
      </c>
      <c r="AB677" s="82" t="s">
        <v>79</v>
      </c>
      <c r="AC677" s="87">
        <v>45681.417500000003</v>
      </c>
      <c r="AD677" s="80" t="str">
        <f t="shared" si="40"/>
        <v>AUTOLINEE DEL GOLFO S.R.L.</v>
      </c>
      <c r="AE677" s="84" t="str">
        <f t="shared" si="41"/>
        <v>SARDEGNA</v>
      </c>
      <c r="AF677" s="85">
        <f t="shared" si="42"/>
        <v>46387</v>
      </c>
      <c r="AG677" s="86">
        <f t="shared" si="43"/>
        <v>1</v>
      </c>
      <c r="AH677" s="84" t="s">
        <v>3644</v>
      </c>
    </row>
    <row r="678" spans="1:34" x14ac:dyDescent="0.3">
      <c r="A678" s="80" t="s">
        <v>2482</v>
      </c>
      <c r="B678" s="81">
        <v>14</v>
      </c>
      <c r="C678" s="80" t="s">
        <v>5</v>
      </c>
      <c r="D678" s="80" t="s">
        <v>103</v>
      </c>
      <c r="E678" s="80" t="s">
        <v>810</v>
      </c>
      <c r="F678" s="80" t="s">
        <v>811</v>
      </c>
      <c r="G678" s="80" t="s">
        <v>811</v>
      </c>
      <c r="H678" s="81">
        <v>4607</v>
      </c>
      <c r="I678" s="80" t="s">
        <v>1996</v>
      </c>
      <c r="J678" s="80" t="s">
        <v>2452</v>
      </c>
      <c r="K678" s="80" t="s">
        <v>75</v>
      </c>
      <c r="L678" s="80" t="s">
        <v>77</v>
      </c>
      <c r="M678" s="80" t="s">
        <v>1997</v>
      </c>
      <c r="N678" s="82" t="s">
        <v>79</v>
      </c>
      <c r="O678" s="83">
        <v>44562</v>
      </c>
      <c r="P678" s="83">
        <v>45291</v>
      </c>
      <c r="Q678" s="82" t="s">
        <v>76</v>
      </c>
      <c r="R678" s="83">
        <v>45278</v>
      </c>
      <c r="S678" s="83">
        <v>45292</v>
      </c>
      <c r="T678" s="83">
        <v>46387</v>
      </c>
      <c r="U678" s="80" t="s">
        <v>2453</v>
      </c>
      <c r="V678" s="80" t="s">
        <v>81</v>
      </c>
      <c r="W678" s="83"/>
      <c r="X678" s="80"/>
      <c r="Y678" s="80"/>
      <c r="Z678" s="80"/>
      <c r="AA678" s="82" t="s">
        <v>79</v>
      </c>
      <c r="AB678" s="82" t="s">
        <v>79</v>
      </c>
      <c r="AC678" s="87">
        <v>45684.463020833296</v>
      </c>
      <c r="AD678" s="80" t="str">
        <f t="shared" si="40"/>
        <v>LOGUDORO TOURS S.R.L.</v>
      </c>
      <c r="AE678" s="84" t="str">
        <f t="shared" si="41"/>
        <v>SARDEGNA</v>
      </c>
      <c r="AF678" s="85">
        <f t="shared" si="42"/>
        <v>46387</v>
      </c>
      <c r="AG678" s="86">
        <f t="shared" si="43"/>
        <v>1</v>
      </c>
      <c r="AH678" s="84" t="s">
        <v>3647</v>
      </c>
    </row>
    <row r="679" spans="1:34" x14ac:dyDescent="0.3">
      <c r="A679" s="80" t="s">
        <v>2482</v>
      </c>
      <c r="B679" s="81">
        <v>14</v>
      </c>
      <c r="C679" s="80" t="s">
        <v>5</v>
      </c>
      <c r="D679" s="80" t="s">
        <v>103</v>
      </c>
      <c r="E679" s="80" t="s">
        <v>822</v>
      </c>
      <c r="F679" s="80" t="s">
        <v>823</v>
      </c>
      <c r="G679" s="80" t="s">
        <v>823</v>
      </c>
      <c r="H679" s="81">
        <v>4608</v>
      </c>
      <c r="I679" s="80" t="s">
        <v>1998</v>
      </c>
      <c r="J679" s="80" t="s">
        <v>2452</v>
      </c>
      <c r="K679" s="80" t="s">
        <v>75</v>
      </c>
      <c r="L679" s="80" t="s">
        <v>77</v>
      </c>
      <c r="M679" s="80" t="s">
        <v>1999</v>
      </c>
      <c r="N679" s="82" t="s">
        <v>79</v>
      </c>
      <c r="O679" s="83">
        <v>44562</v>
      </c>
      <c r="P679" s="83">
        <v>45291</v>
      </c>
      <c r="Q679" s="82" t="s">
        <v>76</v>
      </c>
      <c r="R679" s="83">
        <v>45280</v>
      </c>
      <c r="S679" s="83">
        <v>45292</v>
      </c>
      <c r="T679" s="83">
        <v>46387</v>
      </c>
      <c r="U679" s="80" t="s">
        <v>2453</v>
      </c>
      <c r="V679" s="80" t="s">
        <v>81</v>
      </c>
      <c r="W679" s="83"/>
      <c r="X679" s="80"/>
      <c r="Y679" s="80"/>
      <c r="Z679" s="80"/>
      <c r="AA679" s="82" t="s">
        <v>79</v>
      </c>
      <c r="AB679" s="82" t="s">
        <v>79</v>
      </c>
      <c r="AC679" s="87">
        <v>45681.667349536998</v>
      </c>
      <c r="AD679" s="80" t="str">
        <f t="shared" si="40"/>
        <v>MASALA FRANCESCO ANGELO EREDI S.A.S.</v>
      </c>
      <c r="AE679" s="84" t="str">
        <f t="shared" si="41"/>
        <v>SARDEGNA</v>
      </c>
      <c r="AF679" s="85">
        <f t="shared" si="42"/>
        <v>46387</v>
      </c>
      <c r="AG679" s="86">
        <f t="shared" si="43"/>
        <v>1</v>
      </c>
      <c r="AH679" s="84" t="s">
        <v>3501</v>
      </c>
    </row>
    <row r="680" spans="1:34" x14ac:dyDescent="0.3">
      <c r="A680" s="80" t="s">
        <v>2482</v>
      </c>
      <c r="B680" s="81">
        <v>14</v>
      </c>
      <c r="C680" s="80" t="s">
        <v>5</v>
      </c>
      <c r="D680" s="80" t="s">
        <v>103</v>
      </c>
      <c r="E680" s="80" t="s">
        <v>827</v>
      </c>
      <c r="F680" s="80" t="s">
        <v>828</v>
      </c>
      <c r="G680" s="80" t="s">
        <v>828</v>
      </c>
      <c r="H680" s="81">
        <v>4609</v>
      </c>
      <c r="I680" s="80" t="s">
        <v>2000</v>
      </c>
      <c r="J680" s="80" t="s">
        <v>2452</v>
      </c>
      <c r="K680" s="80" t="s">
        <v>75</v>
      </c>
      <c r="L680" s="80" t="s">
        <v>77</v>
      </c>
      <c r="M680" s="80" t="s">
        <v>2001</v>
      </c>
      <c r="N680" s="82" t="s">
        <v>79</v>
      </c>
      <c r="O680" s="83">
        <v>44562</v>
      </c>
      <c r="P680" s="83">
        <v>45291</v>
      </c>
      <c r="Q680" s="82" t="s">
        <v>76</v>
      </c>
      <c r="R680" s="83">
        <v>45278</v>
      </c>
      <c r="S680" s="83">
        <v>45292</v>
      </c>
      <c r="T680" s="83">
        <v>46387</v>
      </c>
      <c r="U680" s="80" t="s">
        <v>2453</v>
      </c>
      <c r="V680" s="80" t="s">
        <v>81</v>
      </c>
      <c r="W680" s="83"/>
      <c r="X680" s="80"/>
      <c r="Y680" s="80"/>
      <c r="Z680" s="80"/>
      <c r="AA680" s="82" t="s">
        <v>79</v>
      </c>
      <c r="AB680" s="82" t="s">
        <v>79</v>
      </c>
      <c r="AC680" s="87">
        <v>45930.720833333296</v>
      </c>
      <c r="AD680" s="80" t="str">
        <f t="shared" si="40"/>
        <v>MELIS SERGIO</v>
      </c>
      <c r="AE680" s="84" t="str">
        <f t="shared" si="41"/>
        <v>SARDEGNA</v>
      </c>
      <c r="AF680" s="85">
        <f t="shared" si="42"/>
        <v>46387</v>
      </c>
      <c r="AG680" s="86">
        <f t="shared" si="43"/>
        <v>1</v>
      </c>
      <c r="AH680" s="84" t="s">
        <v>3445</v>
      </c>
    </row>
    <row r="681" spans="1:34" x14ac:dyDescent="0.3">
      <c r="A681" s="80" t="s">
        <v>2482</v>
      </c>
      <c r="B681" s="81">
        <v>14</v>
      </c>
      <c r="C681" s="80" t="s">
        <v>5</v>
      </c>
      <c r="D681" s="80" t="s">
        <v>103</v>
      </c>
      <c r="E681" s="80" t="s">
        <v>1198</v>
      </c>
      <c r="F681" s="80" t="s">
        <v>1199</v>
      </c>
      <c r="G681" s="80" t="s">
        <v>1200</v>
      </c>
      <c r="H681" s="81">
        <v>4610</v>
      </c>
      <c r="I681" s="80" t="s">
        <v>2002</v>
      </c>
      <c r="J681" s="80" t="s">
        <v>2452</v>
      </c>
      <c r="K681" s="80" t="s">
        <v>75</v>
      </c>
      <c r="L681" s="80" t="s">
        <v>77</v>
      </c>
      <c r="M681" s="80" t="s">
        <v>2003</v>
      </c>
      <c r="N681" s="82" t="s">
        <v>79</v>
      </c>
      <c r="O681" s="83">
        <v>44562</v>
      </c>
      <c r="P681" s="83">
        <v>45291</v>
      </c>
      <c r="Q681" s="82" t="s">
        <v>76</v>
      </c>
      <c r="R681" s="83">
        <v>45278</v>
      </c>
      <c r="S681" s="83">
        <v>45292</v>
      </c>
      <c r="T681" s="83">
        <v>46387</v>
      </c>
      <c r="U681" s="80" t="s">
        <v>2453</v>
      </c>
      <c r="V681" s="80" t="s">
        <v>81</v>
      </c>
      <c r="W681" s="83"/>
      <c r="X681" s="80"/>
      <c r="Y681" s="80"/>
      <c r="Z681" s="80"/>
      <c r="AA681" s="82" t="s">
        <v>79</v>
      </c>
      <c r="AB681" s="82" t="s">
        <v>79</v>
      </c>
      <c r="AC681" s="87">
        <v>45673.674594907403</v>
      </c>
      <c r="AD681" s="80" t="str">
        <f t="shared" si="40"/>
        <v>MEREU AUTOLINEE</v>
      </c>
      <c r="AE681" s="84" t="str">
        <f t="shared" si="41"/>
        <v>SARDEGNA</v>
      </c>
      <c r="AF681" s="85">
        <f t="shared" si="42"/>
        <v>46387</v>
      </c>
      <c r="AG681" s="86">
        <f t="shared" si="43"/>
        <v>1</v>
      </c>
      <c r="AH681" s="84" t="s">
        <v>3538</v>
      </c>
    </row>
    <row r="682" spans="1:34" x14ac:dyDescent="0.3">
      <c r="A682" s="80" t="s">
        <v>2482</v>
      </c>
      <c r="B682" s="81">
        <v>14</v>
      </c>
      <c r="C682" s="80" t="s">
        <v>5</v>
      </c>
      <c r="D682" s="80" t="s">
        <v>103</v>
      </c>
      <c r="E682" s="80" t="s">
        <v>365</v>
      </c>
      <c r="F682" s="80" t="s">
        <v>366</v>
      </c>
      <c r="G682" s="80" t="s">
        <v>366</v>
      </c>
      <c r="H682" s="81">
        <v>4611</v>
      </c>
      <c r="I682" s="80" t="s">
        <v>2004</v>
      </c>
      <c r="J682" s="80" t="s">
        <v>2452</v>
      </c>
      <c r="K682" s="80" t="s">
        <v>75</v>
      </c>
      <c r="L682" s="80" t="s">
        <v>77</v>
      </c>
      <c r="M682" s="80" t="s">
        <v>2005</v>
      </c>
      <c r="N682" s="82" t="s">
        <v>79</v>
      </c>
      <c r="O682" s="83">
        <v>44562</v>
      </c>
      <c r="P682" s="83">
        <v>45291</v>
      </c>
      <c r="Q682" s="82" t="s">
        <v>76</v>
      </c>
      <c r="R682" s="83">
        <v>45280</v>
      </c>
      <c r="S682" s="83">
        <v>45292</v>
      </c>
      <c r="T682" s="83">
        <v>46387</v>
      </c>
      <c r="U682" s="80" t="s">
        <v>2453</v>
      </c>
      <c r="V682" s="80" t="s">
        <v>81</v>
      </c>
      <c r="W682" s="83"/>
      <c r="X682" s="80"/>
      <c r="Y682" s="80"/>
      <c r="Z682" s="80"/>
      <c r="AA682" s="82" t="s">
        <v>79</v>
      </c>
      <c r="AB682" s="82" t="s">
        <v>79</v>
      </c>
      <c r="AC682" s="87">
        <v>45673.636064814797</v>
      </c>
      <c r="AD682" s="80" t="str">
        <f t="shared" si="40"/>
        <v>AUTOSERVIZI NORDORIENTALE S.A.S. DI BRUNDU COSIMO DAMIANO &amp; C.</v>
      </c>
      <c r="AE682" s="84" t="str">
        <f t="shared" si="41"/>
        <v>SARDEGNA</v>
      </c>
      <c r="AF682" s="85">
        <f t="shared" si="42"/>
        <v>46387</v>
      </c>
      <c r="AG682" s="86">
        <f t="shared" si="43"/>
        <v>1</v>
      </c>
      <c r="AH682" s="84" t="s">
        <v>3494</v>
      </c>
    </row>
    <row r="683" spans="1:34" x14ac:dyDescent="0.3">
      <c r="A683" s="80" t="s">
        <v>2482</v>
      </c>
      <c r="B683" s="81">
        <v>14</v>
      </c>
      <c r="C683" s="80" t="s">
        <v>5</v>
      </c>
      <c r="D683" s="80" t="s">
        <v>103</v>
      </c>
      <c r="E683" s="80" t="s">
        <v>108</v>
      </c>
      <c r="F683" s="80" t="s">
        <v>109</v>
      </c>
      <c r="G683" s="80" t="s">
        <v>109</v>
      </c>
      <c r="H683" s="81">
        <v>4612</v>
      </c>
      <c r="I683" s="80" t="s">
        <v>2006</v>
      </c>
      <c r="J683" s="80" t="s">
        <v>2452</v>
      </c>
      <c r="K683" s="80" t="s">
        <v>75</v>
      </c>
      <c r="L683" s="80" t="s">
        <v>77</v>
      </c>
      <c r="M683" s="80" t="s">
        <v>2007</v>
      </c>
      <c r="N683" s="82" t="s">
        <v>79</v>
      </c>
      <c r="O683" s="83">
        <v>44562</v>
      </c>
      <c r="P683" s="83">
        <v>45291</v>
      </c>
      <c r="Q683" s="82" t="s">
        <v>76</v>
      </c>
      <c r="R683" s="83">
        <v>45278</v>
      </c>
      <c r="S683" s="83">
        <v>45292</v>
      </c>
      <c r="T683" s="83">
        <v>46387</v>
      </c>
      <c r="U683" s="80" t="s">
        <v>2453</v>
      </c>
      <c r="V683" s="80" t="s">
        <v>81</v>
      </c>
      <c r="W683" s="83"/>
      <c r="X683" s="80"/>
      <c r="Y683" s="80"/>
      <c r="Z683" s="80"/>
      <c r="AA683" s="82" t="s">
        <v>79</v>
      </c>
      <c r="AB683" s="82" t="s">
        <v>79</v>
      </c>
      <c r="AC683" s="87">
        <v>45924.614155092597</v>
      </c>
      <c r="AD683" s="80" t="str">
        <f t="shared" si="40"/>
        <v>A.S.P. DI PANI FRANCA DANIELA E CHRISTIAN SNC</v>
      </c>
      <c r="AE683" s="84" t="str">
        <f t="shared" si="41"/>
        <v>SARDEGNA</v>
      </c>
      <c r="AF683" s="85">
        <f t="shared" si="42"/>
        <v>46387</v>
      </c>
      <c r="AG683" s="86">
        <f t="shared" si="43"/>
        <v>1</v>
      </c>
      <c r="AH683" s="84" t="s">
        <v>3782</v>
      </c>
    </row>
    <row r="684" spans="1:34" x14ac:dyDescent="0.3">
      <c r="A684" s="80" t="s">
        <v>2482</v>
      </c>
      <c r="B684" s="81">
        <v>14</v>
      </c>
      <c r="C684" s="80" t="s">
        <v>5</v>
      </c>
      <c r="D684" s="80" t="s">
        <v>103</v>
      </c>
      <c r="E684" s="80" t="s">
        <v>876</v>
      </c>
      <c r="F684" s="80" t="s">
        <v>877</v>
      </c>
      <c r="G684" s="80" t="s">
        <v>877</v>
      </c>
      <c r="H684" s="81">
        <v>4613</v>
      </c>
      <c r="I684" s="80" t="s">
        <v>2008</v>
      </c>
      <c r="J684" s="80" t="s">
        <v>2452</v>
      </c>
      <c r="K684" s="80" t="s">
        <v>75</v>
      </c>
      <c r="L684" s="80" t="s">
        <v>77</v>
      </c>
      <c r="M684" s="80" t="s">
        <v>2009</v>
      </c>
      <c r="N684" s="82" t="s">
        <v>79</v>
      </c>
      <c r="O684" s="83">
        <v>44562</v>
      </c>
      <c r="P684" s="83">
        <v>45291</v>
      </c>
      <c r="Q684" s="82" t="s">
        <v>76</v>
      </c>
      <c r="R684" s="83">
        <v>45280</v>
      </c>
      <c r="S684" s="83">
        <v>45292</v>
      </c>
      <c r="T684" s="83">
        <v>46387</v>
      </c>
      <c r="U684" s="80" t="s">
        <v>2453</v>
      </c>
      <c r="V684" s="80" t="s">
        <v>81</v>
      </c>
      <c r="W684" s="83"/>
      <c r="X684" s="80"/>
      <c r="Y684" s="80"/>
      <c r="Z684" s="80"/>
      <c r="AA684" s="82" t="s">
        <v>79</v>
      </c>
      <c r="AB684" s="82" t="s">
        <v>79</v>
      </c>
      <c r="AC684" s="87">
        <v>45687.668854166703</v>
      </c>
      <c r="AD684" s="80" t="str">
        <f t="shared" si="40"/>
        <v>PISANU EREDI S.N.C. DI GIAMPAOLO DEIANA &amp; C.</v>
      </c>
      <c r="AE684" s="84" t="str">
        <f t="shared" si="41"/>
        <v>SARDEGNA</v>
      </c>
      <c r="AF684" s="85">
        <f t="shared" si="42"/>
        <v>46387</v>
      </c>
      <c r="AG684" s="86">
        <f t="shared" si="43"/>
        <v>1</v>
      </c>
      <c r="AH684" s="84" t="s">
        <v>3509</v>
      </c>
    </row>
    <row r="685" spans="1:34" x14ac:dyDescent="0.3">
      <c r="A685" s="80" t="s">
        <v>2482</v>
      </c>
      <c r="B685" s="81">
        <v>14</v>
      </c>
      <c r="C685" s="80" t="s">
        <v>5</v>
      </c>
      <c r="D685" s="80" t="s">
        <v>103</v>
      </c>
      <c r="E685" s="80" t="s">
        <v>882</v>
      </c>
      <c r="F685" s="80" t="s">
        <v>883</v>
      </c>
      <c r="G685" s="80" t="s">
        <v>883</v>
      </c>
      <c r="H685" s="81">
        <v>4614</v>
      </c>
      <c r="I685" s="80" t="s">
        <v>2010</v>
      </c>
      <c r="J685" s="80" t="s">
        <v>2452</v>
      </c>
      <c r="K685" s="80" t="s">
        <v>75</v>
      </c>
      <c r="L685" s="80" t="s">
        <v>77</v>
      </c>
      <c r="M685" s="80" t="s">
        <v>2011</v>
      </c>
      <c r="N685" s="82" t="s">
        <v>79</v>
      </c>
      <c r="O685" s="83">
        <v>44562</v>
      </c>
      <c r="P685" s="83">
        <v>45291</v>
      </c>
      <c r="Q685" s="82" t="s">
        <v>76</v>
      </c>
      <c r="R685" s="83">
        <v>45279</v>
      </c>
      <c r="S685" s="83">
        <v>45292</v>
      </c>
      <c r="T685" s="83">
        <v>46387</v>
      </c>
      <c r="U685" s="80" t="s">
        <v>2453</v>
      </c>
      <c r="V685" s="80" t="s">
        <v>81</v>
      </c>
      <c r="W685" s="83"/>
      <c r="X685" s="80"/>
      <c r="Y685" s="80"/>
      <c r="Z685" s="80"/>
      <c r="AA685" s="82" t="s">
        <v>79</v>
      </c>
      <c r="AB685" s="82" t="s">
        <v>79</v>
      </c>
      <c r="AC685" s="87">
        <v>45905.737662036998</v>
      </c>
      <c r="AD685" s="80" t="str">
        <f t="shared" si="40"/>
        <v>PUSCEDDU VIAGGI</v>
      </c>
      <c r="AE685" s="84" t="str">
        <f t="shared" si="41"/>
        <v>SARDEGNA</v>
      </c>
      <c r="AF685" s="85">
        <f t="shared" si="42"/>
        <v>46387</v>
      </c>
      <c r="AG685" s="86">
        <f t="shared" si="43"/>
        <v>1</v>
      </c>
      <c r="AH685" s="84" t="s">
        <v>3642</v>
      </c>
    </row>
    <row r="686" spans="1:34" x14ac:dyDescent="0.3">
      <c r="A686" s="80" t="s">
        <v>2482</v>
      </c>
      <c r="B686" s="81">
        <v>14</v>
      </c>
      <c r="C686" s="80" t="s">
        <v>5</v>
      </c>
      <c r="D686" s="80" t="s">
        <v>103</v>
      </c>
      <c r="E686" s="80" t="s">
        <v>962</v>
      </c>
      <c r="F686" s="80" t="s">
        <v>963</v>
      </c>
      <c r="G686" s="80" t="s">
        <v>963</v>
      </c>
      <c r="H686" s="81">
        <v>4617</v>
      </c>
      <c r="I686" s="80" t="s">
        <v>2014</v>
      </c>
      <c r="J686" s="80" t="s">
        <v>2452</v>
      </c>
      <c r="K686" s="80" t="s">
        <v>75</v>
      </c>
      <c r="L686" s="80" t="s">
        <v>77</v>
      </c>
      <c r="M686" s="80" t="s">
        <v>2015</v>
      </c>
      <c r="N686" s="82" t="s">
        <v>79</v>
      </c>
      <c r="O686" s="83">
        <v>44562</v>
      </c>
      <c r="P686" s="83">
        <v>45291</v>
      </c>
      <c r="Q686" s="82" t="s">
        <v>76</v>
      </c>
      <c r="R686" s="83">
        <v>45278</v>
      </c>
      <c r="S686" s="83">
        <v>45292</v>
      </c>
      <c r="T686" s="83">
        <v>46387</v>
      </c>
      <c r="U686" s="80" t="s">
        <v>2453</v>
      </c>
      <c r="V686" s="80" t="s">
        <v>81</v>
      </c>
      <c r="W686" s="83"/>
      <c r="X686" s="80"/>
      <c r="Y686" s="80"/>
      <c r="Z686" s="80"/>
      <c r="AA686" s="82" t="s">
        <v>79</v>
      </c>
      <c r="AB686" s="82" t="s">
        <v>79</v>
      </c>
      <c r="AC686" s="87">
        <v>45929.6905555556</v>
      </c>
      <c r="AD686" s="80" t="str">
        <f t="shared" si="40"/>
        <v>SAUT SRL</v>
      </c>
      <c r="AE686" s="84" t="str">
        <f t="shared" si="41"/>
        <v>SARDEGNA</v>
      </c>
      <c r="AF686" s="85">
        <f t="shared" si="42"/>
        <v>46387</v>
      </c>
      <c r="AG686" s="86">
        <f t="shared" si="43"/>
        <v>1</v>
      </c>
      <c r="AH686" s="84" t="s">
        <v>3476</v>
      </c>
    </row>
    <row r="687" spans="1:34" x14ac:dyDescent="0.3">
      <c r="A687" s="80" t="s">
        <v>2482</v>
      </c>
      <c r="B687" s="81">
        <v>14</v>
      </c>
      <c r="C687" s="80" t="s">
        <v>5</v>
      </c>
      <c r="D687" s="80" t="s">
        <v>103</v>
      </c>
      <c r="E687" s="80" t="s">
        <v>334</v>
      </c>
      <c r="F687" s="80" t="s">
        <v>335</v>
      </c>
      <c r="G687" s="80" t="s">
        <v>335</v>
      </c>
      <c r="H687" s="81">
        <v>4618</v>
      </c>
      <c r="I687" s="80" t="s">
        <v>2016</v>
      </c>
      <c r="J687" s="80" t="s">
        <v>2452</v>
      </c>
      <c r="K687" s="80" t="s">
        <v>75</v>
      </c>
      <c r="L687" s="80" t="s">
        <v>77</v>
      </c>
      <c r="M687" s="80" t="s">
        <v>2017</v>
      </c>
      <c r="N687" s="82" t="s">
        <v>79</v>
      </c>
      <c r="O687" s="83">
        <v>44562</v>
      </c>
      <c r="P687" s="83">
        <v>45291</v>
      </c>
      <c r="Q687" s="82" t="s">
        <v>76</v>
      </c>
      <c r="R687" s="83">
        <v>45278</v>
      </c>
      <c r="S687" s="83">
        <v>45292</v>
      </c>
      <c r="T687" s="83">
        <v>46387</v>
      </c>
      <c r="U687" s="80" t="s">
        <v>2453</v>
      </c>
      <c r="V687" s="80" t="s">
        <v>81</v>
      </c>
      <c r="W687" s="83"/>
      <c r="X687" s="80"/>
      <c r="Y687" s="80"/>
      <c r="Z687" s="80"/>
      <c r="AA687" s="82" t="s">
        <v>79</v>
      </c>
      <c r="AB687" s="82" t="s">
        <v>79</v>
      </c>
      <c r="AC687" s="87">
        <v>45924.647951388899</v>
      </c>
      <c r="AD687" s="80" t="str">
        <f t="shared" si="40"/>
        <v>AUTOSERVIZI E AUTOLINEE DI SENIS ENRICO &amp; C. SNC</v>
      </c>
      <c r="AE687" s="84" t="str">
        <f t="shared" si="41"/>
        <v>SARDEGNA</v>
      </c>
      <c r="AF687" s="85">
        <f t="shared" si="42"/>
        <v>46387</v>
      </c>
      <c r="AG687" s="86">
        <f t="shared" si="43"/>
        <v>1</v>
      </c>
      <c r="AH687" s="84" t="s">
        <v>3745</v>
      </c>
    </row>
    <row r="688" spans="1:34" x14ac:dyDescent="0.3">
      <c r="A688" s="80" t="s">
        <v>2482</v>
      </c>
      <c r="B688" s="81">
        <v>14</v>
      </c>
      <c r="C688" s="80" t="s">
        <v>5</v>
      </c>
      <c r="D688" s="80" t="s">
        <v>103</v>
      </c>
      <c r="E688" s="80" t="s">
        <v>971</v>
      </c>
      <c r="F688" s="80" t="s">
        <v>972</v>
      </c>
      <c r="G688" s="80" t="s">
        <v>972</v>
      </c>
      <c r="H688" s="81">
        <v>4619</v>
      </c>
      <c r="I688" s="80" t="s">
        <v>2018</v>
      </c>
      <c r="J688" s="80" t="s">
        <v>2452</v>
      </c>
      <c r="K688" s="80" t="s">
        <v>75</v>
      </c>
      <c r="L688" s="80" t="s">
        <v>77</v>
      </c>
      <c r="M688" s="80" t="s">
        <v>2019</v>
      </c>
      <c r="N688" s="82" t="s">
        <v>79</v>
      </c>
      <c r="O688" s="83">
        <v>44562</v>
      </c>
      <c r="P688" s="83">
        <v>45291</v>
      </c>
      <c r="Q688" s="82" t="s">
        <v>76</v>
      </c>
      <c r="R688" s="83">
        <v>45278</v>
      </c>
      <c r="S688" s="83">
        <v>45292</v>
      </c>
      <c r="T688" s="83">
        <v>46387</v>
      </c>
      <c r="U688" s="80" t="s">
        <v>2453</v>
      </c>
      <c r="V688" s="80" t="s">
        <v>81</v>
      </c>
      <c r="W688" s="83"/>
      <c r="X688" s="80"/>
      <c r="Y688" s="80"/>
      <c r="Z688" s="80"/>
      <c r="AA688" s="82" t="s">
        <v>79</v>
      </c>
      <c r="AB688" s="82" t="s">
        <v>79</v>
      </c>
      <c r="AC688" s="87">
        <v>45954.406909722202</v>
      </c>
      <c r="AD688" s="80" t="str">
        <f t="shared" si="40"/>
        <v>SERRA GESUINO</v>
      </c>
      <c r="AE688" s="84" t="str">
        <f t="shared" si="41"/>
        <v>SARDEGNA</v>
      </c>
      <c r="AF688" s="85">
        <f t="shared" si="42"/>
        <v>46387</v>
      </c>
      <c r="AG688" s="86">
        <f t="shared" si="43"/>
        <v>1</v>
      </c>
      <c r="AH688" s="84" t="s">
        <v>3479</v>
      </c>
    </row>
    <row r="689" spans="1:34" x14ac:dyDescent="0.3">
      <c r="A689" s="80" t="s">
        <v>2482</v>
      </c>
      <c r="B689" s="81">
        <v>14</v>
      </c>
      <c r="C689" s="80" t="s">
        <v>5</v>
      </c>
      <c r="D689" s="80" t="s">
        <v>103</v>
      </c>
      <c r="E689" s="80" t="s">
        <v>982</v>
      </c>
      <c r="F689" s="80" t="s">
        <v>983</v>
      </c>
      <c r="G689" s="80" t="s">
        <v>983</v>
      </c>
      <c r="H689" s="81">
        <v>4620</v>
      </c>
      <c r="I689" s="80" t="s">
        <v>2020</v>
      </c>
      <c r="J689" s="80" t="s">
        <v>2452</v>
      </c>
      <c r="K689" s="80" t="s">
        <v>75</v>
      </c>
      <c r="L689" s="80" t="s">
        <v>77</v>
      </c>
      <c r="M689" s="80" t="s">
        <v>2021</v>
      </c>
      <c r="N689" s="82" t="s">
        <v>79</v>
      </c>
      <c r="O689" s="83">
        <v>44562</v>
      </c>
      <c r="P689" s="83">
        <v>45291</v>
      </c>
      <c r="Q689" s="82" t="s">
        <v>76</v>
      </c>
      <c r="R689" s="83">
        <v>45278</v>
      </c>
      <c r="S689" s="83">
        <v>45292</v>
      </c>
      <c r="T689" s="83">
        <v>46387</v>
      </c>
      <c r="U689" s="80" t="s">
        <v>2453</v>
      </c>
      <c r="V689" s="80" t="s">
        <v>81</v>
      </c>
      <c r="W689" s="83"/>
      <c r="X689" s="80"/>
      <c r="Y689" s="80"/>
      <c r="Z689" s="80"/>
      <c r="AA689" s="82" t="s">
        <v>79</v>
      </c>
      <c r="AB689" s="82" t="s">
        <v>79</v>
      </c>
      <c r="AC689" s="87">
        <v>45687.428252314799</v>
      </c>
      <c r="AD689" s="80" t="str">
        <f t="shared" si="40"/>
        <v>SEUNIS TOURS EREDI PIREDDA SALVATORICO S.A.S.</v>
      </c>
      <c r="AE689" s="84" t="str">
        <f t="shared" si="41"/>
        <v>SARDEGNA</v>
      </c>
      <c r="AF689" s="85">
        <f t="shared" si="42"/>
        <v>46387</v>
      </c>
      <c r="AG689" s="86">
        <f t="shared" si="43"/>
        <v>1</v>
      </c>
      <c r="AH689" s="84" t="s">
        <v>3561</v>
      </c>
    </row>
    <row r="690" spans="1:34" x14ac:dyDescent="0.3">
      <c r="A690" s="80" t="s">
        <v>2482</v>
      </c>
      <c r="B690" s="81">
        <v>14</v>
      </c>
      <c r="C690" s="80" t="s">
        <v>5</v>
      </c>
      <c r="D690" s="80" t="s">
        <v>103</v>
      </c>
      <c r="E690" s="80" t="s">
        <v>990</v>
      </c>
      <c r="F690" s="80" t="s">
        <v>991</v>
      </c>
      <c r="G690" s="80" t="s">
        <v>991</v>
      </c>
      <c r="H690" s="81">
        <v>4621</v>
      </c>
      <c r="I690" s="80" t="s">
        <v>2022</v>
      </c>
      <c r="J690" s="80" t="s">
        <v>2452</v>
      </c>
      <c r="K690" s="80" t="s">
        <v>75</v>
      </c>
      <c r="L690" s="80" t="s">
        <v>77</v>
      </c>
      <c r="M690" s="80" t="s">
        <v>2023</v>
      </c>
      <c r="N690" s="82" t="s">
        <v>79</v>
      </c>
      <c r="O690" s="83">
        <v>44562</v>
      </c>
      <c r="P690" s="83">
        <v>45291</v>
      </c>
      <c r="Q690" s="82" t="s">
        <v>76</v>
      </c>
      <c r="R690" s="83">
        <v>45278</v>
      </c>
      <c r="S690" s="83">
        <v>45292</v>
      </c>
      <c r="T690" s="83">
        <v>46387</v>
      </c>
      <c r="U690" s="80" t="s">
        <v>2453</v>
      </c>
      <c r="V690" s="80" t="s">
        <v>81</v>
      </c>
      <c r="W690" s="83"/>
      <c r="X690" s="80"/>
      <c r="Y690" s="80"/>
      <c r="Z690" s="80"/>
      <c r="AA690" s="82" t="s">
        <v>79</v>
      </c>
      <c r="AB690" s="82" t="s">
        <v>79</v>
      </c>
      <c r="AC690" s="87">
        <v>45929.5682407407</v>
      </c>
      <c r="AD690" s="80" t="str">
        <f t="shared" si="40"/>
        <v>SINA DI GIANFRANCO STEVELLI SRL</v>
      </c>
      <c r="AE690" s="84" t="str">
        <f t="shared" si="41"/>
        <v>SARDEGNA</v>
      </c>
      <c r="AF690" s="85">
        <f t="shared" si="42"/>
        <v>46387</v>
      </c>
      <c r="AG690" s="86">
        <f t="shared" si="43"/>
        <v>1</v>
      </c>
      <c r="AH690" s="84" t="s">
        <v>3434</v>
      </c>
    </row>
    <row r="691" spans="1:34" x14ac:dyDescent="0.3">
      <c r="A691" s="80" t="s">
        <v>2482</v>
      </c>
      <c r="B691" s="81">
        <v>14</v>
      </c>
      <c r="C691" s="80" t="s">
        <v>5</v>
      </c>
      <c r="D691" s="80" t="s">
        <v>103</v>
      </c>
      <c r="E691" s="80" t="s">
        <v>305</v>
      </c>
      <c r="F691" s="80" t="s">
        <v>306</v>
      </c>
      <c r="G691" s="80" t="s">
        <v>307</v>
      </c>
      <c r="H691" s="81">
        <v>4622</v>
      </c>
      <c r="I691" s="80" t="s">
        <v>2024</v>
      </c>
      <c r="J691" s="80" t="s">
        <v>2452</v>
      </c>
      <c r="K691" s="80" t="s">
        <v>75</v>
      </c>
      <c r="L691" s="80" t="s">
        <v>77</v>
      </c>
      <c r="M691" s="80" t="s">
        <v>2025</v>
      </c>
      <c r="N691" s="82" t="s">
        <v>79</v>
      </c>
      <c r="O691" s="83">
        <v>44562</v>
      </c>
      <c r="P691" s="83">
        <v>45291</v>
      </c>
      <c r="Q691" s="82" t="s">
        <v>76</v>
      </c>
      <c r="R691" s="83">
        <v>45278</v>
      </c>
      <c r="S691" s="83">
        <v>45292</v>
      </c>
      <c r="T691" s="83">
        <v>46387</v>
      </c>
      <c r="U691" s="80" t="s">
        <v>2453</v>
      </c>
      <c r="V691" s="80" t="s">
        <v>81</v>
      </c>
      <c r="W691" s="83"/>
      <c r="X691" s="80"/>
      <c r="Y691" s="80"/>
      <c r="Z691" s="80"/>
      <c r="AA691" s="82" t="s">
        <v>79</v>
      </c>
      <c r="AB691" s="82" t="s">
        <v>79</v>
      </c>
      <c r="AC691" s="87">
        <v>45673.551886574103</v>
      </c>
      <c r="AD691" s="80" t="str">
        <f t="shared" si="40"/>
        <v>AUTONOLEGGIO AUTOBUS SPINA SALVATORE E FIGLI S.N.C. DI SPINA FRANCESCO</v>
      </c>
      <c r="AE691" s="84" t="str">
        <f t="shared" si="41"/>
        <v>SARDEGNA</v>
      </c>
      <c r="AF691" s="85">
        <f t="shared" si="42"/>
        <v>46387</v>
      </c>
      <c r="AG691" s="86">
        <f t="shared" si="43"/>
        <v>1</v>
      </c>
      <c r="AH691" s="84" t="s">
        <v>3374</v>
      </c>
    </row>
    <row r="692" spans="1:34" x14ac:dyDescent="0.3">
      <c r="A692" s="80" t="s">
        <v>2482</v>
      </c>
      <c r="B692" s="81">
        <v>14</v>
      </c>
      <c r="C692" s="80" t="s">
        <v>5</v>
      </c>
      <c r="D692" s="80" t="s">
        <v>103</v>
      </c>
      <c r="E692" s="80" t="s">
        <v>1034</v>
      </c>
      <c r="F692" s="80" t="s">
        <v>1035</v>
      </c>
      <c r="G692" s="80" t="s">
        <v>1035</v>
      </c>
      <c r="H692" s="81">
        <v>4623</v>
      </c>
      <c r="I692" s="80" t="s">
        <v>2026</v>
      </c>
      <c r="J692" s="80" t="s">
        <v>2452</v>
      </c>
      <c r="K692" s="80" t="s">
        <v>75</v>
      </c>
      <c r="L692" s="80" t="s">
        <v>77</v>
      </c>
      <c r="M692" s="80" t="s">
        <v>2027</v>
      </c>
      <c r="N692" s="82" t="s">
        <v>79</v>
      </c>
      <c r="O692" s="83">
        <v>44562</v>
      </c>
      <c r="P692" s="83">
        <v>45291</v>
      </c>
      <c r="Q692" s="82" t="s">
        <v>76</v>
      </c>
      <c r="R692" s="83">
        <v>45278</v>
      </c>
      <c r="S692" s="83">
        <v>45292</v>
      </c>
      <c r="T692" s="83">
        <v>46387</v>
      </c>
      <c r="U692" s="80" t="s">
        <v>2453</v>
      </c>
      <c r="V692" s="80" t="s">
        <v>81</v>
      </c>
      <c r="W692" s="83"/>
      <c r="X692" s="80"/>
      <c r="Y692" s="80"/>
      <c r="Z692" s="80"/>
      <c r="AA692" s="82" t="s">
        <v>79</v>
      </c>
      <c r="AB692" s="82" t="s">
        <v>79</v>
      </c>
      <c r="AC692" s="87">
        <v>45679.476875</v>
      </c>
      <c r="AD692" s="80" t="str">
        <f t="shared" si="40"/>
        <v>SUN LINES</v>
      </c>
      <c r="AE692" s="84" t="str">
        <f t="shared" si="41"/>
        <v>SARDEGNA</v>
      </c>
      <c r="AF692" s="85">
        <f t="shared" si="42"/>
        <v>46387</v>
      </c>
      <c r="AG692" s="86">
        <f t="shared" si="43"/>
        <v>1</v>
      </c>
      <c r="AH692" s="84" t="s">
        <v>3510</v>
      </c>
    </row>
    <row r="693" spans="1:34" x14ac:dyDescent="0.3">
      <c r="A693" s="80" t="s">
        <v>2482</v>
      </c>
      <c r="B693" s="81">
        <v>14</v>
      </c>
      <c r="C693" s="80" t="s">
        <v>5</v>
      </c>
      <c r="D693" s="80" t="s">
        <v>103</v>
      </c>
      <c r="E693" s="80" t="s">
        <v>292</v>
      </c>
      <c r="F693" s="80" t="s">
        <v>293</v>
      </c>
      <c r="G693" s="80" t="s">
        <v>293</v>
      </c>
      <c r="H693" s="81">
        <v>4624</v>
      </c>
      <c r="I693" s="80" t="s">
        <v>2028</v>
      </c>
      <c r="J693" s="80" t="s">
        <v>2452</v>
      </c>
      <c r="K693" s="80" t="s">
        <v>75</v>
      </c>
      <c r="L693" s="80" t="s">
        <v>77</v>
      </c>
      <c r="M693" s="80" t="s">
        <v>2029</v>
      </c>
      <c r="N693" s="82" t="s">
        <v>79</v>
      </c>
      <c r="O693" s="83">
        <v>44562</v>
      </c>
      <c r="P693" s="83">
        <v>45291</v>
      </c>
      <c r="Q693" s="82" t="s">
        <v>76</v>
      </c>
      <c r="R693" s="83">
        <v>45278</v>
      </c>
      <c r="S693" s="83">
        <v>45292</v>
      </c>
      <c r="T693" s="83">
        <v>46387</v>
      </c>
      <c r="U693" s="80" t="s">
        <v>2453</v>
      </c>
      <c r="V693" s="80" t="s">
        <v>81</v>
      </c>
      <c r="W693" s="83"/>
      <c r="X693" s="80"/>
      <c r="Y693" s="80"/>
      <c r="Z693" s="80"/>
      <c r="AA693" s="82" t="s">
        <v>79</v>
      </c>
      <c r="AB693" s="82" t="s">
        <v>79</v>
      </c>
      <c r="AC693" s="87">
        <v>45931.6807638889</v>
      </c>
      <c r="AD693" s="80" t="str">
        <f t="shared" si="40"/>
        <v>AUTOLINEE TREXENTA SNC</v>
      </c>
      <c r="AE693" s="84" t="str">
        <f t="shared" si="41"/>
        <v>SARDEGNA</v>
      </c>
      <c r="AF693" s="85">
        <f t="shared" si="42"/>
        <v>46387</v>
      </c>
      <c r="AG693" s="86">
        <f t="shared" si="43"/>
        <v>1</v>
      </c>
      <c r="AH693" s="84" t="s">
        <v>3384</v>
      </c>
    </row>
    <row r="694" spans="1:34" x14ac:dyDescent="0.3">
      <c r="A694" s="80" t="s">
        <v>2482</v>
      </c>
      <c r="B694" s="81">
        <v>14</v>
      </c>
      <c r="C694" s="80" t="s">
        <v>5</v>
      </c>
      <c r="D694" s="80" t="s">
        <v>103</v>
      </c>
      <c r="E694" s="80" t="s">
        <v>1079</v>
      </c>
      <c r="F694" s="80" t="s">
        <v>1080</v>
      </c>
      <c r="G694" s="80" t="s">
        <v>1080</v>
      </c>
      <c r="H694" s="81">
        <v>4625</v>
      </c>
      <c r="I694" s="80" t="s">
        <v>2030</v>
      </c>
      <c r="J694" s="80" t="s">
        <v>2452</v>
      </c>
      <c r="K694" s="80" t="s">
        <v>75</v>
      </c>
      <c r="L694" s="80" t="s">
        <v>77</v>
      </c>
      <c r="M694" s="80" t="s">
        <v>2031</v>
      </c>
      <c r="N694" s="82" t="s">
        <v>79</v>
      </c>
      <c r="O694" s="83">
        <v>44562</v>
      </c>
      <c r="P694" s="83">
        <v>45291</v>
      </c>
      <c r="Q694" s="82" t="s">
        <v>76</v>
      </c>
      <c r="R694" s="83">
        <v>45278</v>
      </c>
      <c r="S694" s="83">
        <v>45292</v>
      </c>
      <c r="T694" s="83">
        <v>46387</v>
      </c>
      <c r="U694" s="80" t="s">
        <v>2453</v>
      </c>
      <c r="V694" s="80" t="s">
        <v>81</v>
      </c>
      <c r="W694" s="83"/>
      <c r="X694" s="80"/>
      <c r="Y694" s="80"/>
      <c r="Z694" s="80"/>
      <c r="AA694" s="82" t="s">
        <v>79</v>
      </c>
      <c r="AB694" s="82" t="s">
        <v>79</v>
      </c>
      <c r="AC694" s="87">
        <v>45957.643692129597</v>
      </c>
      <c r="AD694" s="80" t="str">
        <f t="shared" si="40"/>
        <v>TURMO LINES S.R.L.</v>
      </c>
      <c r="AE694" s="84" t="str">
        <f t="shared" si="41"/>
        <v>SARDEGNA</v>
      </c>
      <c r="AF694" s="85">
        <f t="shared" si="42"/>
        <v>46387</v>
      </c>
      <c r="AG694" s="86">
        <f t="shared" si="43"/>
        <v>1</v>
      </c>
      <c r="AH694" s="84" t="s">
        <v>3560</v>
      </c>
    </row>
    <row r="695" spans="1:34" x14ac:dyDescent="0.3">
      <c r="A695" s="80" t="s">
        <v>2482</v>
      </c>
      <c r="B695" s="81">
        <v>14</v>
      </c>
      <c r="C695" s="80" t="s">
        <v>5</v>
      </c>
      <c r="D695" s="80" t="s">
        <v>103</v>
      </c>
      <c r="E695" s="80" t="s">
        <v>1081</v>
      </c>
      <c r="F695" s="80" t="s">
        <v>1082</v>
      </c>
      <c r="G695" s="80" t="s">
        <v>1082</v>
      </c>
      <c r="H695" s="81">
        <v>4626</v>
      </c>
      <c r="I695" s="80" t="s">
        <v>2032</v>
      </c>
      <c r="J695" s="80" t="s">
        <v>2452</v>
      </c>
      <c r="K695" s="80" t="s">
        <v>75</v>
      </c>
      <c r="L695" s="80" t="s">
        <v>77</v>
      </c>
      <c r="M695" s="80" t="s">
        <v>2033</v>
      </c>
      <c r="N695" s="82" t="s">
        <v>79</v>
      </c>
      <c r="O695" s="83">
        <v>44562</v>
      </c>
      <c r="P695" s="83">
        <v>45291</v>
      </c>
      <c r="Q695" s="82" t="s">
        <v>76</v>
      </c>
      <c r="R695" s="83">
        <v>45278</v>
      </c>
      <c r="S695" s="83">
        <v>45292</v>
      </c>
      <c r="T695" s="83">
        <v>46387</v>
      </c>
      <c r="U695" s="80" t="s">
        <v>2453</v>
      </c>
      <c r="V695" s="80" t="s">
        <v>81</v>
      </c>
      <c r="W695" s="83"/>
      <c r="X695" s="80"/>
      <c r="Y695" s="80"/>
      <c r="Z695" s="80"/>
      <c r="AA695" s="82" t="s">
        <v>79</v>
      </c>
      <c r="AB695" s="82" t="s">
        <v>79</v>
      </c>
      <c r="AC695" s="87">
        <v>45957.779282407399</v>
      </c>
      <c r="AD695" s="80" t="str">
        <f t="shared" si="40"/>
        <v>TURMO TRAVEL SRL</v>
      </c>
      <c r="AE695" s="84" t="str">
        <f t="shared" si="41"/>
        <v>SARDEGNA</v>
      </c>
      <c r="AF695" s="85">
        <f t="shared" si="42"/>
        <v>46387</v>
      </c>
      <c r="AG695" s="86">
        <f t="shared" si="43"/>
        <v>1</v>
      </c>
      <c r="AH695" s="84" t="s">
        <v>3559</v>
      </c>
    </row>
    <row r="696" spans="1:34" x14ac:dyDescent="0.3">
      <c r="A696" s="80" t="s">
        <v>2482</v>
      </c>
      <c r="B696" s="81">
        <v>14</v>
      </c>
      <c r="C696" s="80" t="s">
        <v>5</v>
      </c>
      <c r="D696" s="80" t="s">
        <v>103</v>
      </c>
      <c r="E696" s="80" t="s">
        <v>1083</v>
      </c>
      <c r="F696" s="80" t="s">
        <v>1084</v>
      </c>
      <c r="G696" s="80" t="s">
        <v>1084</v>
      </c>
      <c r="H696" s="81">
        <v>4627</v>
      </c>
      <c r="I696" s="80" t="s">
        <v>2034</v>
      </c>
      <c r="J696" s="80" t="s">
        <v>2452</v>
      </c>
      <c r="K696" s="80" t="s">
        <v>75</v>
      </c>
      <c r="L696" s="80" t="s">
        <v>77</v>
      </c>
      <c r="M696" s="80" t="s">
        <v>2035</v>
      </c>
      <c r="N696" s="82" t="s">
        <v>79</v>
      </c>
      <c r="O696" s="83">
        <v>44562</v>
      </c>
      <c r="P696" s="83">
        <v>45291</v>
      </c>
      <c r="Q696" s="82" t="s">
        <v>76</v>
      </c>
      <c r="R696" s="83">
        <v>45280</v>
      </c>
      <c r="S696" s="83">
        <v>45292</v>
      </c>
      <c r="T696" s="83">
        <v>46387</v>
      </c>
      <c r="U696" s="80" t="s">
        <v>2453</v>
      </c>
      <c r="V696" s="80" t="s">
        <v>81</v>
      </c>
      <c r="W696" s="83"/>
      <c r="X696" s="80"/>
      <c r="Y696" s="80"/>
      <c r="Z696" s="80"/>
      <c r="AA696" s="82" t="s">
        <v>79</v>
      </c>
      <c r="AB696" s="82" t="s">
        <v>79</v>
      </c>
      <c r="AC696" s="87">
        <v>45674.366956018501</v>
      </c>
      <c r="AD696" s="80" t="str">
        <f t="shared" si="40"/>
        <v>TUVONI S.R.L.</v>
      </c>
      <c r="AE696" s="84" t="str">
        <f t="shared" si="41"/>
        <v>SARDEGNA</v>
      </c>
      <c r="AF696" s="85">
        <f t="shared" si="42"/>
        <v>46387</v>
      </c>
      <c r="AG696" s="86">
        <f t="shared" si="43"/>
        <v>1</v>
      </c>
      <c r="AH696" s="84" t="s">
        <v>3496</v>
      </c>
    </row>
    <row r="697" spans="1:34" x14ac:dyDescent="0.3">
      <c r="A697" s="80" t="s">
        <v>2482</v>
      </c>
      <c r="B697" s="81">
        <v>14</v>
      </c>
      <c r="C697" s="80" t="s">
        <v>5</v>
      </c>
      <c r="D697" s="80" t="s">
        <v>103</v>
      </c>
      <c r="E697" s="80" t="s">
        <v>1087</v>
      </c>
      <c r="F697" s="80" t="s">
        <v>1088</v>
      </c>
      <c r="G697" s="80" t="s">
        <v>1088</v>
      </c>
      <c r="H697" s="81">
        <v>4628</v>
      </c>
      <c r="I697" s="80" t="s">
        <v>2036</v>
      </c>
      <c r="J697" s="80" t="s">
        <v>2452</v>
      </c>
      <c r="K697" s="80" t="s">
        <v>75</v>
      </c>
      <c r="L697" s="80" t="s">
        <v>77</v>
      </c>
      <c r="M697" s="80" t="s">
        <v>2037</v>
      </c>
      <c r="N697" s="82" t="s">
        <v>79</v>
      </c>
      <c r="O697" s="83">
        <v>44562</v>
      </c>
      <c r="P697" s="83">
        <v>45291</v>
      </c>
      <c r="Q697" s="82" t="s">
        <v>76</v>
      </c>
      <c r="R697" s="83">
        <v>45279</v>
      </c>
      <c r="S697" s="83">
        <v>45292</v>
      </c>
      <c r="T697" s="83">
        <v>46387</v>
      </c>
      <c r="U697" s="80" t="s">
        <v>2453</v>
      </c>
      <c r="V697" s="80" t="s">
        <v>81</v>
      </c>
      <c r="W697" s="83"/>
      <c r="X697" s="80"/>
      <c r="Y697" s="80"/>
      <c r="Z697" s="80"/>
      <c r="AA697" s="82" t="s">
        <v>79</v>
      </c>
      <c r="AB697" s="82" t="s">
        <v>79</v>
      </c>
      <c r="AC697" s="87">
        <v>45911.4776851852</v>
      </c>
      <c r="AD697" s="80" t="str">
        <f t="shared" si="40"/>
        <v>VACCA VIAGGI SNC</v>
      </c>
      <c r="AE697" s="84" t="str">
        <f t="shared" si="41"/>
        <v>SARDEGNA</v>
      </c>
      <c r="AF697" s="85">
        <f t="shared" si="42"/>
        <v>46387</v>
      </c>
      <c r="AG697" s="86">
        <f t="shared" si="43"/>
        <v>1</v>
      </c>
      <c r="AH697" s="84" t="s">
        <v>3405</v>
      </c>
    </row>
    <row r="698" spans="1:34" x14ac:dyDescent="0.3">
      <c r="A698" s="80" t="s">
        <v>2482</v>
      </c>
      <c r="B698" s="81">
        <v>14</v>
      </c>
      <c r="C698" s="80" t="s">
        <v>5</v>
      </c>
      <c r="D698" s="80" t="s">
        <v>103</v>
      </c>
      <c r="E698" s="80" t="s">
        <v>703</v>
      </c>
      <c r="F698" s="80" t="s">
        <v>3011</v>
      </c>
      <c r="G698" s="80" t="s">
        <v>704</v>
      </c>
      <c r="H698" s="81">
        <v>4631</v>
      </c>
      <c r="I698" s="80" t="s">
        <v>2039</v>
      </c>
      <c r="J698" s="80" t="s">
        <v>2452</v>
      </c>
      <c r="K698" s="80" t="s">
        <v>75</v>
      </c>
      <c r="L698" s="80" t="s">
        <v>77</v>
      </c>
      <c r="M698" s="80" t="s">
        <v>2040</v>
      </c>
      <c r="N698" s="82" t="s">
        <v>79</v>
      </c>
      <c r="O698" s="83">
        <v>44562</v>
      </c>
      <c r="P698" s="83">
        <v>45291</v>
      </c>
      <c r="Q698" s="82" t="s">
        <v>76</v>
      </c>
      <c r="R698" s="83">
        <v>45278</v>
      </c>
      <c r="S698" s="83">
        <v>45292</v>
      </c>
      <c r="T698" s="83">
        <v>46387</v>
      </c>
      <c r="U698" s="80" t="s">
        <v>2453</v>
      </c>
      <c r="V698" s="80" t="s">
        <v>81</v>
      </c>
      <c r="W698" s="83"/>
      <c r="X698" s="80"/>
      <c r="Y698" s="80"/>
      <c r="Z698" s="80"/>
      <c r="AA698" s="82" t="s">
        <v>79</v>
      </c>
      <c r="AB698" s="82" t="s">
        <v>79</v>
      </c>
      <c r="AC698" s="87">
        <v>45908.527650463002</v>
      </c>
      <c r="AD698" s="80" t="str">
        <f t="shared" si="40"/>
        <v>F.LLI DEPLANO S.N.C. DI GABRIELE DEPLANO E C</v>
      </c>
      <c r="AE698" s="84" t="str">
        <f t="shared" si="41"/>
        <v>SARDEGNA</v>
      </c>
      <c r="AF698" s="85">
        <f t="shared" si="42"/>
        <v>46387</v>
      </c>
      <c r="AG698" s="86">
        <f t="shared" si="43"/>
        <v>1</v>
      </c>
      <c r="AH698" s="84" t="s">
        <v>3497</v>
      </c>
    </row>
    <row r="699" spans="1:34" x14ac:dyDescent="0.3">
      <c r="A699" s="80" t="s">
        <v>2482</v>
      </c>
      <c r="B699" s="81">
        <v>14</v>
      </c>
      <c r="C699" s="80" t="s">
        <v>5</v>
      </c>
      <c r="D699" s="80" t="s">
        <v>103</v>
      </c>
      <c r="E699" s="80" t="s">
        <v>207</v>
      </c>
      <c r="F699" s="80" t="s">
        <v>208</v>
      </c>
      <c r="G699" s="80" t="s">
        <v>208</v>
      </c>
      <c r="H699" s="81">
        <v>4632</v>
      </c>
      <c r="I699" s="80" t="s">
        <v>2041</v>
      </c>
      <c r="J699" s="80" t="s">
        <v>2452</v>
      </c>
      <c r="K699" s="80" t="s">
        <v>75</v>
      </c>
      <c r="L699" s="80" t="s">
        <v>77</v>
      </c>
      <c r="M699" s="80" t="s">
        <v>2042</v>
      </c>
      <c r="N699" s="82" t="s">
        <v>79</v>
      </c>
      <c r="O699" s="83">
        <v>44562</v>
      </c>
      <c r="P699" s="83">
        <v>45291</v>
      </c>
      <c r="Q699" s="82" t="s">
        <v>76</v>
      </c>
      <c r="R699" s="83">
        <v>45278</v>
      </c>
      <c r="S699" s="83">
        <v>45292</v>
      </c>
      <c r="T699" s="83">
        <v>46387</v>
      </c>
      <c r="U699" s="80" t="s">
        <v>2453</v>
      </c>
      <c r="V699" s="80" t="s">
        <v>81</v>
      </c>
      <c r="W699" s="83"/>
      <c r="X699" s="80"/>
      <c r="Y699" s="80"/>
      <c r="Z699" s="80"/>
      <c r="AA699" s="82" t="s">
        <v>79</v>
      </c>
      <c r="AB699" s="82" t="s">
        <v>79</v>
      </c>
      <c r="AC699" s="87">
        <v>45681.426585648202</v>
      </c>
      <c r="AD699" s="80" t="str">
        <f t="shared" si="40"/>
        <v>AUTOLINEE ANTONIO MURGIA S.R.L.</v>
      </c>
      <c r="AE699" s="84" t="str">
        <f t="shared" si="41"/>
        <v>SARDEGNA</v>
      </c>
      <c r="AF699" s="85">
        <f t="shared" si="42"/>
        <v>46387</v>
      </c>
      <c r="AG699" s="86">
        <f t="shared" si="43"/>
        <v>1</v>
      </c>
      <c r="AH699" s="84" t="s">
        <v>3385</v>
      </c>
    </row>
    <row r="700" spans="1:34" x14ac:dyDescent="0.3">
      <c r="A700" s="80" t="s">
        <v>2465</v>
      </c>
      <c r="B700" s="81">
        <v>4</v>
      </c>
      <c r="C700" s="80" t="s">
        <v>5</v>
      </c>
      <c r="D700" s="80" t="s">
        <v>92</v>
      </c>
      <c r="E700" s="80" t="s">
        <v>1178</v>
      </c>
      <c r="F700" s="80" t="s">
        <v>1179</v>
      </c>
      <c r="G700" s="80" t="s">
        <v>1179</v>
      </c>
      <c r="H700" s="81">
        <v>4637</v>
      </c>
      <c r="I700" s="80" t="s">
        <v>2043</v>
      </c>
      <c r="J700" s="80" t="s">
        <v>2452</v>
      </c>
      <c r="K700" s="80" t="s">
        <v>75</v>
      </c>
      <c r="L700" s="80" t="s">
        <v>77</v>
      </c>
      <c r="M700" s="80" t="s">
        <v>1866</v>
      </c>
      <c r="N700" s="82" t="s">
        <v>79</v>
      </c>
      <c r="O700" s="83">
        <v>43831</v>
      </c>
      <c r="P700" s="83">
        <v>46022</v>
      </c>
      <c r="Q700" s="82" t="s">
        <v>79</v>
      </c>
      <c r="R700" s="83"/>
      <c r="S700" s="83"/>
      <c r="T700" s="83"/>
      <c r="U700" s="80"/>
      <c r="V700" s="80" t="s">
        <v>81</v>
      </c>
      <c r="W700" s="83"/>
      <c r="X700" s="80"/>
      <c r="Y700" s="80"/>
      <c r="Z700" s="80"/>
      <c r="AA700" s="82" t="s">
        <v>79</v>
      </c>
      <c r="AB700" s="82" t="s">
        <v>79</v>
      </c>
      <c r="AC700" s="87">
        <v>45678.447546296302</v>
      </c>
      <c r="AD700" s="80" t="str">
        <f t="shared" si="40"/>
        <v>ENTE AUTONOMO VOLTURNO</v>
      </c>
      <c r="AE700" s="84" t="str">
        <f t="shared" si="41"/>
        <v>CAMPANIA</v>
      </c>
      <c r="AF700" s="85">
        <f t="shared" si="42"/>
        <v>46022</v>
      </c>
      <c r="AG700" s="86">
        <f t="shared" si="43"/>
        <v>1</v>
      </c>
      <c r="AH700" s="84" t="s">
        <v>3355</v>
      </c>
    </row>
    <row r="701" spans="1:34" x14ac:dyDescent="0.3">
      <c r="A701" s="80" t="s">
        <v>2475</v>
      </c>
      <c r="B701" s="81">
        <v>806</v>
      </c>
      <c r="C701" s="80" t="s">
        <v>2468</v>
      </c>
      <c r="D701" s="80" t="s">
        <v>1311</v>
      </c>
      <c r="E701" s="80" t="s">
        <v>1103</v>
      </c>
      <c r="F701" s="80" t="s">
        <v>1885</v>
      </c>
      <c r="G701" s="80" t="s">
        <v>1886</v>
      </c>
      <c r="H701" s="81">
        <v>4638</v>
      </c>
      <c r="I701" s="80" t="s">
        <v>2044</v>
      </c>
      <c r="J701" s="80" t="s">
        <v>2454</v>
      </c>
      <c r="K701" s="80" t="s">
        <v>75</v>
      </c>
      <c r="L701" s="80" t="s">
        <v>77</v>
      </c>
      <c r="M701" s="80"/>
      <c r="N701" s="82" t="s">
        <v>79</v>
      </c>
      <c r="O701" s="83">
        <v>44197</v>
      </c>
      <c r="P701" s="83">
        <v>43769</v>
      </c>
      <c r="Q701" s="82" t="s">
        <v>76</v>
      </c>
      <c r="R701" s="83">
        <v>43643</v>
      </c>
      <c r="S701" s="83">
        <v>43647</v>
      </c>
      <c r="T701" s="83">
        <v>46022</v>
      </c>
      <c r="U701" s="80" t="s">
        <v>2455</v>
      </c>
      <c r="V701" s="80" t="s">
        <v>81</v>
      </c>
      <c r="W701" s="83"/>
      <c r="X701" s="80"/>
      <c r="Y701" s="80"/>
      <c r="Z701" s="81">
        <v>2175</v>
      </c>
      <c r="AA701" s="82" t="s">
        <v>79</v>
      </c>
      <c r="AB701" s="82" t="s">
        <v>79</v>
      </c>
      <c r="AC701" s="87">
        <v>45925.654305555603</v>
      </c>
      <c r="AD701" s="80" t="str">
        <f t="shared" si="40"/>
        <v>ARRIVA ITALIA S.R.L.</v>
      </c>
      <c r="AE701" s="84" t="str">
        <f t="shared" si="41"/>
        <v>LOMBARDIA</v>
      </c>
      <c r="AF701" s="85">
        <f t="shared" si="42"/>
        <v>46022</v>
      </c>
      <c r="AG701" s="86">
        <f t="shared" si="43"/>
        <v>1</v>
      </c>
      <c r="AH701" s="84" t="s">
        <v>3884</v>
      </c>
    </row>
    <row r="702" spans="1:34" x14ac:dyDescent="0.3">
      <c r="A702" s="80" t="s">
        <v>2472</v>
      </c>
      <c r="B702" s="81">
        <v>193</v>
      </c>
      <c r="C702" s="80" t="s">
        <v>2451</v>
      </c>
      <c r="D702" s="80" t="s">
        <v>1822</v>
      </c>
      <c r="E702" s="80" t="s">
        <v>896</v>
      </c>
      <c r="F702" s="80" t="s">
        <v>897</v>
      </c>
      <c r="G702" s="80" t="s">
        <v>897</v>
      </c>
      <c r="H702" s="81">
        <v>4642</v>
      </c>
      <c r="I702" s="80" t="s">
        <v>2045</v>
      </c>
      <c r="J702" s="80" t="s">
        <v>2452</v>
      </c>
      <c r="K702" s="80" t="s">
        <v>75</v>
      </c>
      <c r="L702" s="80" t="s">
        <v>77</v>
      </c>
      <c r="M702" s="80"/>
      <c r="N702" s="82" t="s">
        <v>79</v>
      </c>
      <c r="O702" s="83">
        <v>40909</v>
      </c>
      <c r="P702" s="83">
        <v>41274</v>
      </c>
      <c r="Q702" s="82" t="s">
        <v>76</v>
      </c>
      <c r="R702" s="83">
        <v>41275</v>
      </c>
      <c r="S702" s="83">
        <v>41275</v>
      </c>
      <c r="T702" s="83">
        <v>45838</v>
      </c>
      <c r="U702" s="80" t="s">
        <v>2453</v>
      </c>
      <c r="V702" s="80" t="s">
        <v>81</v>
      </c>
      <c r="W702" s="83"/>
      <c r="X702" s="80"/>
      <c r="Y702" s="80"/>
      <c r="Z702" s="80"/>
      <c r="AA702" s="82" t="s">
        <v>79</v>
      </c>
      <c r="AB702" s="82" t="s">
        <v>79</v>
      </c>
      <c r="AC702" s="87">
        <v>45687.785636574103</v>
      </c>
      <c r="AD702" s="80" t="str">
        <f t="shared" si="40"/>
        <v>BEEBUS S.P.A.</v>
      </c>
      <c r="AE702" s="84" t="str">
        <f t="shared" si="41"/>
        <v>LAZIO</v>
      </c>
      <c r="AF702" s="85">
        <f t="shared" si="42"/>
        <v>45838</v>
      </c>
      <c r="AG702" s="86">
        <f t="shared" si="43"/>
        <v>1</v>
      </c>
      <c r="AH702" s="84" t="s">
        <v>3778</v>
      </c>
    </row>
    <row r="703" spans="1:34" x14ac:dyDescent="0.3">
      <c r="A703" s="80" t="s">
        <v>2481</v>
      </c>
      <c r="B703" s="81">
        <v>571</v>
      </c>
      <c r="C703" s="80" t="s">
        <v>2451</v>
      </c>
      <c r="D703" s="80" t="s">
        <v>863</v>
      </c>
      <c r="E703" s="80" t="s">
        <v>864</v>
      </c>
      <c r="F703" s="80" t="s">
        <v>865</v>
      </c>
      <c r="G703" s="80" t="s">
        <v>865</v>
      </c>
      <c r="H703" s="81">
        <v>4649</v>
      </c>
      <c r="I703" s="80" t="s">
        <v>2046</v>
      </c>
      <c r="J703" s="80" t="s">
        <v>2457</v>
      </c>
      <c r="K703" s="80" t="s">
        <v>75</v>
      </c>
      <c r="L703" s="80" t="s">
        <v>77</v>
      </c>
      <c r="M703" s="80" t="s">
        <v>2047</v>
      </c>
      <c r="N703" s="82" t="s">
        <v>79</v>
      </c>
      <c r="O703" s="83">
        <v>40199</v>
      </c>
      <c r="P703" s="83">
        <v>41943</v>
      </c>
      <c r="Q703" s="82" t="s">
        <v>76</v>
      </c>
      <c r="R703" s="83">
        <v>45020</v>
      </c>
      <c r="S703" s="83">
        <v>44927</v>
      </c>
      <c r="T703" s="83">
        <v>46387</v>
      </c>
      <c r="U703" s="80" t="s">
        <v>2453</v>
      </c>
      <c r="V703" s="80" t="s">
        <v>81</v>
      </c>
      <c r="W703" s="83"/>
      <c r="X703" s="80"/>
      <c r="Y703" s="80"/>
      <c r="Z703" s="80"/>
      <c r="AA703" s="82" t="s">
        <v>79</v>
      </c>
      <c r="AB703" s="82" t="s">
        <v>79</v>
      </c>
      <c r="AC703" s="87">
        <v>45952.455335648097</v>
      </c>
      <c r="AD703" s="80" t="str">
        <f t="shared" si="40"/>
        <v>NOLEGGIO DA RIMESSA BRUNO SANTE</v>
      </c>
      <c r="AE703" s="84" t="str">
        <f t="shared" si="41"/>
        <v>PUGLIA</v>
      </c>
      <c r="AF703" s="85">
        <f t="shared" si="42"/>
        <v>46387</v>
      </c>
      <c r="AG703" s="86">
        <f t="shared" si="43"/>
        <v>1</v>
      </c>
      <c r="AH703" s="84" t="s">
        <v>3490</v>
      </c>
    </row>
    <row r="704" spans="1:34" x14ac:dyDescent="0.3">
      <c r="A704" s="80" t="s">
        <v>2478</v>
      </c>
      <c r="B704" s="81">
        <v>817</v>
      </c>
      <c r="C704" s="80" t="s">
        <v>2451</v>
      </c>
      <c r="D704" s="80" t="s">
        <v>2901</v>
      </c>
      <c r="E704" s="80" t="s">
        <v>2885</v>
      </c>
      <c r="F704" s="80" t="s">
        <v>2886</v>
      </c>
      <c r="G704" s="80" t="s">
        <v>2886</v>
      </c>
      <c r="H704" s="81">
        <v>4652</v>
      </c>
      <c r="I704" s="80" t="s">
        <v>2960</v>
      </c>
      <c r="J704" s="80" t="s">
        <v>2452</v>
      </c>
      <c r="K704" s="80" t="s">
        <v>75</v>
      </c>
      <c r="L704" s="80" t="s">
        <v>77</v>
      </c>
      <c r="M704" s="80" t="s">
        <v>2961</v>
      </c>
      <c r="N704" s="82" t="s">
        <v>76</v>
      </c>
      <c r="O704" s="83">
        <v>43715</v>
      </c>
      <c r="P704" s="83">
        <v>43992</v>
      </c>
      <c r="Q704" s="82" t="s">
        <v>76</v>
      </c>
      <c r="R704" s="83">
        <v>45545</v>
      </c>
      <c r="S704" s="83">
        <v>45546</v>
      </c>
      <c r="T704" s="83">
        <v>45815</v>
      </c>
      <c r="U704" s="80" t="s">
        <v>2453</v>
      </c>
      <c r="V704" s="80" t="s">
        <v>81</v>
      </c>
      <c r="W704" s="83"/>
      <c r="X704" s="80"/>
      <c r="Y704" s="80"/>
      <c r="Z704" s="80"/>
      <c r="AA704" s="82" t="s">
        <v>76</v>
      </c>
      <c r="AB704" s="82" t="s">
        <v>79</v>
      </c>
      <c r="AC704" s="87">
        <v>45932.405833333301</v>
      </c>
      <c r="AD704" s="80" t="str">
        <f t="shared" si="40"/>
        <v>OFFICINA GHIGLIA DI GHIGLIA ALBINO &amp; C. S.N.C.</v>
      </c>
      <c r="AE704" s="84" t="str">
        <f t="shared" si="41"/>
        <v>PIEMONTE</v>
      </c>
      <c r="AF704" s="85">
        <f t="shared" si="42"/>
        <v>45815</v>
      </c>
      <c r="AG704" s="86">
        <f t="shared" si="43"/>
        <v>1</v>
      </c>
      <c r="AH704" s="84" t="s">
        <v>3547</v>
      </c>
    </row>
    <row r="705" spans="1:34" x14ac:dyDescent="0.3">
      <c r="A705" s="80" t="s">
        <v>2472</v>
      </c>
      <c r="B705" s="81">
        <v>294</v>
      </c>
      <c r="C705" s="80" t="s">
        <v>2451</v>
      </c>
      <c r="D705" s="80" t="s">
        <v>2824</v>
      </c>
      <c r="E705" s="80" t="s">
        <v>1202</v>
      </c>
      <c r="F705" s="80" t="s">
        <v>1203</v>
      </c>
      <c r="G705" s="80" t="s">
        <v>1203</v>
      </c>
      <c r="H705" s="81">
        <v>4653</v>
      </c>
      <c r="I705" s="80" t="s">
        <v>2825</v>
      </c>
      <c r="J705" s="80" t="s">
        <v>2452</v>
      </c>
      <c r="K705" s="80" t="s">
        <v>75</v>
      </c>
      <c r="L705" s="80" t="s">
        <v>77</v>
      </c>
      <c r="M705" s="80" t="s">
        <v>2826</v>
      </c>
      <c r="N705" s="82" t="s">
        <v>79</v>
      </c>
      <c r="O705" s="83">
        <v>40909</v>
      </c>
      <c r="P705" s="83">
        <v>41274</v>
      </c>
      <c r="Q705" s="82" t="s">
        <v>76</v>
      </c>
      <c r="R705" s="83">
        <v>44562</v>
      </c>
      <c r="S705" s="83">
        <v>41275</v>
      </c>
      <c r="T705" s="83">
        <v>46022</v>
      </c>
      <c r="U705" s="80" t="s">
        <v>2453</v>
      </c>
      <c r="V705" s="80" t="s">
        <v>81</v>
      </c>
      <c r="W705" s="83"/>
      <c r="X705" s="80"/>
      <c r="Y705" s="80"/>
      <c r="Z705" s="80"/>
      <c r="AA705" s="82" t="s">
        <v>79</v>
      </c>
      <c r="AB705" s="82" t="s">
        <v>79</v>
      </c>
      <c r="AC705" s="87">
        <v>45902.560034722199</v>
      </c>
      <c r="AD705" s="80" t="str">
        <f t="shared" si="40"/>
        <v>CILIA ITALIA S.R.L.</v>
      </c>
      <c r="AE705" s="84" t="str">
        <f t="shared" si="41"/>
        <v>LAZIO</v>
      </c>
      <c r="AF705" s="85">
        <f t="shared" si="42"/>
        <v>46022</v>
      </c>
      <c r="AG705" s="86">
        <f t="shared" si="43"/>
        <v>1</v>
      </c>
      <c r="AH705" s="84" t="s">
        <v>3685</v>
      </c>
    </row>
    <row r="706" spans="1:34" x14ac:dyDescent="0.3">
      <c r="A706" s="80" t="s">
        <v>2481</v>
      </c>
      <c r="B706" s="81">
        <v>278</v>
      </c>
      <c r="C706" s="80" t="s">
        <v>2451</v>
      </c>
      <c r="D706" s="80" t="s">
        <v>554</v>
      </c>
      <c r="E706" s="80" t="s">
        <v>548</v>
      </c>
      <c r="F706" s="80" t="s">
        <v>549</v>
      </c>
      <c r="G706" s="80" t="s">
        <v>549</v>
      </c>
      <c r="H706" s="81">
        <v>4654</v>
      </c>
      <c r="I706" s="80" t="s">
        <v>2048</v>
      </c>
      <c r="J706" s="80" t="s">
        <v>2452</v>
      </c>
      <c r="K706" s="80" t="s">
        <v>75</v>
      </c>
      <c r="L706" s="80" t="s">
        <v>77</v>
      </c>
      <c r="M706" s="80"/>
      <c r="N706" s="82" t="s">
        <v>79</v>
      </c>
      <c r="O706" s="83">
        <v>38718</v>
      </c>
      <c r="P706" s="83">
        <v>41639</v>
      </c>
      <c r="Q706" s="82" t="s">
        <v>76</v>
      </c>
      <c r="R706" s="83">
        <v>44959</v>
      </c>
      <c r="S706" s="83">
        <v>44927</v>
      </c>
      <c r="T706" s="83">
        <v>46387</v>
      </c>
      <c r="U706" s="80" t="s">
        <v>2460</v>
      </c>
      <c r="V706" s="80" t="s">
        <v>81</v>
      </c>
      <c r="W706" s="83"/>
      <c r="X706" s="80"/>
      <c r="Y706" s="80"/>
      <c r="Z706" s="80"/>
      <c r="AA706" s="82" t="s">
        <v>76</v>
      </c>
      <c r="AB706" s="82" t="s">
        <v>79</v>
      </c>
      <c r="AC706" s="87">
        <v>45923.484745370399</v>
      </c>
      <c r="AD706" s="80" t="str">
        <f t="shared" ref="AD706:AD769" si="44">IF(G706="", F706, G706)</f>
        <v>CO.TR.A.P. - CONSORZIO TRASPORTI AZIENDE PUGLIESI</v>
      </c>
      <c r="AE706" s="84" t="str">
        <f t="shared" ref="AE706:AE769" si="45">IF(A706="FRIULI-VENEZIA-GIULIA", "FRIULI-VENEZIA GIULIA", IF(A706="TRENTINO ALTO-ADIGE", IF(D706="PROVINCIA AUTONOMA DI BOLZANO", "BOLZANO", "TRENTO"), A706))</f>
        <v>PUGLIA</v>
      </c>
      <c r="AF706" s="85">
        <f t="shared" ref="AF706:AF769" si="46">IF(W706="", MAX(P706, T706), W706)</f>
        <v>46387</v>
      </c>
      <c r="AG706" s="86">
        <f t="shared" ref="AG706:AG769" si="47">IF(AND(YEAR(O706)&lt;=$AG$1, YEAR(AF706)&gt;=$AG$1), 1, 0)</f>
        <v>1</v>
      </c>
      <c r="AH706" s="84" t="s">
        <v>3394</v>
      </c>
    </row>
    <row r="707" spans="1:34" x14ac:dyDescent="0.3">
      <c r="A707" s="80" t="s">
        <v>2483</v>
      </c>
      <c r="B707" s="81">
        <v>15</v>
      </c>
      <c r="C707" s="80" t="s">
        <v>5</v>
      </c>
      <c r="D707" s="80" t="s">
        <v>1106</v>
      </c>
      <c r="E707" s="80" t="s">
        <v>3260</v>
      </c>
      <c r="F707" s="80" t="s">
        <v>3261</v>
      </c>
      <c r="G707" s="80" t="s">
        <v>3261</v>
      </c>
      <c r="H707" s="81">
        <v>4663</v>
      </c>
      <c r="I707" s="80" t="s">
        <v>3262</v>
      </c>
      <c r="J707" s="80" t="s">
        <v>2452</v>
      </c>
      <c r="K707" s="80" t="s">
        <v>75</v>
      </c>
      <c r="L707" s="80" t="s">
        <v>77</v>
      </c>
      <c r="M707" s="80"/>
      <c r="N707" s="82" t="s">
        <v>79</v>
      </c>
      <c r="O707" s="83">
        <v>44384</v>
      </c>
      <c r="P707" s="83">
        <v>44561</v>
      </c>
      <c r="Q707" s="82" t="s">
        <v>76</v>
      </c>
      <c r="R707" s="83">
        <v>44804</v>
      </c>
      <c r="S707" s="83">
        <v>44562</v>
      </c>
      <c r="T707" s="83">
        <v>45838</v>
      </c>
      <c r="U707" s="80" t="s">
        <v>2453</v>
      </c>
      <c r="V707" s="80" t="s">
        <v>81</v>
      </c>
      <c r="W707" s="83"/>
      <c r="X707" s="80"/>
      <c r="Y707" s="80"/>
      <c r="Z707" s="80"/>
      <c r="AA707" s="82" t="s">
        <v>79</v>
      </c>
      <c r="AB707" s="82" t="s">
        <v>79</v>
      </c>
      <c r="AC707" s="87">
        <v>45958.679502314801</v>
      </c>
      <c r="AD707" s="80" t="str">
        <f t="shared" si="44"/>
        <v>SERVIZI TURISTI MARRONE S.R.L.</v>
      </c>
      <c r="AE707" s="84" t="str">
        <f t="shared" si="45"/>
        <v>SICILIA</v>
      </c>
      <c r="AF707" s="85">
        <f t="shared" si="46"/>
        <v>45838</v>
      </c>
      <c r="AG707" s="86">
        <f t="shared" si="47"/>
        <v>1</v>
      </c>
      <c r="AH707" s="84" t="s">
        <v>3894</v>
      </c>
    </row>
    <row r="708" spans="1:34" x14ac:dyDescent="0.3">
      <c r="A708" s="80" t="s">
        <v>2472</v>
      </c>
      <c r="B708" s="81">
        <v>152</v>
      </c>
      <c r="C708" s="80" t="s">
        <v>2451</v>
      </c>
      <c r="D708" s="80" t="s">
        <v>1743</v>
      </c>
      <c r="E708" s="80" t="s">
        <v>261</v>
      </c>
      <c r="F708" s="80" t="s">
        <v>262</v>
      </c>
      <c r="G708" s="80" t="s">
        <v>262</v>
      </c>
      <c r="H708" s="81">
        <v>4667</v>
      </c>
      <c r="I708" s="80" t="s">
        <v>2827</v>
      </c>
      <c r="J708" s="80" t="s">
        <v>2454</v>
      </c>
      <c r="K708" s="80" t="s">
        <v>75</v>
      </c>
      <c r="L708" s="80" t="s">
        <v>77</v>
      </c>
      <c r="M708" s="80"/>
      <c r="N708" s="82" t="s">
        <v>79</v>
      </c>
      <c r="O708" s="83">
        <v>41183</v>
      </c>
      <c r="P708" s="83">
        <v>41274</v>
      </c>
      <c r="Q708" s="82" t="s">
        <v>76</v>
      </c>
      <c r="R708" s="83">
        <v>44561</v>
      </c>
      <c r="S708" s="83">
        <v>41275</v>
      </c>
      <c r="T708" s="83">
        <v>46022</v>
      </c>
      <c r="U708" s="80" t="s">
        <v>2455</v>
      </c>
      <c r="V708" s="80" t="s">
        <v>81</v>
      </c>
      <c r="W708" s="83"/>
      <c r="X708" s="80"/>
      <c r="Y708" s="80"/>
      <c r="Z708" s="80"/>
      <c r="AA708" s="82" t="s">
        <v>79</v>
      </c>
      <c r="AB708" s="82" t="s">
        <v>79</v>
      </c>
      <c r="AC708" s="87">
        <v>45931.617256944402</v>
      </c>
      <c r="AD708" s="80" t="str">
        <f t="shared" si="44"/>
        <v>MASTRANTONI AUTOLINEE</v>
      </c>
      <c r="AE708" s="84" t="str">
        <f t="shared" si="45"/>
        <v>LAZIO</v>
      </c>
      <c r="AF708" s="85">
        <f t="shared" si="46"/>
        <v>46022</v>
      </c>
      <c r="AG708" s="86">
        <f t="shared" si="47"/>
        <v>1</v>
      </c>
      <c r="AH708" s="84" t="s">
        <v>3436</v>
      </c>
    </row>
    <row r="709" spans="1:34" x14ac:dyDescent="0.3">
      <c r="A709" s="80" t="s">
        <v>2472</v>
      </c>
      <c r="B709" s="81">
        <v>488</v>
      </c>
      <c r="C709" s="80" t="s">
        <v>2451</v>
      </c>
      <c r="D709" s="80" t="s">
        <v>2737</v>
      </c>
      <c r="E709" s="80" t="s">
        <v>898</v>
      </c>
      <c r="F709" s="80" t="s">
        <v>970</v>
      </c>
      <c r="G709" s="80" t="s">
        <v>970</v>
      </c>
      <c r="H709" s="81">
        <v>4672</v>
      </c>
      <c r="I709" s="80" t="s">
        <v>4320</v>
      </c>
      <c r="J709" s="80" t="s">
        <v>2452</v>
      </c>
      <c r="K709" s="80" t="s">
        <v>75</v>
      </c>
      <c r="L709" s="80" t="s">
        <v>77</v>
      </c>
      <c r="M709" s="80" t="s">
        <v>4284</v>
      </c>
      <c r="N709" s="82" t="s">
        <v>79</v>
      </c>
      <c r="O709" s="83">
        <v>40634</v>
      </c>
      <c r="P709" s="83">
        <v>42004</v>
      </c>
      <c r="Q709" s="82" t="s">
        <v>76</v>
      </c>
      <c r="R709" s="83">
        <v>42005</v>
      </c>
      <c r="S709" s="83">
        <v>42005</v>
      </c>
      <c r="T709" s="83">
        <v>45838</v>
      </c>
      <c r="U709" s="80" t="s">
        <v>2453</v>
      </c>
      <c r="V709" s="80" t="s">
        <v>81</v>
      </c>
      <c r="W709" s="83"/>
      <c r="X709" s="80"/>
      <c r="Y709" s="80"/>
      <c r="Z709" s="80"/>
      <c r="AA709" s="82" t="s">
        <v>79</v>
      </c>
      <c r="AB709" s="82" t="s">
        <v>79</v>
      </c>
      <c r="AC709" s="87">
        <v>45957.643692129597</v>
      </c>
      <c r="AD709" s="80" t="str">
        <f t="shared" si="44"/>
        <v>SCHIAFFINI TRAVEL SPA</v>
      </c>
      <c r="AE709" s="84" t="str">
        <f t="shared" si="45"/>
        <v>LAZIO</v>
      </c>
      <c r="AF709" s="85">
        <f t="shared" si="46"/>
        <v>45838</v>
      </c>
      <c r="AG709" s="86">
        <f t="shared" si="47"/>
        <v>1</v>
      </c>
      <c r="AH709" s="84" t="s">
        <v>3433</v>
      </c>
    </row>
    <row r="710" spans="1:34" x14ac:dyDescent="0.3">
      <c r="A710" s="80" t="s">
        <v>2467</v>
      </c>
      <c r="B710" s="81">
        <v>711</v>
      </c>
      <c r="C710" s="80" t="s">
        <v>2451</v>
      </c>
      <c r="D710" s="80" t="s">
        <v>1232</v>
      </c>
      <c r="E710" s="80" t="s">
        <v>1233</v>
      </c>
      <c r="F710" s="80" t="s">
        <v>1234</v>
      </c>
      <c r="G710" s="80" t="s">
        <v>1234</v>
      </c>
      <c r="H710" s="81">
        <v>4673</v>
      </c>
      <c r="I710" s="80" t="s">
        <v>2049</v>
      </c>
      <c r="J710" s="80" t="s">
        <v>2452</v>
      </c>
      <c r="K710" s="80" t="s">
        <v>75</v>
      </c>
      <c r="L710" s="80" t="s">
        <v>77</v>
      </c>
      <c r="M710" s="80" t="s">
        <v>2050</v>
      </c>
      <c r="N710" s="82" t="s">
        <v>79</v>
      </c>
      <c r="O710" s="83">
        <v>44378</v>
      </c>
      <c r="P710" s="83">
        <v>46022</v>
      </c>
      <c r="Q710" s="82" t="s">
        <v>79</v>
      </c>
      <c r="R710" s="83"/>
      <c r="S710" s="83"/>
      <c r="T710" s="83"/>
      <c r="U710" s="80"/>
      <c r="V710" s="80" t="s">
        <v>81</v>
      </c>
      <c r="W710" s="83"/>
      <c r="X710" s="80"/>
      <c r="Y710" s="80"/>
      <c r="Z710" s="80"/>
      <c r="AA710" s="82" t="s">
        <v>79</v>
      </c>
      <c r="AB710" s="82" t="s">
        <v>79</v>
      </c>
      <c r="AC710" s="87">
        <v>44795.531168981499</v>
      </c>
      <c r="AD710" s="80" t="str">
        <f t="shared" si="44"/>
        <v>SAILING TOUR SRL</v>
      </c>
      <c r="AE710" s="84" t="str">
        <f t="shared" si="45"/>
        <v>EMILIA-ROMAGNA</v>
      </c>
      <c r="AF710" s="85">
        <f t="shared" si="46"/>
        <v>46022</v>
      </c>
      <c r="AG710" s="86">
        <f t="shared" si="47"/>
        <v>1</v>
      </c>
      <c r="AH710" s="84" t="s">
        <v>3825</v>
      </c>
    </row>
    <row r="711" spans="1:34" x14ac:dyDescent="0.3">
      <c r="A711" s="80" t="s">
        <v>2484</v>
      </c>
      <c r="B711" s="81">
        <v>195</v>
      </c>
      <c r="C711" s="80" t="s">
        <v>2451</v>
      </c>
      <c r="D711" s="80" t="s">
        <v>1249</v>
      </c>
      <c r="E711" s="80" t="s">
        <v>689</v>
      </c>
      <c r="F711" s="80" t="s">
        <v>1048</v>
      </c>
      <c r="G711" s="80" t="s">
        <v>1048</v>
      </c>
      <c r="H711" s="81">
        <v>4674</v>
      </c>
      <c r="I711" s="80" t="s">
        <v>2051</v>
      </c>
      <c r="J711" s="80" t="s">
        <v>2454</v>
      </c>
      <c r="K711" s="80" t="s">
        <v>75</v>
      </c>
      <c r="L711" s="80" t="s">
        <v>101</v>
      </c>
      <c r="M711" s="80" t="s">
        <v>2052</v>
      </c>
      <c r="N711" s="82" t="s">
        <v>79</v>
      </c>
      <c r="O711" s="83">
        <v>44440</v>
      </c>
      <c r="P711" s="83">
        <v>45138</v>
      </c>
      <c r="Q711" s="82" t="s">
        <v>76</v>
      </c>
      <c r="R711" s="83">
        <v>45134</v>
      </c>
      <c r="S711" s="83">
        <v>45139</v>
      </c>
      <c r="T711" s="83">
        <v>45823</v>
      </c>
      <c r="U711" s="80" t="s">
        <v>2453</v>
      </c>
      <c r="V711" s="80" t="s">
        <v>81</v>
      </c>
      <c r="W711" s="83"/>
      <c r="X711" s="80"/>
      <c r="Y711" s="80"/>
      <c r="Z711" s="80"/>
      <c r="AA711" s="82" t="s">
        <v>79</v>
      </c>
      <c r="AB711" s="82" t="s">
        <v>79</v>
      </c>
      <c r="AC711" s="87">
        <v>45909.653900463003</v>
      </c>
      <c r="AD711" s="80" t="str">
        <f t="shared" si="44"/>
        <v>TIEMME SPA</v>
      </c>
      <c r="AE711" s="84" t="str">
        <f t="shared" si="45"/>
        <v>TOSCANA</v>
      </c>
      <c r="AF711" s="85">
        <f t="shared" si="46"/>
        <v>45823</v>
      </c>
      <c r="AG711" s="86">
        <f t="shared" si="47"/>
        <v>1</v>
      </c>
      <c r="AH711" s="84" t="s">
        <v>3335</v>
      </c>
    </row>
    <row r="712" spans="1:34" x14ac:dyDescent="0.3">
      <c r="A712" s="80" t="s">
        <v>2472</v>
      </c>
      <c r="B712" s="81">
        <v>890</v>
      </c>
      <c r="C712" s="80" t="s">
        <v>2451</v>
      </c>
      <c r="D712" s="80" t="s">
        <v>2053</v>
      </c>
      <c r="E712" s="80" t="s">
        <v>1202</v>
      </c>
      <c r="F712" s="80" t="s">
        <v>1203</v>
      </c>
      <c r="G712" s="80" t="s">
        <v>1203</v>
      </c>
      <c r="H712" s="81">
        <v>4681</v>
      </c>
      <c r="I712" s="80" t="s">
        <v>2054</v>
      </c>
      <c r="J712" s="80" t="s">
        <v>2452</v>
      </c>
      <c r="K712" s="80" t="s">
        <v>75</v>
      </c>
      <c r="L712" s="80" t="s">
        <v>77</v>
      </c>
      <c r="M712" s="80" t="s">
        <v>2055</v>
      </c>
      <c r="N712" s="82" t="s">
        <v>79</v>
      </c>
      <c r="O712" s="83">
        <v>42736</v>
      </c>
      <c r="P712" s="83">
        <v>43100</v>
      </c>
      <c r="Q712" s="82" t="s">
        <v>76</v>
      </c>
      <c r="R712" s="83">
        <v>45737</v>
      </c>
      <c r="S712" s="83">
        <v>43101</v>
      </c>
      <c r="T712" s="83">
        <v>45838</v>
      </c>
      <c r="U712" s="80" t="s">
        <v>2453</v>
      </c>
      <c r="V712" s="80" t="s">
        <v>81</v>
      </c>
      <c r="W712" s="83"/>
      <c r="X712" s="80"/>
      <c r="Y712" s="80"/>
      <c r="Z712" s="80"/>
      <c r="AA712" s="82" t="s">
        <v>79</v>
      </c>
      <c r="AB712" s="82" t="s">
        <v>79</v>
      </c>
      <c r="AC712" s="87">
        <v>45902.5554513889</v>
      </c>
      <c r="AD712" s="80" t="str">
        <f t="shared" si="44"/>
        <v>CILIA ITALIA S.R.L.</v>
      </c>
      <c r="AE712" s="84" t="str">
        <f t="shared" si="45"/>
        <v>LAZIO</v>
      </c>
      <c r="AF712" s="85">
        <f t="shared" si="46"/>
        <v>45838</v>
      </c>
      <c r="AG712" s="86">
        <f t="shared" si="47"/>
        <v>1</v>
      </c>
      <c r="AH712" s="84" t="s">
        <v>3685</v>
      </c>
    </row>
    <row r="713" spans="1:34" x14ac:dyDescent="0.3">
      <c r="A713" s="80" t="s">
        <v>2484</v>
      </c>
      <c r="B713" s="81">
        <v>631</v>
      </c>
      <c r="C713" s="80" t="s">
        <v>2451</v>
      </c>
      <c r="D713" s="80" t="s">
        <v>1565</v>
      </c>
      <c r="E713" s="80" t="s">
        <v>308</v>
      </c>
      <c r="F713" s="80" t="s">
        <v>309</v>
      </c>
      <c r="G713" s="80" t="s">
        <v>309</v>
      </c>
      <c r="H713" s="81">
        <v>4690</v>
      </c>
      <c r="I713" s="80" t="s">
        <v>2056</v>
      </c>
      <c r="J713" s="80" t="s">
        <v>2452</v>
      </c>
      <c r="K713" s="80" t="s">
        <v>75</v>
      </c>
      <c r="L713" s="80" t="s">
        <v>77</v>
      </c>
      <c r="M713" s="80" t="s">
        <v>2057</v>
      </c>
      <c r="N713" s="82" t="s">
        <v>79</v>
      </c>
      <c r="O713" s="83">
        <v>41306</v>
      </c>
      <c r="P713" s="83">
        <v>41639</v>
      </c>
      <c r="Q713" s="82" t="s">
        <v>76</v>
      </c>
      <c r="R713" s="83">
        <v>41640</v>
      </c>
      <c r="S713" s="83">
        <v>41640</v>
      </c>
      <c r="T713" s="83">
        <v>46022</v>
      </c>
      <c r="U713" s="80" t="s">
        <v>2453</v>
      </c>
      <c r="V713" s="80" t="s">
        <v>81</v>
      </c>
      <c r="W713" s="83"/>
      <c r="X713" s="80"/>
      <c r="Y713" s="80"/>
      <c r="Z713" s="80"/>
      <c r="AA713" s="82" t="s">
        <v>79</v>
      </c>
      <c r="AB713" s="82" t="s">
        <v>79</v>
      </c>
      <c r="AC713" s="87">
        <v>45687.357048611098</v>
      </c>
      <c r="AD713" s="80" t="str">
        <f t="shared" si="44"/>
        <v>EREDI LEPORATTI GUIDO SAS DI FIORETTA PACINI</v>
      </c>
      <c r="AE713" s="84" t="str">
        <f t="shared" si="45"/>
        <v>TOSCANA</v>
      </c>
      <c r="AF713" s="85">
        <f t="shared" si="46"/>
        <v>46022</v>
      </c>
      <c r="AG713" s="86">
        <f t="shared" si="47"/>
        <v>1</v>
      </c>
      <c r="AH713" s="84" t="s">
        <v>3536</v>
      </c>
    </row>
    <row r="714" spans="1:34" x14ac:dyDescent="0.3">
      <c r="A714" s="80" t="s">
        <v>2476</v>
      </c>
      <c r="B714" s="81">
        <v>844</v>
      </c>
      <c r="C714" s="80" t="s">
        <v>2451</v>
      </c>
      <c r="D714" s="80" t="s">
        <v>2058</v>
      </c>
      <c r="E714" s="80" t="s">
        <v>2059</v>
      </c>
      <c r="F714" s="80" t="s">
        <v>2060</v>
      </c>
      <c r="G714" s="80" t="s">
        <v>2060</v>
      </c>
      <c r="H714" s="81">
        <v>4699</v>
      </c>
      <c r="I714" s="80" t="s">
        <v>2061</v>
      </c>
      <c r="J714" s="80" t="s">
        <v>2457</v>
      </c>
      <c r="K714" s="80" t="s">
        <v>75</v>
      </c>
      <c r="L714" s="80" t="s">
        <v>96</v>
      </c>
      <c r="M714" s="80"/>
      <c r="N714" s="82" t="s">
        <v>79</v>
      </c>
      <c r="O714" s="83">
        <v>37865</v>
      </c>
      <c r="P714" s="83">
        <v>73050</v>
      </c>
      <c r="Q714" s="82" t="s">
        <v>79</v>
      </c>
      <c r="R714" s="83"/>
      <c r="S714" s="83"/>
      <c r="T714" s="83"/>
      <c r="U714" s="80"/>
      <c r="V714" s="80" t="s">
        <v>81</v>
      </c>
      <c r="W714" s="83"/>
      <c r="X714" s="80"/>
      <c r="Y714" s="80"/>
      <c r="Z714" s="80"/>
      <c r="AA714" s="82" t="s">
        <v>79</v>
      </c>
      <c r="AB714" s="82" t="s">
        <v>79</v>
      </c>
      <c r="AC714" s="87">
        <v>45524.443819444401</v>
      </c>
      <c r="AD714" s="80" t="str">
        <f t="shared" si="44"/>
        <v>COMUNE DI URBANIA</v>
      </c>
      <c r="AE714" s="84" t="str">
        <f t="shared" si="45"/>
        <v>MARCHE</v>
      </c>
      <c r="AF714" s="85">
        <f t="shared" si="46"/>
        <v>73050</v>
      </c>
      <c r="AG714" s="86">
        <f t="shared" si="47"/>
        <v>1</v>
      </c>
      <c r="AH714" s="84" t="s">
        <v>3897</v>
      </c>
    </row>
    <row r="715" spans="1:34" x14ac:dyDescent="0.3">
      <c r="A715" s="80" t="s">
        <v>2472</v>
      </c>
      <c r="B715" s="81">
        <v>289</v>
      </c>
      <c r="C715" s="80" t="s">
        <v>2451</v>
      </c>
      <c r="D715" s="80" t="s">
        <v>4148</v>
      </c>
      <c r="E715" s="80" t="s">
        <v>2714</v>
      </c>
      <c r="F715" s="80" t="s">
        <v>2715</v>
      </c>
      <c r="G715" s="80" t="s">
        <v>2715</v>
      </c>
      <c r="H715" s="81">
        <v>4700</v>
      </c>
      <c r="I715" s="80" t="s">
        <v>4323</v>
      </c>
      <c r="J715" s="80" t="s">
        <v>2452</v>
      </c>
      <c r="K715" s="80" t="s">
        <v>75</v>
      </c>
      <c r="L715" s="80" t="s">
        <v>77</v>
      </c>
      <c r="M715" s="80" t="s">
        <v>4281</v>
      </c>
      <c r="N715" s="82" t="s">
        <v>79</v>
      </c>
      <c r="O715" s="83">
        <v>36161</v>
      </c>
      <c r="P715" s="83">
        <v>37256</v>
      </c>
      <c r="Q715" s="82" t="s">
        <v>76</v>
      </c>
      <c r="R715" s="83">
        <v>37257</v>
      </c>
      <c r="S715" s="83">
        <v>37257</v>
      </c>
      <c r="T715" s="83">
        <v>46022</v>
      </c>
      <c r="U715" s="80" t="s">
        <v>2453</v>
      </c>
      <c r="V715" s="80" t="s">
        <v>81</v>
      </c>
      <c r="W715" s="83"/>
      <c r="X715" s="80"/>
      <c r="Y715" s="80"/>
      <c r="Z715" s="80"/>
      <c r="AA715" s="82" t="s">
        <v>79</v>
      </c>
      <c r="AB715" s="82" t="s">
        <v>79</v>
      </c>
      <c r="AC715" s="80"/>
      <c r="AD715" s="80" t="str">
        <f t="shared" si="44"/>
        <v>LEABUS DI DI LUCA LEANDRA</v>
      </c>
      <c r="AE715" s="84" t="str">
        <f t="shared" si="45"/>
        <v>LAZIO</v>
      </c>
      <c r="AF715" s="85">
        <f t="shared" si="46"/>
        <v>46022</v>
      </c>
      <c r="AG715" s="86">
        <f t="shared" si="47"/>
        <v>1</v>
      </c>
      <c r="AH715" s="84" t="s">
        <v>3400</v>
      </c>
    </row>
    <row r="716" spans="1:34" x14ac:dyDescent="0.3">
      <c r="A716" s="80" t="s">
        <v>2482</v>
      </c>
      <c r="B716" s="81">
        <v>14</v>
      </c>
      <c r="C716" s="80" t="s">
        <v>5</v>
      </c>
      <c r="D716" s="80" t="s">
        <v>103</v>
      </c>
      <c r="E716" s="80" t="s">
        <v>104</v>
      </c>
      <c r="F716" s="80" t="s">
        <v>105</v>
      </c>
      <c r="G716" s="80" t="s">
        <v>105</v>
      </c>
      <c r="H716" s="81">
        <v>4704</v>
      </c>
      <c r="I716" s="80" t="s">
        <v>2062</v>
      </c>
      <c r="J716" s="80" t="s">
        <v>2452</v>
      </c>
      <c r="K716" s="80" t="s">
        <v>1219</v>
      </c>
      <c r="L716" s="80" t="s">
        <v>77</v>
      </c>
      <c r="M716" s="80"/>
      <c r="N716" s="82" t="s">
        <v>79</v>
      </c>
      <c r="O716" s="83">
        <v>43831</v>
      </c>
      <c r="P716" s="83">
        <v>47483</v>
      </c>
      <c r="Q716" s="82" t="s">
        <v>79</v>
      </c>
      <c r="R716" s="83"/>
      <c r="S716" s="83"/>
      <c r="T716" s="83"/>
      <c r="U716" s="80"/>
      <c r="V716" s="80" t="s">
        <v>81</v>
      </c>
      <c r="W716" s="83"/>
      <c r="X716" s="80"/>
      <c r="Y716" s="80"/>
      <c r="Z716" s="80"/>
      <c r="AA716" s="82" t="s">
        <v>79</v>
      </c>
      <c r="AB716" s="82" t="s">
        <v>79</v>
      </c>
      <c r="AC716" s="87">
        <v>45678.593263888899</v>
      </c>
      <c r="AD716" s="80" t="str">
        <f t="shared" si="44"/>
        <v>ARST SPA</v>
      </c>
      <c r="AE716" s="84" t="str">
        <f t="shared" si="45"/>
        <v>SARDEGNA</v>
      </c>
      <c r="AF716" s="85">
        <f t="shared" si="46"/>
        <v>47483</v>
      </c>
      <c r="AG716" s="86">
        <f t="shared" si="47"/>
        <v>1</v>
      </c>
      <c r="AH716" s="84" t="s">
        <v>3428</v>
      </c>
    </row>
    <row r="717" spans="1:34" x14ac:dyDescent="0.3">
      <c r="A717" s="80" t="s">
        <v>2475</v>
      </c>
      <c r="B717" s="81">
        <v>372</v>
      </c>
      <c r="C717" s="80" t="s">
        <v>2451</v>
      </c>
      <c r="D717" s="80" t="s">
        <v>187</v>
      </c>
      <c r="E717" s="80" t="s">
        <v>2063</v>
      </c>
      <c r="F717" s="80" t="s">
        <v>2064</v>
      </c>
      <c r="G717" s="80" t="s">
        <v>2064</v>
      </c>
      <c r="H717" s="81">
        <v>4708</v>
      </c>
      <c r="I717" s="80" t="s">
        <v>2065</v>
      </c>
      <c r="J717" s="80" t="s">
        <v>2454</v>
      </c>
      <c r="K717" s="80" t="s">
        <v>75</v>
      </c>
      <c r="L717" s="80" t="s">
        <v>101</v>
      </c>
      <c r="M717" s="80" t="s">
        <v>2066</v>
      </c>
      <c r="N717" s="82" t="s">
        <v>76</v>
      </c>
      <c r="O717" s="83">
        <v>44891</v>
      </c>
      <c r="P717" s="83">
        <v>54159</v>
      </c>
      <c r="Q717" s="82" t="s">
        <v>79</v>
      </c>
      <c r="R717" s="83"/>
      <c r="S717" s="83"/>
      <c r="T717" s="83"/>
      <c r="U717" s="80"/>
      <c r="V717" s="80" t="s">
        <v>81</v>
      </c>
      <c r="W717" s="83"/>
      <c r="X717" s="80"/>
      <c r="Y717" s="80"/>
      <c r="Z717" s="80"/>
      <c r="AA717" s="82" t="s">
        <v>79</v>
      </c>
      <c r="AB717" s="82" t="s">
        <v>79</v>
      </c>
      <c r="AC717" s="87">
        <v>45903.610601851899</v>
      </c>
      <c r="AD717" s="80" t="str">
        <f t="shared" si="44"/>
        <v>SPV LINEA M4 S.P.A.</v>
      </c>
      <c r="AE717" s="84" t="str">
        <f t="shared" si="45"/>
        <v>LOMBARDIA</v>
      </c>
      <c r="AF717" s="85">
        <f t="shared" si="46"/>
        <v>54159</v>
      </c>
      <c r="AG717" s="86">
        <f t="shared" si="47"/>
        <v>1</v>
      </c>
      <c r="AH717" s="84" t="s">
        <v>3898</v>
      </c>
    </row>
    <row r="718" spans="1:34" x14ac:dyDescent="0.3">
      <c r="A718" s="80" t="s">
        <v>2465</v>
      </c>
      <c r="B718" s="81">
        <v>4</v>
      </c>
      <c r="C718" s="80" t="s">
        <v>5</v>
      </c>
      <c r="D718" s="80" t="s">
        <v>92</v>
      </c>
      <c r="E718" s="80" t="s">
        <v>1447</v>
      </c>
      <c r="F718" s="80" t="s">
        <v>1448</v>
      </c>
      <c r="G718" s="80" t="s">
        <v>1448</v>
      </c>
      <c r="H718" s="81">
        <v>4711</v>
      </c>
      <c r="I718" s="80" t="s">
        <v>2067</v>
      </c>
      <c r="J718" s="80" t="s">
        <v>2452</v>
      </c>
      <c r="K718" s="80" t="s">
        <v>75</v>
      </c>
      <c r="L718" s="80" t="s">
        <v>77</v>
      </c>
      <c r="M718" s="80" t="s">
        <v>2068</v>
      </c>
      <c r="N718" s="82" t="s">
        <v>79</v>
      </c>
      <c r="O718" s="83">
        <v>44562</v>
      </c>
      <c r="P718" s="83">
        <v>44926</v>
      </c>
      <c r="Q718" s="82" t="s">
        <v>76</v>
      </c>
      <c r="R718" s="83">
        <v>44927</v>
      </c>
      <c r="S718" s="83">
        <v>44927</v>
      </c>
      <c r="T718" s="83">
        <v>46022</v>
      </c>
      <c r="U718" s="80" t="s">
        <v>2453</v>
      </c>
      <c r="V718" s="80" t="s">
        <v>81</v>
      </c>
      <c r="W718" s="83"/>
      <c r="X718" s="80"/>
      <c r="Y718" s="80"/>
      <c r="Z718" s="80"/>
      <c r="AA718" s="82" t="s">
        <v>79</v>
      </c>
      <c r="AB718" s="82" t="s">
        <v>79</v>
      </c>
      <c r="AC718" s="87">
        <v>45908.3847916667</v>
      </c>
      <c r="AD718" s="80" t="str">
        <f t="shared" si="44"/>
        <v>BUSITALIA CAMPANIA SPA</v>
      </c>
      <c r="AE718" s="84" t="str">
        <f t="shared" si="45"/>
        <v>CAMPANIA</v>
      </c>
      <c r="AF718" s="85">
        <f t="shared" si="46"/>
        <v>46022</v>
      </c>
      <c r="AG718" s="86">
        <f t="shared" si="47"/>
        <v>1</v>
      </c>
      <c r="AH718" s="84" t="s">
        <v>3730</v>
      </c>
    </row>
    <row r="719" spans="1:34" x14ac:dyDescent="0.3">
      <c r="A719" s="80" t="s">
        <v>2482</v>
      </c>
      <c r="B719" s="81">
        <v>14</v>
      </c>
      <c r="C719" s="80" t="s">
        <v>5</v>
      </c>
      <c r="D719" s="80" t="s">
        <v>103</v>
      </c>
      <c r="E719" s="80" t="s">
        <v>2069</v>
      </c>
      <c r="F719" s="80" t="s">
        <v>2070</v>
      </c>
      <c r="G719" s="80" t="s">
        <v>2070</v>
      </c>
      <c r="H719" s="81">
        <v>4715</v>
      </c>
      <c r="I719" s="80" t="s">
        <v>2071</v>
      </c>
      <c r="J719" s="80" t="s">
        <v>2452</v>
      </c>
      <c r="K719" s="80" t="s">
        <v>75</v>
      </c>
      <c r="L719" s="80" t="s">
        <v>77</v>
      </c>
      <c r="M719" s="80" t="s">
        <v>2013</v>
      </c>
      <c r="N719" s="82" t="s">
        <v>79</v>
      </c>
      <c r="O719" s="83">
        <v>44927</v>
      </c>
      <c r="P719" s="83">
        <v>45291</v>
      </c>
      <c r="Q719" s="82" t="s">
        <v>76</v>
      </c>
      <c r="R719" s="83">
        <v>45278</v>
      </c>
      <c r="S719" s="83">
        <v>45292</v>
      </c>
      <c r="T719" s="83">
        <v>46387</v>
      </c>
      <c r="U719" s="80" t="s">
        <v>2453</v>
      </c>
      <c r="V719" s="80" t="s">
        <v>81</v>
      </c>
      <c r="W719" s="83"/>
      <c r="X719" s="80"/>
      <c r="Y719" s="80"/>
      <c r="Z719" s="81">
        <v>4616</v>
      </c>
      <c r="AA719" s="82" t="s">
        <v>79</v>
      </c>
      <c r="AB719" s="82" t="s">
        <v>79</v>
      </c>
      <c r="AC719" s="87">
        <v>45673.550104166701</v>
      </c>
      <c r="AD719" s="80" t="str">
        <f t="shared" si="44"/>
        <v>SARDABUS SERVIZI S.R.L.</v>
      </c>
      <c r="AE719" s="84" t="str">
        <f t="shared" si="45"/>
        <v>SARDEGNA</v>
      </c>
      <c r="AF719" s="85">
        <f t="shared" si="46"/>
        <v>46387</v>
      </c>
      <c r="AG719" s="86">
        <f t="shared" si="47"/>
        <v>1</v>
      </c>
      <c r="AH719" s="84" t="s">
        <v>3899</v>
      </c>
    </row>
    <row r="720" spans="1:34" x14ac:dyDescent="0.3">
      <c r="A720" s="80" t="s">
        <v>2482</v>
      </c>
      <c r="B720" s="81">
        <v>14</v>
      </c>
      <c r="C720" s="80" t="s">
        <v>5</v>
      </c>
      <c r="D720" s="80" t="s">
        <v>103</v>
      </c>
      <c r="E720" s="80" t="s">
        <v>2072</v>
      </c>
      <c r="F720" s="80" t="s">
        <v>2073</v>
      </c>
      <c r="G720" s="80" t="s">
        <v>2073</v>
      </c>
      <c r="H720" s="81">
        <v>4716</v>
      </c>
      <c r="I720" s="80" t="s">
        <v>2074</v>
      </c>
      <c r="J720" s="80" t="s">
        <v>2452</v>
      </c>
      <c r="K720" s="80" t="s">
        <v>75</v>
      </c>
      <c r="L720" s="80" t="s">
        <v>77</v>
      </c>
      <c r="M720" s="80"/>
      <c r="N720" s="82" t="s">
        <v>79</v>
      </c>
      <c r="O720" s="83">
        <v>44834</v>
      </c>
      <c r="P720" s="83">
        <v>45291</v>
      </c>
      <c r="Q720" s="82" t="s">
        <v>76</v>
      </c>
      <c r="R720" s="83">
        <v>45280</v>
      </c>
      <c r="S720" s="83">
        <v>45292</v>
      </c>
      <c r="T720" s="83">
        <v>46387</v>
      </c>
      <c r="U720" s="80" t="s">
        <v>2453</v>
      </c>
      <c r="V720" s="80" t="s">
        <v>81</v>
      </c>
      <c r="W720" s="83"/>
      <c r="X720" s="80"/>
      <c r="Y720" s="80"/>
      <c r="Z720" s="81">
        <v>4540</v>
      </c>
      <c r="AA720" s="82" t="s">
        <v>79</v>
      </c>
      <c r="AB720" s="82" t="s">
        <v>79</v>
      </c>
      <c r="AC720" s="87">
        <v>45685.417187500003</v>
      </c>
      <c r="AD720" s="80" t="str">
        <f t="shared" si="44"/>
        <v>ATZENI SNC</v>
      </c>
      <c r="AE720" s="84" t="str">
        <f t="shared" si="45"/>
        <v>SARDEGNA</v>
      </c>
      <c r="AF720" s="85">
        <f t="shared" si="46"/>
        <v>46387</v>
      </c>
      <c r="AG720" s="86">
        <f t="shared" si="47"/>
        <v>1</v>
      </c>
      <c r="AH720" s="84" t="s">
        <v>3900</v>
      </c>
    </row>
    <row r="721" spans="1:34" x14ac:dyDescent="0.3">
      <c r="A721" s="80" t="s">
        <v>2472</v>
      </c>
      <c r="B721" s="81">
        <v>567</v>
      </c>
      <c r="C721" s="80" t="s">
        <v>2451</v>
      </c>
      <c r="D721" s="80" t="s">
        <v>2743</v>
      </c>
      <c r="E721" s="80" t="s">
        <v>2828</v>
      </c>
      <c r="F721" s="80" t="s">
        <v>2829</v>
      </c>
      <c r="G721" s="80" t="s">
        <v>2829</v>
      </c>
      <c r="H721" s="81">
        <v>4725</v>
      </c>
      <c r="I721" s="80" t="s">
        <v>2830</v>
      </c>
      <c r="J721" s="80" t="s">
        <v>2452</v>
      </c>
      <c r="K721" s="80" t="s">
        <v>75</v>
      </c>
      <c r="L721" s="80" t="s">
        <v>96</v>
      </c>
      <c r="M721" s="80"/>
      <c r="N721" s="82" t="s">
        <v>79</v>
      </c>
      <c r="O721" s="83">
        <v>44972</v>
      </c>
      <c r="P721" s="83">
        <v>45291</v>
      </c>
      <c r="Q721" s="82" t="s">
        <v>76</v>
      </c>
      <c r="R721" s="83">
        <v>45831</v>
      </c>
      <c r="S721" s="83">
        <v>45839</v>
      </c>
      <c r="T721" s="83">
        <v>46022</v>
      </c>
      <c r="U721" s="80" t="s">
        <v>2460</v>
      </c>
      <c r="V721" s="80" t="s">
        <v>81</v>
      </c>
      <c r="W721" s="83"/>
      <c r="X721" s="80"/>
      <c r="Y721" s="80"/>
      <c r="Z721" s="80"/>
      <c r="AA721" s="82" t="s">
        <v>79</v>
      </c>
      <c r="AB721" s="82" t="s">
        <v>79</v>
      </c>
      <c r="AC721" s="80"/>
      <c r="AD721" s="80" t="str">
        <f t="shared" si="44"/>
        <v>AZIENDA SPECIALE COMUNALE</v>
      </c>
      <c r="AE721" s="84" t="str">
        <f t="shared" si="45"/>
        <v>LAZIO</v>
      </c>
      <c r="AF721" s="85">
        <f t="shared" si="46"/>
        <v>46022</v>
      </c>
      <c r="AG721" s="86">
        <f t="shared" si="47"/>
        <v>1</v>
      </c>
      <c r="AH721" s="84" t="s">
        <v>3901</v>
      </c>
    </row>
    <row r="722" spans="1:34" x14ac:dyDescent="0.3">
      <c r="A722" s="80" t="s">
        <v>2472</v>
      </c>
      <c r="B722" s="81">
        <v>575</v>
      </c>
      <c r="C722" s="80" t="s">
        <v>2451</v>
      </c>
      <c r="D722" s="80" t="s">
        <v>1747</v>
      </c>
      <c r="E722" s="80" t="s">
        <v>1711</v>
      </c>
      <c r="F722" s="80" t="s">
        <v>1712</v>
      </c>
      <c r="G722" s="80" t="s">
        <v>1712</v>
      </c>
      <c r="H722" s="81">
        <v>4726</v>
      </c>
      <c r="I722" s="80" t="s">
        <v>2075</v>
      </c>
      <c r="J722" s="80" t="s">
        <v>2452</v>
      </c>
      <c r="K722" s="80" t="s">
        <v>75</v>
      </c>
      <c r="L722" s="80" t="s">
        <v>77</v>
      </c>
      <c r="M722" s="80"/>
      <c r="N722" s="82" t="s">
        <v>79</v>
      </c>
      <c r="O722" s="83">
        <v>44197</v>
      </c>
      <c r="P722" s="83">
        <v>44926</v>
      </c>
      <c r="Q722" s="82" t="s">
        <v>76</v>
      </c>
      <c r="R722" s="83">
        <v>45474</v>
      </c>
      <c r="S722" s="83">
        <v>45292</v>
      </c>
      <c r="T722" s="83">
        <v>45838</v>
      </c>
      <c r="U722" s="80" t="s">
        <v>2453</v>
      </c>
      <c r="V722" s="80" t="s">
        <v>81</v>
      </c>
      <c r="W722" s="83"/>
      <c r="X722" s="80"/>
      <c r="Y722" s="80"/>
      <c r="Z722" s="80"/>
      <c r="AA722" s="82" t="s">
        <v>79</v>
      </c>
      <c r="AB722" s="82" t="s">
        <v>79</v>
      </c>
      <c r="AC722" s="87">
        <v>45818.744918981502</v>
      </c>
      <c r="AD722" s="80" t="str">
        <f t="shared" si="44"/>
        <v>IANNUCCI AUTOSERVIZI SAS</v>
      </c>
      <c r="AE722" s="84" t="str">
        <f t="shared" si="45"/>
        <v>LAZIO</v>
      </c>
      <c r="AF722" s="85">
        <f t="shared" si="46"/>
        <v>45838</v>
      </c>
      <c r="AG722" s="86">
        <f t="shared" si="47"/>
        <v>1</v>
      </c>
      <c r="AH722" s="84" t="s">
        <v>3677</v>
      </c>
    </row>
    <row r="723" spans="1:34" x14ac:dyDescent="0.3">
      <c r="A723" s="80" t="s">
        <v>2478</v>
      </c>
      <c r="B723" s="81">
        <v>669</v>
      </c>
      <c r="C723" s="80" t="s">
        <v>2464</v>
      </c>
      <c r="D723" s="80" t="s">
        <v>1294</v>
      </c>
      <c r="E723" s="80" t="s">
        <v>387</v>
      </c>
      <c r="F723" s="80" t="s">
        <v>388</v>
      </c>
      <c r="G723" s="80" t="s">
        <v>388</v>
      </c>
      <c r="H723" s="81">
        <v>4731</v>
      </c>
      <c r="I723" s="80" t="s">
        <v>2962</v>
      </c>
      <c r="J723" s="80" t="s">
        <v>2452</v>
      </c>
      <c r="K723" s="80" t="s">
        <v>75</v>
      </c>
      <c r="L723" s="80" t="s">
        <v>96</v>
      </c>
      <c r="M723" s="80" t="s">
        <v>2963</v>
      </c>
      <c r="N723" s="82" t="s">
        <v>79</v>
      </c>
      <c r="O723" s="83">
        <v>44562</v>
      </c>
      <c r="P723" s="83">
        <v>44742</v>
      </c>
      <c r="Q723" s="82" t="s">
        <v>76</v>
      </c>
      <c r="R723" s="83">
        <v>44743</v>
      </c>
      <c r="S723" s="83">
        <v>44743</v>
      </c>
      <c r="T723" s="83">
        <v>46387</v>
      </c>
      <c r="U723" s="80" t="s">
        <v>2453</v>
      </c>
      <c r="V723" s="80" t="s">
        <v>81</v>
      </c>
      <c r="W723" s="83"/>
      <c r="X723" s="80"/>
      <c r="Y723" s="80"/>
      <c r="Z723" s="81">
        <v>3545</v>
      </c>
      <c r="AA723" s="82" t="s">
        <v>79</v>
      </c>
      <c r="AB723" s="82" t="s">
        <v>79</v>
      </c>
      <c r="AC723" s="87">
        <v>45925.712685185201</v>
      </c>
      <c r="AD723" s="80" t="str">
        <f t="shared" si="44"/>
        <v>A.M.C. S.P.A.</v>
      </c>
      <c r="AE723" s="84" t="str">
        <f t="shared" si="45"/>
        <v>PIEMONTE</v>
      </c>
      <c r="AF723" s="85">
        <f t="shared" si="46"/>
        <v>46387</v>
      </c>
      <c r="AG723" s="86">
        <f t="shared" si="47"/>
        <v>1</v>
      </c>
      <c r="AH723" s="84" t="s">
        <v>3678</v>
      </c>
    </row>
    <row r="724" spans="1:34" x14ac:dyDescent="0.3">
      <c r="A724" s="80" t="s">
        <v>2489</v>
      </c>
      <c r="B724" s="81">
        <v>616</v>
      </c>
      <c r="C724" s="80" t="s">
        <v>2451</v>
      </c>
      <c r="D724" s="80" t="s">
        <v>84</v>
      </c>
      <c r="E724" s="80" t="s">
        <v>86</v>
      </c>
      <c r="F724" s="80" t="s">
        <v>1947</v>
      </c>
      <c r="G724" s="80" t="s">
        <v>1948</v>
      </c>
      <c r="H724" s="81">
        <v>4732</v>
      </c>
      <c r="I724" s="80" t="s">
        <v>85</v>
      </c>
      <c r="J724" s="80" t="s">
        <v>2452</v>
      </c>
      <c r="K724" s="80" t="s">
        <v>75</v>
      </c>
      <c r="L724" s="80" t="s">
        <v>101</v>
      </c>
      <c r="M724" s="80" t="s">
        <v>2076</v>
      </c>
      <c r="N724" s="82" t="s">
        <v>76</v>
      </c>
      <c r="O724" s="83">
        <v>44835</v>
      </c>
      <c r="P724" s="83">
        <v>48121</v>
      </c>
      <c r="Q724" s="82" t="s">
        <v>79</v>
      </c>
      <c r="R724" s="83"/>
      <c r="S724" s="83"/>
      <c r="T724" s="83"/>
      <c r="U724" s="80"/>
      <c r="V724" s="80" t="s">
        <v>81</v>
      </c>
      <c r="W724" s="83"/>
      <c r="X724" s="80"/>
      <c r="Y724" s="80"/>
      <c r="Z724" s="80"/>
      <c r="AA724" s="82" t="s">
        <v>79</v>
      </c>
      <c r="AB724" s="82" t="s">
        <v>79</v>
      </c>
      <c r="AC724" s="87">
        <v>45686.5724305556</v>
      </c>
      <c r="AD724" s="80" t="str">
        <f t="shared" si="44"/>
        <v>LA LINEA SPA</v>
      </c>
      <c r="AE724" s="84" t="str">
        <f t="shared" si="45"/>
        <v>VENETO</v>
      </c>
      <c r="AF724" s="85">
        <f t="shared" si="46"/>
        <v>48121</v>
      </c>
      <c r="AG724" s="86">
        <f t="shared" si="47"/>
        <v>1</v>
      </c>
      <c r="AH724" s="84" t="s">
        <v>3697</v>
      </c>
    </row>
    <row r="725" spans="1:34" x14ac:dyDescent="0.3">
      <c r="A725" s="80" t="s">
        <v>2489</v>
      </c>
      <c r="B725" s="81">
        <v>616</v>
      </c>
      <c r="C725" s="80" t="s">
        <v>2451</v>
      </c>
      <c r="D725" s="80" t="s">
        <v>84</v>
      </c>
      <c r="E725" s="80" t="s">
        <v>1241</v>
      </c>
      <c r="F725" s="80" t="s">
        <v>1242</v>
      </c>
      <c r="G725" s="80" t="s">
        <v>1242</v>
      </c>
      <c r="H725" s="81">
        <v>4733</v>
      </c>
      <c r="I725" s="80" t="s">
        <v>1243</v>
      </c>
      <c r="J725" s="80" t="s">
        <v>2452</v>
      </c>
      <c r="K725" s="80" t="s">
        <v>151</v>
      </c>
      <c r="L725" s="80" t="s">
        <v>101</v>
      </c>
      <c r="M725" s="80" t="s">
        <v>2077</v>
      </c>
      <c r="N725" s="82" t="s">
        <v>76</v>
      </c>
      <c r="O725" s="83">
        <v>44927</v>
      </c>
      <c r="P725" s="83">
        <v>48213</v>
      </c>
      <c r="Q725" s="82" t="s">
        <v>79</v>
      </c>
      <c r="R725" s="83"/>
      <c r="S725" s="83"/>
      <c r="T725" s="83"/>
      <c r="U725" s="80"/>
      <c r="V725" s="80" t="s">
        <v>81</v>
      </c>
      <c r="W725" s="83"/>
      <c r="X725" s="80"/>
      <c r="Y725" s="80"/>
      <c r="Z725" s="80"/>
      <c r="AA725" s="82" t="s">
        <v>79</v>
      </c>
      <c r="AB725" s="82" t="s">
        <v>79</v>
      </c>
      <c r="AC725" s="87">
        <v>45677.510474536997</v>
      </c>
      <c r="AD725" s="80" t="str">
        <f t="shared" si="44"/>
        <v>ALILAGUNA SPA</v>
      </c>
      <c r="AE725" s="84" t="str">
        <f t="shared" si="45"/>
        <v>VENETO</v>
      </c>
      <c r="AF725" s="85">
        <f t="shared" si="46"/>
        <v>48213</v>
      </c>
      <c r="AG725" s="86">
        <f t="shared" si="47"/>
        <v>1</v>
      </c>
      <c r="AH725" s="84" t="s">
        <v>3545</v>
      </c>
    </row>
    <row r="726" spans="1:34" x14ac:dyDescent="0.3">
      <c r="A726" s="80" t="s">
        <v>2489</v>
      </c>
      <c r="B726" s="81">
        <v>616</v>
      </c>
      <c r="C726" s="80" t="s">
        <v>2451</v>
      </c>
      <c r="D726" s="80" t="s">
        <v>84</v>
      </c>
      <c r="E726" s="80" t="s">
        <v>1235</v>
      </c>
      <c r="F726" s="80" t="s">
        <v>1236</v>
      </c>
      <c r="G726" s="80" t="s">
        <v>1236</v>
      </c>
      <c r="H726" s="81">
        <v>4734</v>
      </c>
      <c r="I726" s="80" t="s">
        <v>1240</v>
      </c>
      <c r="J726" s="80" t="s">
        <v>2452</v>
      </c>
      <c r="K726" s="80" t="s">
        <v>75</v>
      </c>
      <c r="L726" s="80" t="s">
        <v>96</v>
      </c>
      <c r="M726" s="80"/>
      <c r="N726" s="82" t="s">
        <v>79</v>
      </c>
      <c r="O726" s="83">
        <v>45017</v>
      </c>
      <c r="P726" s="83">
        <v>48304</v>
      </c>
      <c r="Q726" s="82" t="s">
        <v>79</v>
      </c>
      <c r="R726" s="83"/>
      <c r="S726" s="83"/>
      <c r="T726" s="83"/>
      <c r="U726" s="80"/>
      <c r="V726" s="80" t="s">
        <v>81</v>
      </c>
      <c r="W726" s="83"/>
      <c r="X726" s="80"/>
      <c r="Y726" s="80"/>
      <c r="Z726" s="80"/>
      <c r="AA726" s="82" t="s">
        <v>79</v>
      </c>
      <c r="AB726" s="82" t="s">
        <v>79</v>
      </c>
      <c r="AC726" s="87">
        <v>45910.437581018501</v>
      </c>
      <c r="AD726" s="80" t="str">
        <f t="shared" si="44"/>
        <v>AZIENDA VENEZIANA DELLA MOBILITÀ S.P.A.</v>
      </c>
      <c r="AE726" s="84" t="str">
        <f t="shared" si="45"/>
        <v>VENETO</v>
      </c>
      <c r="AF726" s="85">
        <f t="shared" si="46"/>
        <v>48304</v>
      </c>
      <c r="AG726" s="86">
        <f t="shared" si="47"/>
        <v>1</v>
      </c>
      <c r="AH726" s="84" t="s">
        <v>3544</v>
      </c>
    </row>
    <row r="727" spans="1:34" x14ac:dyDescent="0.3">
      <c r="A727" s="80" t="s">
        <v>2489</v>
      </c>
      <c r="B727" s="81">
        <v>616</v>
      </c>
      <c r="C727" s="80" t="s">
        <v>2451</v>
      </c>
      <c r="D727" s="80" t="s">
        <v>84</v>
      </c>
      <c r="E727" s="80" t="s">
        <v>1235</v>
      </c>
      <c r="F727" s="80" t="s">
        <v>1236</v>
      </c>
      <c r="G727" s="80" t="s">
        <v>1236</v>
      </c>
      <c r="H727" s="81">
        <v>4735</v>
      </c>
      <c r="I727" s="80" t="s">
        <v>1243</v>
      </c>
      <c r="J727" s="80" t="s">
        <v>2452</v>
      </c>
      <c r="K727" s="80" t="s">
        <v>151</v>
      </c>
      <c r="L727" s="80" t="s">
        <v>96</v>
      </c>
      <c r="M727" s="80"/>
      <c r="N727" s="82" t="s">
        <v>79</v>
      </c>
      <c r="O727" s="83">
        <v>45017</v>
      </c>
      <c r="P727" s="83">
        <v>48304</v>
      </c>
      <c r="Q727" s="82" t="s">
        <v>79</v>
      </c>
      <c r="R727" s="83"/>
      <c r="S727" s="83"/>
      <c r="T727" s="83"/>
      <c r="U727" s="80"/>
      <c r="V727" s="80" t="s">
        <v>81</v>
      </c>
      <c r="W727" s="83"/>
      <c r="X727" s="80"/>
      <c r="Y727" s="80"/>
      <c r="Z727" s="80"/>
      <c r="AA727" s="82" t="s">
        <v>79</v>
      </c>
      <c r="AB727" s="82" t="s">
        <v>79</v>
      </c>
      <c r="AC727" s="87">
        <v>45910.440810185202</v>
      </c>
      <c r="AD727" s="80" t="str">
        <f t="shared" si="44"/>
        <v>AZIENDA VENEZIANA DELLA MOBILITÀ S.P.A.</v>
      </c>
      <c r="AE727" s="84" t="str">
        <f t="shared" si="45"/>
        <v>VENETO</v>
      </c>
      <c r="AF727" s="85">
        <f t="shared" si="46"/>
        <v>48304</v>
      </c>
      <c r="AG727" s="86">
        <f t="shared" si="47"/>
        <v>1</v>
      </c>
      <c r="AH727" s="84" t="s">
        <v>3544</v>
      </c>
    </row>
    <row r="728" spans="1:34" x14ac:dyDescent="0.3">
      <c r="A728" s="80" t="s">
        <v>2478</v>
      </c>
      <c r="B728" s="81">
        <v>876</v>
      </c>
      <c r="C728" s="80" t="s">
        <v>2479</v>
      </c>
      <c r="D728" s="80" t="s">
        <v>1649</v>
      </c>
      <c r="E728" s="80" t="s">
        <v>1650</v>
      </c>
      <c r="F728" s="80" t="s">
        <v>1649</v>
      </c>
      <c r="G728" s="80" t="s">
        <v>1649</v>
      </c>
      <c r="H728" s="81">
        <v>4737</v>
      </c>
      <c r="I728" s="80" t="s">
        <v>2078</v>
      </c>
      <c r="J728" s="80" t="s">
        <v>2457</v>
      </c>
      <c r="K728" s="80" t="s">
        <v>75</v>
      </c>
      <c r="L728" s="80" t="s">
        <v>77</v>
      </c>
      <c r="M728" s="80"/>
      <c r="N728" s="82" t="s">
        <v>79</v>
      </c>
      <c r="O728" s="83">
        <v>44986</v>
      </c>
      <c r="P728" s="83">
        <v>45716</v>
      </c>
      <c r="Q728" s="82" t="s">
        <v>76</v>
      </c>
      <c r="R728" s="83">
        <v>45678</v>
      </c>
      <c r="S728" s="83">
        <v>45716</v>
      </c>
      <c r="T728" s="83">
        <v>46387</v>
      </c>
      <c r="U728" s="80" t="s">
        <v>2453</v>
      </c>
      <c r="V728" s="80" t="s">
        <v>81</v>
      </c>
      <c r="W728" s="83"/>
      <c r="X728" s="80"/>
      <c r="Y728" s="80"/>
      <c r="Z728" s="80"/>
      <c r="AA728" s="82" t="s">
        <v>79</v>
      </c>
      <c r="AB728" s="82" t="s">
        <v>79</v>
      </c>
      <c r="AC728" s="87">
        <v>45888.438009259298</v>
      </c>
      <c r="AD728" s="80" t="str">
        <f t="shared" si="44"/>
        <v>UNIONE MONTANA ALTA OSSOLA</v>
      </c>
      <c r="AE728" s="84" t="str">
        <f t="shared" si="45"/>
        <v>PIEMONTE</v>
      </c>
      <c r="AF728" s="85">
        <f t="shared" si="46"/>
        <v>46387</v>
      </c>
      <c r="AG728" s="86">
        <f t="shared" si="47"/>
        <v>1</v>
      </c>
      <c r="AH728" s="84" t="s">
        <v>3834</v>
      </c>
    </row>
    <row r="729" spans="1:34" x14ac:dyDescent="0.3">
      <c r="A729" s="80" t="s">
        <v>2489</v>
      </c>
      <c r="B729" s="81">
        <v>27</v>
      </c>
      <c r="C729" s="80" t="s">
        <v>2462</v>
      </c>
      <c r="D729" s="80" t="s">
        <v>342</v>
      </c>
      <c r="E729" s="80" t="s">
        <v>662</v>
      </c>
      <c r="F729" s="80" t="s">
        <v>663</v>
      </c>
      <c r="G729" s="80" t="s">
        <v>663</v>
      </c>
      <c r="H729" s="81">
        <v>4740</v>
      </c>
      <c r="I729" s="80" t="s">
        <v>2079</v>
      </c>
      <c r="J729" s="80" t="s">
        <v>2452</v>
      </c>
      <c r="K729" s="80" t="s">
        <v>75</v>
      </c>
      <c r="L729" s="80" t="s">
        <v>101</v>
      </c>
      <c r="M729" s="80" t="s">
        <v>2080</v>
      </c>
      <c r="N729" s="82" t="s">
        <v>79</v>
      </c>
      <c r="O729" s="83">
        <v>44927</v>
      </c>
      <c r="P729" s="83">
        <v>48213</v>
      </c>
      <c r="Q729" s="82" t="s">
        <v>79</v>
      </c>
      <c r="R729" s="83"/>
      <c r="S729" s="83"/>
      <c r="T729" s="83"/>
      <c r="U729" s="80"/>
      <c r="V729" s="80" t="s">
        <v>81</v>
      </c>
      <c r="W729" s="83"/>
      <c r="X729" s="80"/>
      <c r="Y729" s="80"/>
      <c r="Z729" s="80"/>
      <c r="AA729" s="82" t="s">
        <v>79</v>
      </c>
      <c r="AB729" s="82" t="s">
        <v>79</v>
      </c>
      <c r="AC729" s="87">
        <v>45686.632569444402</v>
      </c>
      <c r="AD729" s="80" t="str">
        <f t="shared" si="44"/>
        <v>DOLOMITI BUS</v>
      </c>
      <c r="AE729" s="84" t="str">
        <f t="shared" si="45"/>
        <v>VENETO</v>
      </c>
      <c r="AF729" s="85">
        <f t="shared" si="46"/>
        <v>48213</v>
      </c>
      <c r="AG729" s="86">
        <f t="shared" si="47"/>
        <v>1</v>
      </c>
      <c r="AH729" s="84" t="s">
        <v>3607</v>
      </c>
    </row>
    <row r="730" spans="1:34" x14ac:dyDescent="0.3">
      <c r="A730" s="80" t="s">
        <v>2489</v>
      </c>
      <c r="B730" s="81">
        <v>904</v>
      </c>
      <c r="C730" s="80" t="s">
        <v>2464</v>
      </c>
      <c r="D730" s="80" t="s">
        <v>1850</v>
      </c>
      <c r="E730" s="80" t="s">
        <v>603</v>
      </c>
      <c r="F730" s="80" t="s">
        <v>1072</v>
      </c>
      <c r="G730" s="80" t="s">
        <v>1072</v>
      </c>
      <c r="H730" s="81">
        <v>4741</v>
      </c>
      <c r="I730" s="80" t="s">
        <v>2081</v>
      </c>
      <c r="J730" s="80" t="s">
        <v>2452</v>
      </c>
      <c r="K730" s="80" t="s">
        <v>106</v>
      </c>
      <c r="L730" s="80" t="s">
        <v>77</v>
      </c>
      <c r="M730" s="80" t="s">
        <v>2082</v>
      </c>
      <c r="N730" s="82" t="s">
        <v>79</v>
      </c>
      <c r="O730" s="83">
        <v>44927</v>
      </c>
      <c r="P730" s="83">
        <v>48213</v>
      </c>
      <c r="Q730" s="82" t="s">
        <v>79</v>
      </c>
      <c r="R730" s="83"/>
      <c r="S730" s="83"/>
      <c r="T730" s="83"/>
      <c r="U730" s="80"/>
      <c r="V730" s="80" t="s">
        <v>81</v>
      </c>
      <c r="W730" s="83"/>
      <c r="X730" s="80"/>
      <c r="Y730" s="80"/>
      <c r="Z730" s="80"/>
      <c r="AA730" s="82" t="s">
        <v>79</v>
      </c>
      <c r="AB730" s="82" t="s">
        <v>79</v>
      </c>
      <c r="AC730" s="87">
        <v>45903.664768518502</v>
      </c>
      <c r="AD730" s="80" t="str">
        <f t="shared" si="44"/>
        <v>TRENITALIA S.P.A.</v>
      </c>
      <c r="AE730" s="84" t="str">
        <f t="shared" si="45"/>
        <v>VENETO</v>
      </c>
      <c r="AF730" s="85">
        <f t="shared" si="46"/>
        <v>48213</v>
      </c>
      <c r="AG730" s="86">
        <f t="shared" si="47"/>
        <v>1</v>
      </c>
      <c r="AH730" s="84" t="s">
        <v>3356</v>
      </c>
    </row>
    <row r="731" spans="1:34" x14ac:dyDescent="0.3">
      <c r="A731" s="80" t="s">
        <v>2489</v>
      </c>
      <c r="B731" s="81">
        <v>79</v>
      </c>
      <c r="C731" s="80" t="s">
        <v>2462</v>
      </c>
      <c r="D731" s="80" t="s">
        <v>82</v>
      </c>
      <c r="E731" s="80" t="s">
        <v>1235</v>
      </c>
      <c r="F731" s="80" t="s">
        <v>1236</v>
      </c>
      <c r="G731" s="80" t="s">
        <v>1236</v>
      </c>
      <c r="H731" s="81">
        <v>4742</v>
      </c>
      <c r="I731" s="80" t="s">
        <v>1237</v>
      </c>
      <c r="J731" s="80" t="s">
        <v>2452</v>
      </c>
      <c r="K731" s="80" t="s">
        <v>75</v>
      </c>
      <c r="L731" s="80" t="s">
        <v>96</v>
      </c>
      <c r="M731" s="80"/>
      <c r="N731" s="82" t="s">
        <v>79</v>
      </c>
      <c r="O731" s="83">
        <v>45017</v>
      </c>
      <c r="P731" s="83">
        <v>48304</v>
      </c>
      <c r="Q731" s="82" t="s">
        <v>79</v>
      </c>
      <c r="R731" s="83"/>
      <c r="S731" s="83"/>
      <c r="T731" s="83"/>
      <c r="U731" s="80"/>
      <c r="V731" s="80" t="s">
        <v>81</v>
      </c>
      <c r="W731" s="83"/>
      <c r="X731" s="80"/>
      <c r="Y731" s="80"/>
      <c r="Z731" s="80"/>
      <c r="AA731" s="82" t="s">
        <v>79</v>
      </c>
      <c r="AB731" s="82" t="s">
        <v>79</v>
      </c>
      <c r="AC731" s="87">
        <v>45910.4371875</v>
      </c>
      <c r="AD731" s="80" t="str">
        <f t="shared" si="44"/>
        <v>AZIENDA VENEZIANA DELLA MOBILITÀ S.P.A.</v>
      </c>
      <c r="AE731" s="84" t="str">
        <f t="shared" si="45"/>
        <v>VENETO</v>
      </c>
      <c r="AF731" s="85">
        <f t="shared" si="46"/>
        <v>48304</v>
      </c>
      <c r="AG731" s="86">
        <f t="shared" si="47"/>
        <v>1</v>
      </c>
      <c r="AH731" s="84" t="s">
        <v>3544</v>
      </c>
    </row>
    <row r="732" spans="1:34" x14ac:dyDescent="0.3">
      <c r="A732" s="80" t="s">
        <v>2478</v>
      </c>
      <c r="B732" s="81">
        <v>669</v>
      </c>
      <c r="C732" s="80" t="s">
        <v>2464</v>
      </c>
      <c r="D732" s="80" t="s">
        <v>1294</v>
      </c>
      <c r="E732" s="80" t="s">
        <v>603</v>
      </c>
      <c r="F732" s="80" t="s">
        <v>1072</v>
      </c>
      <c r="G732" s="80" t="s">
        <v>1072</v>
      </c>
      <c r="H732" s="81">
        <v>4743</v>
      </c>
      <c r="I732" s="80" t="s">
        <v>2083</v>
      </c>
      <c r="J732" s="80" t="s">
        <v>2452</v>
      </c>
      <c r="K732" s="80" t="s">
        <v>106</v>
      </c>
      <c r="L732" s="80" t="s">
        <v>77</v>
      </c>
      <c r="M732" s="80" t="s">
        <v>2964</v>
      </c>
      <c r="N732" s="82" t="s">
        <v>79</v>
      </c>
      <c r="O732" s="83">
        <v>44743</v>
      </c>
      <c r="P732" s="83">
        <v>48395</v>
      </c>
      <c r="Q732" s="82" t="s">
        <v>79</v>
      </c>
      <c r="R732" s="83"/>
      <c r="S732" s="83"/>
      <c r="T732" s="83"/>
      <c r="U732" s="80"/>
      <c r="V732" s="80" t="s">
        <v>81</v>
      </c>
      <c r="W732" s="83"/>
      <c r="X732" s="80"/>
      <c r="Y732" s="80"/>
      <c r="Z732" s="80"/>
      <c r="AA732" s="82" t="s">
        <v>79</v>
      </c>
      <c r="AB732" s="82" t="s">
        <v>79</v>
      </c>
      <c r="AC732" s="87">
        <v>45903.663425925901</v>
      </c>
      <c r="AD732" s="80" t="str">
        <f t="shared" si="44"/>
        <v>TRENITALIA S.P.A.</v>
      </c>
      <c r="AE732" s="84" t="str">
        <f t="shared" si="45"/>
        <v>PIEMONTE</v>
      </c>
      <c r="AF732" s="85">
        <f t="shared" si="46"/>
        <v>48395</v>
      </c>
      <c r="AG732" s="86">
        <f t="shared" si="47"/>
        <v>1</v>
      </c>
      <c r="AH732" s="84" t="s">
        <v>3356</v>
      </c>
    </row>
    <row r="733" spans="1:34" x14ac:dyDescent="0.3">
      <c r="A733" s="80" t="s">
        <v>2478</v>
      </c>
      <c r="B733" s="81">
        <v>702</v>
      </c>
      <c r="C733" s="80" t="s">
        <v>2479</v>
      </c>
      <c r="D733" s="80" t="s">
        <v>2887</v>
      </c>
      <c r="E733" s="80" t="s">
        <v>2965</v>
      </c>
      <c r="F733" s="80" t="s">
        <v>2966</v>
      </c>
      <c r="G733" s="80" t="s">
        <v>2966</v>
      </c>
      <c r="H733" s="81">
        <v>4745</v>
      </c>
      <c r="I733" s="80" t="s">
        <v>2890</v>
      </c>
      <c r="J733" s="80" t="s">
        <v>2457</v>
      </c>
      <c r="K733" s="80" t="s">
        <v>75</v>
      </c>
      <c r="L733" s="80" t="s">
        <v>77</v>
      </c>
      <c r="M733" s="80"/>
      <c r="N733" s="82" t="s">
        <v>79</v>
      </c>
      <c r="O733" s="83">
        <v>42005</v>
      </c>
      <c r="P733" s="83">
        <v>42369</v>
      </c>
      <c r="Q733" s="82" t="s">
        <v>76</v>
      </c>
      <c r="R733" s="83">
        <v>42734</v>
      </c>
      <c r="S733" s="83">
        <v>43466</v>
      </c>
      <c r="T733" s="83">
        <v>46022</v>
      </c>
      <c r="U733" s="80" t="s">
        <v>2461</v>
      </c>
      <c r="V733" s="80" t="s">
        <v>81</v>
      </c>
      <c r="W733" s="83"/>
      <c r="X733" s="80"/>
      <c r="Y733" s="80"/>
      <c r="Z733" s="80"/>
      <c r="AA733" s="82" t="s">
        <v>76</v>
      </c>
      <c r="AB733" s="82" t="s">
        <v>79</v>
      </c>
      <c r="AC733" s="87">
        <v>45925.695011574098</v>
      </c>
      <c r="AD733" s="80" t="str">
        <f t="shared" si="44"/>
        <v>COMUNE DI GOTTASECCA</v>
      </c>
      <c r="AE733" s="84" t="str">
        <f t="shared" si="45"/>
        <v>PIEMONTE</v>
      </c>
      <c r="AF733" s="85">
        <f t="shared" si="46"/>
        <v>46022</v>
      </c>
      <c r="AG733" s="86">
        <f t="shared" si="47"/>
        <v>1</v>
      </c>
      <c r="AH733" s="84" t="s">
        <v>3902</v>
      </c>
    </row>
    <row r="734" spans="1:34" x14ac:dyDescent="0.3">
      <c r="A734" s="80" t="s">
        <v>2478</v>
      </c>
      <c r="B734" s="81">
        <v>702</v>
      </c>
      <c r="C734" s="80" t="s">
        <v>2479</v>
      </c>
      <c r="D734" s="80" t="s">
        <v>2887</v>
      </c>
      <c r="E734" s="80" t="s">
        <v>2967</v>
      </c>
      <c r="F734" s="80" t="s">
        <v>2968</v>
      </c>
      <c r="G734" s="80" t="s">
        <v>2968</v>
      </c>
      <c r="H734" s="81">
        <v>4746</v>
      </c>
      <c r="I734" s="80" t="s">
        <v>2890</v>
      </c>
      <c r="J734" s="80" t="s">
        <v>2457</v>
      </c>
      <c r="K734" s="80" t="s">
        <v>75</v>
      </c>
      <c r="L734" s="80" t="s">
        <v>77</v>
      </c>
      <c r="M734" s="80"/>
      <c r="N734" s="82" t="s">
        <v>79</v>
      </c>
      <c r="O734" s="83">
        <v>42005</v>
      </c>
      <c r="P734" s="83">
        <v>42369</v>
      </c>
      <c r="Q734" s="82" t="s">
        <v>76</v>
      </c>
      <c r="R734" s="83">
        <v>42734</v>
      </c>
      <c r="S734" s="83">
        <v>43466</v>
      </c>
      <c r="T734" s="83">
        <v>46022</v>
      </c>
      <c r="U734" s="80" t="s">
        <v>2461</v>
      </c>
      <c r="V734" s="80" t="s">
        <v>81</v>
      </c>
      <c r="W734" s="83"/>
      <c r="X734" s="80"/>
      <c r="Y734" s="80"/>
      <c r="Z734" s="80"/>
      <c r="AA734" s="82" t="s">
        <v>76</v>
      </c>
      <c r="AB734" s="82" t="s">
        <v>79</v>
      </c>
      <c r="AC734" s="87">
        <v>45943.521168981497</v>
      </c>
      <c r="AD734" s="80" t="str">
        <f t="shared" si="44"/>
        <v>COMUNE DI PERLETTO</v>
      </c>
      <c r="AE734" s="84" t="str">
        <f t="shared" si="45"/>
        <v>PIEMONTE</v>
      </c>
      <c r="AF734" s="85">
        <f t="shared" si="46"/>
        <v>46022</v>
      </c>
      <c r="AG734" s="86">
        <f t="shared" si="47"/>
        <v>1</v>
      </c>
      <c r="AH734" s="84" t="s">
        <v>3903</v>
      </c>
    </row>
    <row r="735" spans="1:34" x14ac:dyDescent="0.3">
      <c r="A735" s="80" t="s">
        <v>2489</v>
      </c>
      <c r="B735" s="81">
        <v>143</v>
      </c>
      <c r="C735" s="80" t="s">
        <v>2451</v>
      </c>
      <c r="D735" s="80" t="s">
        <v>665</v>
      </c>
      <c r="E735" s="80" t="s">
        <v>662</v>
      </c>
      <c r="F735" s="80" t="s">
        <v>663</v>
      </c>
      <c r="G735" s="80" t="s">
        <v>663</v>
      </c>
      <c r="H735" s="81">
        <v>4747</v>
      </c>
      <c r="I735" s="80" t="s">
        <v>2085</v>
      </c>
      <c r="J735" s="80" t="s">
        <v>2452</v>
      </c>
      <c r="K735" s="80" t="s">
        <v>75</v>
      </c>
      <c r="L735" s="80" t="s">
        <v>101</v>
      </c>
      <c r="M735" s="80" t="s">
        <v>2086</v>
      </c>
      <c r="N735" s="82" t="s">
        <v>79</v>
      </c>
      <c r="O735" s="83">
        <v>44927</v>
      </c>
      <c r="P735" s="83">
        <v>48213</v>
      </c>
      <c r="Q735" s="82" t="s">
        <v>79</v>
      </c>
      <c r="R735" s="83"/>
      <c r="S735" s="83"/>
      <c r="T735" s="83"/>
      <c r="U735" s="80"/>
      <c r="V735" s="80" t="s">
        <v>81</v>
      </c>
      <c r="W735" s="83"/>
      <c r="X735" s="80"/>
      <c r="Y735" s="80"/>
      <c r="Z735" s="80"/>
      <c r="AA735" s="82" t="s">
        <v>79</v>
      </c>
      <c r="AB735" s="82" t="s">
        <v>79</v>
      </c>
      <c r="AC735" s="87">
        <v>45686.631226851903</v>
      </c>
      <c r="AD735" s="80" t="str">
        <f t="shared" si="44"/>
        <v>DOLOMITI BUS</v>
      </c>
      <c r="AE735" s="84" t="str">
        <f t="shared" si="45"/>
        <v>VENETO</v>
      </c>
      <c r="AF735" s="85">
        <f t="shared" si="46"/>
        <v>48213</v>
      </c>
      <c r="AG735" s="86">
        <f t="shared" si="47"/>
        <v>1</v>
      </c>
      <c r="AH735" s="84" t="s">
        <v>3607</v>
      </c>
    </row>
    <row r="736" spans="1:34" x14ac:dyDescent="0.3">
      <c r="A736" s="80" t="s">
        <v>2478</v>
      </c>
      <c r="B736" s="81">
        <v>698</v>
      </c>
      <c r="C736" s="80" t="s">
        <v>2479</v>
      </c>
      <c r="D736" s="80" t="s">
        <v>2913</v>
      </c>
      <c r="E736" s="80" t="s">
        <v>2969</v>
      </c>
      <c r="F736" s="80" t="s">
        <v>2970</v>
      </c>
      <c r="G736" s="80" t="s">
        <v>2970</v>
      </c>
      <c r="H736" s="81">
        <v>4748</v>
      </c>
      <c r="I736" s="80" t="s">
        <v>2971</v>
      </c>
      <c r="J736" s="80" t="s">
        <v>2452</v>
      </c>
      <c r="K736" s="80" t="s">
        <v>75</v>
      </c>
      <c r="L736" s="80" t="s">
        <v>101</v>
      </c>
      <c r="M736" s="80" t="s">
        <v>2972</v>
      </c>
      <c r="N736" s="82" t="s">
        <v>79</v>
      </c>
      <c r="O736" s="83">
        <v>44805</v>
      </c>
      <c r="P736" s="83">
        <v>45657</v>
      </c>
      <c r="Q736" s="82" t="s">
        <v>76</v>
      </c>
      <c r="R736" s="83">
        <v>45657</v>
      </c>
      <c r="S736" s="83">
        <v>45658</v>
      </c>
      <c r="T736" s="83">
        <v>46387</v>
      </c>
      <c r="U736" s="80" t="s">
        <v>2453</v>
      </c>
      <c r="V736" s="80" t="s">
        <v>81</v>
      </c>
      <c r="W736" s="83"/>
      <c r="X736" s="80"/>
      <c r="Y736" s="80"/>
      <c r="Z736" s="80"/>
      <c r="AA736" s="82" t="s">
        <v>79</v>
      </c>
      <c r="AB736" s="82" t="s">
        <v>79</v>
      </c>
      <c r="AC736" s="87">
        <v>45918.446782407402</v>
      </c>
      <c r="AD736" s="80" t="str">
        <f t="shared" si="44"/>
        <v>AUTOLINEE ALLASIA SRL</v>
      </c>
      <c r="AE736" s="84" t="str">
        <f t="shared" si="45"/>
        <v>PIEMONTE</v>
      </c>
      <c r="AF736" s="85">
        <f t="shared" si="46"/>
        <v>46387</v>
      </c>
      <c r="AG736" s="86">
        <f t="shared" si="47"/>
        <v>1</v>
      </c>
      <c r="AH736" s="84" t="s">
        <v>3904</v>
      </c>
    </row>
    <row r="737" spans="1:34" x14ac:dyDescent="0.3">
      <c r="A737" s="80" t="s">
        <v>2489</v>
      </c>
      <c r="B737" s="81">
        <v>262</v>
      </c>
      <c r="C737" s="80" t="s">
        <v>2451</v>
      </c>
      <c r="D737" s="80" t="s">
        <v>666</v>
      </c>
      <c r="E737" s="80" t="s">
        <v>662</v>
      </c>
      <c r="F737" s="80" t="s">
        <v>663</v>
      </c>
      <c r="G737" s="80" t="s">
        <v>663</v>
      </c>
      <c r="H737" s="81">
        <v>4750</v>
      </c>
      <c r="I737" s="80" t="s">
        <v>2079</v>
      </c>
      <c r="J737" s="80" t="s">
        <v>2452</v>
      </c>
      <c r="K737" s="80" t="s">
        <v>75</v>
      </c>
      <c r="L737" s="80" t="s">
        <v>101</v>
      </c>
      <c r="M737" s="80" t="s">
        <v>2087</v>
      </c>
      <c r="N737" s="82" t="s">
        <v>79</v>
      </c>
      <c r="O737" s="83">
        <v>44927</v>
      </c>
      <c r="P737" s="83">
        <v>48213</v>
      </c>
      <c r="Q737" s="82" t="s">
        <v>79</v>
      </c>
      <c r="R737" s="83"/>
      <c r="S737" s="83"/>
      <c r="T737" s="83"/>
      <c r="U737" s="80"/>
      <c r="V737" s="80" t="s">
        <v>81</v>
      </c>
      <c r="W737" s="83"/>
      <c r="X737" s="80"/>
      <c r="Y737" s="80"/>
      <c r="Z737" s="80"/>
      <c r="AA737" s="82" t="s">
        <v>79</v>
      </c>
      <c r="AB737" s="82" t="s">
        <v>79</v>
      </c>
      <c r="AC737" s="87">
        <v>45686.6297569444</v>
      </c>
      <c r="AD737" s="80" t="str">
        <f t="shared" si="44"/>
        <v>DOLOMITI BUS</v>
      </c>
      <c r="AE737" s="84" t="str">
        <f t="shared" si="45"/>
        <v>VENETO</v>
      </c>
      <c r="AF737" s="85">
        <f t="shared" si="46"/>
        <v>48213</v>
      </c>
      <c r="AG737" s="86">
        <f t="shared" si="47"/>
        <v>1</v>
      </c>
      <c r="AH737" s="84" t="s">
        <v>3607</v>
      </c>
    </row>
    <row r="738" spans="1:34" x14ac:dyDescent="0.3">
      <c r="A738" s="80" t="s">
        <v>2489</v>
      </c>
      <c r="B738" s="81">
        <v>67</v>
      </c>
      <c r="C738" s="80" t="s">
        <v>2462</v>
      </c>
      <c r="D738" s="80" t="s">
        <v>448</v>
      </c>
      <c r="E738" s="80" t="s">
        <v>2088</v>
      </c>
      <c r="F738" s="80" t="s">
        <v>2089</v>
      </c>
      <c r="G738" s="80" t="s">
        <v>2090</v>
      </c>
      <c r="H738" s="81">
        <v>4752</v>
      </c>
      <c r="I738" s="80" t="s">
        <v>1418</v>
      </c>
      <c r="J738" s="80" t="s">
        <v>2452</v>
      </c>
      <c r="K738" s="80" t="s">
        <v>75</v>
      </c>
      <c r="L738" s="80" t="s">
        <v>77</v>
      </c>
      <c r="M738" s="80" t="s">
        <v>2091</v>
      </c>
      <c r="N738" s="82" t="s">
        <v>79</v>
      </c>
      <c r="O738" s="83">
        <v>42823</v>
      </c>
      <c r="P738" s="83">
        <v>43100</v>
      </c>
      <c r="Q738" s="82" t="s">
        <v>76</v>
      </c>
      <c r="R738" s="83">
        <v>45649</v>
      </c>
      <c r="S738" s="83">
        <v>45658</v>
      </c>
      <c r="T738" s="83">
        <v>46022</v>
      </c>
      <c r="U738" s="80" t="s">
        <v>2456</v>
      </c>
      <c r="V738" s="80" t="s">
        <v>81</v>
      </c>
      <c r="W738" s="83"/>
      <c r="X738" s="80"/>
      <c r="Y738" s="80"/>
      <c r="Z738" s="81">
        <v>761</v>
      </c>
      <c r="AA738" s="82" t="s">
        <v>79</v>
      </c>
      <c r="AB738" s="82" t="s">
        <v>79</v>
      </c>
      <c r="AC738" s="87">
        <v>45674.4480092593</v>
      </c>
      <c r="AD738" s="80" t="str">
        <f t="shared" si="44"/>
        <v>PILOTTO VIAGGI SRL</v>
      </c>
      <c r="AE738" s="84" t="str">
        <f t="shared" si="45"/>
        <v>VENETO</v>
      </c>
      <c r="AF738" s="85">
        <f t="shared" si="46"/>
        <v>46022</v>
      </c>
      <c r="AG738" s="86">
        <f t="shared" si="47"/>
        <v>1</v>
      </c>
      <c r="AH738" s="84" t="s">
        <v>3451</v>
      </c>
    </row>
    <row r="739" spans="1:34" x14ac:dyDescent="0.3">
      <c r="A739" s="80" t="s">
        <v>2465</v>
      </c>
      <c r="B739" s="81">
        <v>4</v>
      </c>
      <c r="C739" s="80" t="s">
        <v>5</v>
      </c>
      <c r="D739" s="80" t="s">
        <v>92</v>
      </c>
      <c r="E739" s="80" t="s">
        <v>1359</v>
      </c>
      <c r="F739" s="80" t="s">
        <v>2092</v>
      </c>
      <c r="G739" s="80" t="s">
        <v>2092</v>
      </c>
      <c r="H739" s="81">
        <v>4754</v>
      </c>
      <c r="I739" s="80" t="s">
        <v>2093</v>
      </c>
      <c r="J739" s="80" t="s">
        <v>2452</v>
      </c>
      <c r="K739" s="80" t="s">
        <v>75</v>
      </c>
      <c r="L739" s="80" t="s">
        <v>77</v>
      </c>
      <c r="M739" s="80" t="s">
        <v>1358</v>
      </c>
      <c r="N739" s="82" t="s">
        <v>79</v>
      </c>
      <c r="O739" s="83">
        <v>44562</v>
      </c>
      <c r="P739" s="83">
        <v>44926</v>
      </c>
      <c r="Q739" s="82" t="s">
        <v>76</v>
      </c>
      <c r="R739" s="83">
        <v>44927</v>
      </c>
      <c r="S739" s="83">
        <v>44927</v>
      </c>
      <c r="T739" s="83">
        <v>46022</v>
      </c>
      <c r="U739" s="80" t="s">
        <v>2453</v>
      </c>
      <c r="V739" s="80" t="s">
        <v>81</v>
      </c>
      <c r="W739" s="83"/>
      <c r="X739" s="80"/>
      <c r="Y739" s="80"/>
      <c r="Z739" s="81">
        <v>2230</v>
      </c>
      <c r="AA739" s="82" t="s">
        <v>79</v>
      </c>
      <c r="AB739" s="82" t="s">
        <v>79</v>
      </c>
      <c r="AC739" s="87">
        <v>45931.737627314797</v>
      </c>
      <c r="AD739" s="80" t="str">
        <f t="shared" si="44"/>
        <v>AUTOSERVIZI SAQUELLA S.R.L.</v>
      </c>
      <c r="AE739" s="84" t="str">
        <f t="shared" si="45"/>
        <v>CAMPANIA</v>
      </c>
      <c r="AF739" s="85">
        <f t="shared" si="46"/>
        <v>46022</v>
      </c>
      <c r="AG739" s="86">
        <f t="shared" si="47"/>
        <v>1</v>
      </c>
      <c r="AH739" s="84" t="s">
        <v>3788</v>
      </c>
    </row>
    <row r="740" spans="1:34" x14ac:dyDescent="0.3">
      <c r="A740" s="80" t="s">
        <v>2465</v>
      </c>
      <c r="B740" s="81">
        <v>663</v>
      </c>
      <c r="C740" s="80" t="s">
        <v>2451</v>
      </c>
      <c r="D740" s="80" t="s">
        <v>1165</v>
      </c>
      <c r="E740" s="80" t="s">
        <v>1012</v>
      </c>
      <c r="F740" s="80" t="s">
        <v>1013</v>
      </c>
      <c r="G740" s="80" t="s">
        <v>1013</v>
      </c>
      <c r="H740" s="81">
        <v>4755</v>
      </c>
      <c r="I740" s="80" t="s">
        <v>2094</v>
      </c>
      <c r="J740" s="80" t="s">
        <v>2454</v>
      </c>
      <c r="K740" s="80" t="s">
        <v>75</v>
      </c>
      <c r="L740" s="80" t="s">
        <v>101</v>
      </c>
      <c r="M740" s="80" t="s">
        <v>2095</v>
      </c>
      <c r="N740" s="82" t="s">
        <v>79</v>
      </c>
      <c r="O740" s="83">
        <v>45017</v>
      </c>
      <c r="P740" s="83">
        <v>48305</v>
      </c>
      <c r="Q740" s="82" t="s">
        <v>79</v>
      </c>
      <c r="R740" s="83"/>
      <c r="S740" s="83"/>
      <c r="T740" s="83"/>
      <c r="U740" s="80"/>
      <c r="V740" s="80" t="s">
        <v>81</v>
      </c>
      <c r="W740" s="83"/>
      <c r="X740" s="80"/>
      <c r="Y740" s="80"/>
      <c r="Z740" s="80"/>
      <c r="AA740" s="82" t="s">
        <v>79</v>
      </c>
      <c r="AB740" s="82" t="s">
        <v>79</v>
      </c>
      <c r="AC740" s="87">
        <v>45924.394953703697</v>
      </c>
      <c r="AD740" s="80" t="str">
        <f t="shared" si="44"/>
        <v>STAIANO AUTOTRASPORTI S.R.L.</v>
      </c>
      <c r="AE740" s="84" t="str">
        <f t="shared" si="45"/>
        <v>CAMPANIA</v>
      </c>
      <c r="AF740" s="85">
        <f t="shared" si="46"/>
        <v>48305</v>
      </c>
      <c r="AG740" s="86">
        <f t="shared" si="47"/>
        <v>1</v>
      </c>
      <c r="AH740" s="84" t="s">
        <v>3326</v>
      </c>
    </row>
    <row r="741" spans="1:34" x14ac:dyDescent="0.3">
      <c r="A741" s="80" t="s">
        <v>2465</v>
      </c>
      <c r="B741" s="81">
        <v>4</v>
      </c>
      <c r="C741" s="80" t="s">
        <v>5</v>
      </c>
      <c r="D741" s="80" t="s">
        <v>92</v>
      </c>
      <c r="E741" s="80" t="s">
        <v>1647</v>
      </c>
      <c r="F741" s="80" t="s">
        <v>1648</v>
      </c>
      <c r="G741" s="80" t="s">
        <v>1648</v>
      </c>
      <c r="H741" s="81">
        <v>4757</v>
      </c>
      <c r="I741" s="80" t="s">
        <v>2098</v>
      </c>
      <c r="J741" s="80" t="s">
        <v>2452</v>
      </c>
      <c r="K741" s="80" t="s">
        <v>75</v>
      </c>
      <c r="L741" s="80" t="s">
        <v>77</v>
      </c>
      <c r="M741" s="80" t="s">
        <v>1504</v>
      </c>
      <c r="N741" s="82" t="s">
        <v>79</v>
      </c>
      <c r="O741" s="83">
        <v>44682</v>
      </c>
      <c r="P741" s="83">
        <v>45412</v>
      </c>
      <c r="Q741" s="82" t="s">
        <v>76</v>
      </c>
      <c r="R741" s="83">
        <v>45411</v>
      </c>
      <c r="S741" s="83">
        <v>45413</v>
      </c>
      <c r="T741" s="83">
        <v>46022</v>
      </c>
      <c r="U741" s="80" t="s">
        <v>2453</v>
      </c>
      <c r="V741" s="80" t="s">
        <v>81</v>
      </c>
      <c r="W741" s="83"/>
      <c r="X741" s="80"/>
      <c r="Y741" s="80"/>
      <c r="Z741" s="80"/>
      <c r="AA741" s="82" t="s">
        <v>79</v>
      </c>
      <c r="AB741" s="82" t="s">
        <v>79</v>
      </c>
      <c r="AC741" s="87">
        <v>45924.421365740702</v>
      </c>
      <c r="AD741" s="80" t="str">
        <f t="shared" si="44"/>
        <v>AIR CAMPANIA S.P.A. EX AIR CAMPANIA S.R.L.</v>
      </c>
      <c r="AE741" s="84" t="str">
        <f t="shared" si="45"/>
        <v>CAMPANIA</v>
      </c>
      <c r="AF741" s="85">
        <f t="shared" si="46"/>
        <v>46022</v>
      </c>
      <c r="AG741" s="86">
        <f t="shared" si="47"/>
        <v>1</v>
      </c>
      <c r="AH741" s="84" t="s">
        <v>3833</v>
      </c>
    </row>
    <row r="742" spans="1:34" x14ac:dyDescent="0.3">
      <c r="A742" s="80" t="s">
        <v>2465</v>
      </c>
      <c r="B742" s="81">
        <v>4</v>
      </c>
      <c r="C742" s="80" t="s">
        <v>5</v>
      </c>
      <c r="D742" s="80" t="s">
        <v>92</v>
      </c>
      <c r="E742" s="80" t="s">
        <v>1178</v>
      </c>
      <c r="F742" s="80" t="s">
        <v>1179</v>
      </c>
      <c r="G742" s="80" t="s">
        <v>1179</v>
      </c>
      <c r="H742" s="81">
        <v>4760</v>
      </c>
      <c r="I742" s="80" t="s">
        <v>2099</v>
      </c>
      <c r="J742" s="80" t="s">
        <v>2452</v>
      </c>
      <c r="K742" s="80" t="s">
        <v>75</v>
      </c>
      <c r="L742" s="80" t="s">
        <v>77</v>
      </c>
      <c r="M742" s="80" t="s">
        <v>1197</v>
      </c>
      <c r="N742" s="82" t="s">
        <v>79</v>
      </c>
      <c r="O742" s="83">
        <v>44682</v>
      </c>
      <c r="P742" s="83">
        <v>45412</v>
      </c>
      <c r="Q742" s="82" t="s">
        <v>76</v>
      </c>
      <c r="R742" s="83">
        <v>45411</v>
      </c>
      <c r="S742" s="83">
        <v>45413</v>
      </c>
      <c r="T742" s="83">
        <v>46022</v>
      </c>
      <c r="U742" s="80" t="s">
        <v>2453</v>
      </c>
      <c r="V742" s="80" t="s">
        <v>81</v>
      </c>
      <c r="W742" s="83"/>
      <c r="X742" s="80"/>
      <c r="Y742" s="80"/>
      <c r="Z742" s="80"/>
      <c r="AA742" s="82" t="s">
        <v>79</v>
      </c>
      <c r="AB742" s="82" t="s">
        <v>79</v>
      </c>
      <c r="AC742" s="87">
        <v>45929.5308449074</v>
      </c>
      <c r="AD742" s="80" t="str">
        <f t="shared" si="44"/>
        <v>ENTE AUTONOMO VOLTURNO</v>
      </c>
      <c r="AE742" s="84" t="str">
        <f t="shared" si="45"/>
        <v>CAMPANIA</v>
      </c>
      <c r="AF742" s="85">
        <f t="shared" si="46"/>
        <v>46022</v>
      </c>
      <c r="AG742" s="86">
        <f t="shared" si="47"/>
        <v>1</v>
      </c>
      <c r="AH742" s="84" t="s">
        <v>3355</v>
      </c>
    </row>
    <row r="743" spans="1:34" x14ac:dyDescent="0.3">
      <c r="A743" s="80" t="s">
        <v>2465</v>
      </c>
      <c r="B743" s="81">
        <v>4</v>
      </c>
      <c r="C743" s="80" t="s">
        <v>5</v>
      </c>
      <c r="D743" s="80" t="s">
        <v>92</v>
      </c>
      <c r="E743" s="80" t="s">
        <v>2637</v>
      </c>
      <c r="F743" s="80" t="s">
        <v>2638</v>
      </c>
      <c r="G743" s="80" t="s">
        <v>2638</v>
      </c>
      <c r="H743" s="81">
        <v>4761</v>
      </c>
      <c r="I743" s="80" t="s">
        <v>2672</v>
      </c>
      <c r="J743" s="80" t="s">
        <v>2452</v>
      </c>
      <c r="K743" s="80" t="s">
        <v>75</v>
      </c>
      <c r="L743" s="80" t="s">
        <v>77</v>
      </c>
      <c r="M743" s="80" t="s">
        <v>2639</v>
      </c>
      <c r="N743" s="82" t="s">
        <v>79</v>
      </c>
      <c r="O743" s="83">
        <v>44805</v>
      </c>
      <c r="P743" s="83">
        <v>45657</v>
      </c>
      <c r="Q743" s="82" t="s">
        <v>76</v>
      </c>
      <c r="R743" s="83">
        <v>45777</v>
      </c>
      <c r="S743" s="83">
        <v>45658</v>
      </c>
      <c r="T743" s="83">
        <v>46022</v>
      </c>
      <c r="U743" s="80" t="s">
        <v>2453</v>
      </c>
      <c r="V743" s="80" t="s">
        <v>81</v>
      </c>
      <c r="W743" s="83"/>
      <c r="X743" s="80"/>
      <c r="Y743" s="80"/>
      <c r="Z743" s="80"/>
      <c r="AA743" s="82" t="s">
        <v>79</v>
      </c>
      <c r="AB743" s="82" t="s">
        <v>79</v>
      </c>
      <c r="AC743" s="87">
        <v>45902.395960648202</v>
      </c>
      <c r="AD743" s="80" t="str">
        <f t="shared" si="44"/>
        <v>MOT.TAM</v>
      </c>
      <c r="AE743" s="84" t="str">
        <f t="shared" si="45"/>
        <v>CAMPANIA</v>
      </c>
      <c r="AF743" s="85">
        <f t="shared" si="46"/>
        <v>46022</v>
      </c>
      <c r="AG743" s="86">
        <f t="shared" si="47"/>
        <v>1</v>
      </c>
      <c r="AH743" s="84" t="s">
        <v>3704</v>
      </c>
    </row>
    <row r="744" spans="1:34" x14ac:dyDescent="0.3">
      <c r="A744" s="80" t="s">
        <v>2465</v>
      </c>
      <c r="B744" s="81">
        <v>4</v>
      </c>
      <c r="C744" s="80" t="s">
        <v>5</v>
      </c>
      <c r="D744" s="80" t="s">
        <v>92</v>
      </c>
      <c r="E744" s="80" t="s">
        <v>2604</v>
      </c>
      <c r="F744" s="80" t="s">
        <v>2605</v>
      </c>
      <c r="G744" s="80" t="s">
        <v>2605</v>
      </c>
      <c r="H744" s="81">
        <v>4762</v>
      </c>
      <c r="I744" s="80" t="s">
        <v>2673</v>
      </c>
      <c r="J744" s="80" t="s">
        <v>2452</v>
      </c>
      <c r="K744" s="80" t="s">
        <v>75</v>
      </c>
      <c r="L744" s="80" t="s">
        <v>77</v>
      </c>
      <c r="M744" s="80" t="s">
        <v>2656</v>
      </c>
      <c r="N744" s="82" t="s">
        <v>79</v>
      </c>
      <c r="O744" s="83">
        <v>45017</v>
      </c>
      <c r="P744" s="83">
        <v>45657</v>
      </c>
      <c r="Q744" s="82" t="s">
        <v>76</v>
      </c>
      <c r="R744" s="83">
        <v>45777</v>
      </c>
      <c r="S744" s="83">
        <v>45658</v>
      </c>
      <c r="T744" s="83">
        <v>46022</v>
      </c>
      <c r="U744" s="80" t="s">
        <v>2453</v>
      </c>
      <c r="V744" s="80" t="s">
        <v>81</v>
      </c>
      <c r="W744" s="83"/>
      <c r="X744" s="80"/>
      <c r="Y744" s="80"/>
      <c r="Z744" s="80"/>
      <c r="AA744" s="82" t="s">
        <v>79</v>
      </c>
      <c r="AB744" s="82" t="s">
        <v>79</v>
      </c>
      <c r="AC744" s="87">
        <v>45922.708460648202</v>
      </c>
      <c r="AD744" s="80" t="str">
        <f t="shared" si="44"/>
        <v>RISPOLI SRL</v>
      </c>
      <c r="AE744" s="84" t="str">
        <f t="shared" si="45"/>
        <v>CAMPANIA</v>
      </c>
      <c r="AF744" s="85">
        <f t="shared" si="46"/>
        <v>46022</v>
      </c>
      <c r="AG744" s="86">
        <f t="shared" si="47"/>
        <v>1</v>
      </c>
      <c r="AH744" s="84" t="s">
        <v>3623</v>
      </c>
    </row>
    <row r="745" spans="1:34" x14ac:dyDescent="0.3">
      <c r="A745" s="80" t="s">
        <v>2465</v>
      </c>
      <c r="B745" s="81">
        <v>4</v>
      </c>
      <c r="C745" s="80" t="s">
        <v>5</v>
      </c>
      <c r="D745" s="80" t="s">
        <v>92</v>
      </c>
      <c r="E745" s="80" t="s">
        <v>2623</v>
      </c>
      <c r="F745" s="80" t="s">
        <v>2624</v>
      </c>
      <c r="G745" s="80" t="s">
        <v>2624</v>
      </c>
      <c r="H745" s="81">
        <v>4763</v>
      </c>
      <c r="I745" s="80" t="s">
        <v>2674</v>
      </c>
      <c r="J745" s="80" t="s">
        <v>2452</v>
      </c>
      <c r="K745" s="80" t="s">
        <v>75</v>
      </c>
      <c r="L745" s="80" t="s">
        <v>77</v>
      </c>
      <c r="M745" s="80" t="s">
        <v>2653</v>
      </c>
      <c r="N745" s="82" t="s">
        <v>79</v>
      </c>
      <c r="O745" s="83">
        <v>44652</v>
      </c>
      <c r="P745" s="83">
        <v>45657</v>
      </c>
      <c r="Q745" s="82" t="s">
        <v>76</v>
      </c>
      <c r="R745" s="83">
        <v>45777</v>
      </c>
      <c r="S745" s="83">
        <v>45658</v>
      </c>
      <c r="T745" s="83">
        <v>46022</v>
      </c>
      <c r="U745" s="80" t="s">
        <v>2453</v>
      </c>
      <c r="V745" s="80" t="s">
        <v>81</v>
      </c>
      <c r="W745" s="83"/>
      <c r="X745" s="80"/>
      <c r="Y745" s="80"/>
      <c r="Z745" s="80"/>
      <c r="AA745" s="82" t="s">
        <v>79</v>
      </c>
      <c r="AB745" s="82" t="s">
        <v>79</v>
      </c>
      <c r="AC745" s="87">
        <v>45930.732349537</v>
      </c>
      <c r="AD745" s="80" t="str">
        <f t="shared" si="44"/>
        <v>D.A.V. DITTA ANGELINO VINCENZO S.P.A.</v>
      </c>
      <c r="AE745" s="84" t="str">
        <f t="shared" si="45"/>
        <v>CAMPANIA</v>
      </c>
      <c r="AF745" s="85">
        <f t="shared" si="46"/>
        <v>46022</v>
      </c>
      <c r="AG745" s="86">
        <f t="shared" si="47"/>
        <v>1</v>
      </c>
      <c r="AH745" s="84" t="s">
        <v>3431</v>
      </c>
    </row>
    <row r="746" spans="1:34" x14ac:dyDescent="0.3">
      <c r="A746" s="80" t="s">
        <v>2465</v>
      </c>
      <c r="B746" s="81">
        <v>4</v>
      </c>
      <c r="C746" s="80" t="s">
        <v>5</v>
      </c>
      <c r="D746" s="80" t="s">
        <v>92</v>
      </c>
      <c r="E746" s="80" t="s">
        <v>2625</v>
      </c>
      <c r="F746" s="80" t="s">
        <v>2626</v>
      </c>
      <c r="G746" s="80" t="s">
        <v>2626</v>
      </c>
      <c r="H746" s="81">
        <v>4764</v>
      </c>
      <c r="I746" s="80" t="s">
        <v>2675</v>
      </c>
      <c r="J746" s="80" t="s">
        <v>2452</v>
      </c>
      <c r="K746" s="80" t="s">
        <v>75</v>
      </c>
      <c r="L746" s="80" t="s">
        <v>77</v>
      </c>
      <c r="M746" s="80" t="s">
        <v>2657</v>
      </c>
      <c r="N746" s="82" t="s">
        <v>79</v>
      </c>
      <c r="O746" s="83">
        <v>44713</v>
      </c>
      <c r="P746" s="83">
        <v>45657</v>
      </c>
      <c r="Q746" s="82" t="s">
        <v>76</v>
      </c>
      <c r="R746" s="83">
        <v>45777</v>
      </c>
      <c r="S746" s="83">
        <v>45658</v>
      </c>
      <c r="T746" s="83">
        <v>46022</v>
      </c>
      <c r="U746" s="80" t="s">
        <v>2453</v>
      </c>
      <c r="V746" s="80" t="s">
        <v>81</v>
      </c>
      <c r="W746" s="83"/>
      <c r="X746" s="80"/>
      <c r="Y746" s="80"/>
      <c r="Z746" s="80"/>
      <c r="AA746" s="82" t="s">
        <v>79</v>
      </c>
      <c r="AB746" s="82" t="s">
        <v>79</v>
      </c>
      <c r="AC746" s="87">
        <v>45926.390740740702</v>
      </c>
      <c r="AD746" s="80" t="str">
        <f t="shared" si="44"/>
        <v>E.T.A.C. SRL</v>
      </c>
      <c r="AE746" s="84" t="str">
        <f t="shared" si="45"/>
        <v>CAMPANIA</v>
      </c>
      <c r="AF746" s="85">
        <f t="shared" si="46"/>
        <v>46022</v>
      </c>
      <c r="AG746" s="86">
        <f t="shared" si="47"/>
        <v>1</v>
      </c>
      <c r="AH746" s="84" t="s">
        <v>3404</v>
      </c>
    </row>
    <row r="747" spans="1:34" x14ac:dyDescent="0.3">
      <c r="A747" s="80" t="s">
        <v>2465</v>
      </c>
      <c r="B747" s="81">
        <v>4</v>
      </c>
      <c r="C747" s="80" t="s">
        <v>5</v>
      </c>
      <c r="D747" s="80" t="s">
        <v>92</v>
      </c>
      <c r="E747" s="80" t="s">
        <v>2577</v>
      </c>
      <c r="F747" s="80" t="s">
        <v>2578</v>
      </c>
      <c r="G747" s="80" t="s">
        <v>2578</v>
      </c>
      <c r="H747" s="81">
        <v>4765</v>
      </c>
      <c r="I747" s="80" t="s">
        <v>2676</v>
      </c>
      <c r="J747" s="80" t="s">
        <v>2452</v>
      </c>
      <c r="K747" s="80" t="s">
        <v>75</v>
      </c>
      <c r="L747" s="80" t="s">
        <v>77</v>
      </c>
      <c r="M747" s="80" t="s">
        <v>2654</v>
      </c>
      <c r="N747" s="82" t="s">
        <v>79</v>
      </c>
      <c r="O747" s="83">
        <v>44713</v>
      </c>
      <c r="P747" s="83">
        <v>45657</v>
      </c>
      <c r="Q747" s="82" t="s">
        <v>76</v>
      </c>
      <c r="R747" s="83">
        <v>45777</v>
      </c>
      <c r="S747" s="83">
        <v>45658</v>
      </c>
      <c r="T747" s="83">
        <v>46022</v>
      </c>
      <c r="U747" s="80" t="s">
        <v>2453</v>
      </c>
      <c r="V747" s="80" t="s">
        <v>81</v>
      </c>
      <c r="W747" s="83"/>
      <c r="X747" s="80"/>
      <c r="Y747" s="80"/>
      <c r="Z747" s="80"/>
      <c r="AA747" s="82" t="s">
        <v>79</v>
      </c>
      <c r="AB747" s="82" t="s">
        <v>79</v>
      </c>
      <c r="AC747" s="87">
        <v>45911.371990740699</v>
      </c>
      <c r="AD747" s="80" t="str">
        <f t="shared" si="44"/>
        <v>ANGELO FERRAZZA &amp; C SAS</v>
      </c>
      <c r="AE747" s="84" t="str">
        <f t="shared" si="45"/>
        <v>CAMPANIA</v>
      </c>
      <c r="AF747" s="85">
        <f t="shared" si="46"/>
        <v>46022</v>
      </c>
      <c r="AG747" s="86">
        <f t="shared" si="47"/>
        <v>1</v>
      </c>
      <c r="AH747" s="84" t="s">
        <v>3517</v>
      </c>
    </row>
    <row r="748" spans="1:34" x14ac:dyDescent="0.3">
      <c r="A748" s="80" t="s">
        <v>2465</v>
      </c>
      <c r="B748" s="81">
        <v>4</v>
      </c>
      <c r="C748" s="80" t="s">
        <v>5</v>
      </c>
      <c r="D748" s="80" t="s">
        <v>92</v>
      </c>
      <c r="E748" s="80" t="s">
        <v>2588</v>
      </c>
      <c r="F748" s="80" t="s">
        <v>2589</v>
      </c>
      <c r="G748" s="80" t="s">
        <v>2589</v>
      </c>
      <c r="H748" s="81">
        <v>4766</v>
      </c>
      <c r="I748" s="80" t="s">
        <v>2677</v>
      </c>
      <c r="J748" s="80" t="s">
        <v>2452</v>
      </c>
      <c r="K748" s="80" t="s">
        <v>75</v>
      </c>
      <c r="L748" s="80" t="s">
        <v>77</v>
      </c>
      <c r="M748" s="80" t="s">
        <v>2590</v>
      </c>
      <c r="N748" s="82" t="s">
        <v>79</v>
      </c>
      <c r="O748" s="83">
        <v>44713</v>
      </c>
      <c r="P748" s="83">
        <v>45657</v>
      </c>
      <c r="Q748" s="82" t="s">
        <v>76</v>
      </c>
      <c r="R748" s="83">
        <v>45777</v>
      </c>
      <c r="S748" s="83">
        <v>45658</v>
      </c>
      <c r="T748" s="83">
        <v>46022</v>
      </c>
      <c r="U748" s="80" t="s">
        <v>2453</v>
      </c>
      <c r="V748" s="80" t="s">
        <v>81</v>
      </c>
      <c r="W748" s="83"/>
      <c r="X748" s="80"/>
      <c r="Y748" s="80"/>
      <c r="Z748" s="80"/>
      <c r="AA748" s="82" t="s">
        <v>79</v>
      </c>
      <c r="AB748" s="82" t="s">
        <v>79</v>
      </c>
      <c r="AC748" s="87">
        <v>45895.5288657407</v>
      </c>
      <c r="AD748" s="80" t="str">
        <f t="shared" si="44"/>
        <v>AUTOLINEE F.LLI VERDICCHIO DI VERDICCHIO MICHELE PIO E C. S.N.C. EX</v>
      </c>
      <c r="AE748" s="84" t="str">
        <f t="shared" si="45"/>
        <v>CAMPANIA</v>
      </c>
      <c r="AF748" s="85">
        <f t="shared" si="46"/>
        <v>46022</v>
      </c>
      <c r="AG748" s="86">
        <f t="shared" si="47"/>
        <v>1</v>
      </c>
      <c r="AH748" s="84" t="s">
        <v>3848</v>
      </c>
    </row>
    <row r="749" spans="1:34" x14ac:dyDescent="0.3">
      <c r="A749" s="80" t="s">
        <v>2465</v>
      </c>
      <c r="B749" s="81">
        <v>4</v>
      </c>
      <c r="C749" s="80" t="s">
        <v>5</v>
      </c>
      <c r="D749" s="80" t="s">
        <v>92</v>
      </c>
      <c r="E749" s="80" t="s">
        <v>2570</v>
      </c>
      <c r="F749" s="80" t="s">
        <v>2571</v>
      </c>
      <c r="G749" s="80" t="s">
        <v>2571</v>
      </c>
      <c r="H749" s="81">
        <v>4767</v>
      </c>
      <c r="I749" s="80" t="s">
        <v>2678</v>
      </c>
      <c r="J749" s="80" t="s">
        <v>2452</v>
      </c>
      <c r="K749" s="80" t="s">
        <v>75</v>
      </c>
      <c r="L749" s="80" t="s">
        <v>77</v>
      </c>
      <c r="M749" s="80" t="s">
        <v>2679</v>
      </c>
      <c r="N749" s="82" t="s">
        <v>79</v>
      </c>
      <c r="O749" s="83">
        <v>44682</v>
      </c>
      <c r="P749" s="83">
        <v>45657</v>
      </c>
      <c r="Q749" s="82" t="s">
        <v>76</v>
      </c>
      <c r="R749" s="83">
        <v>45777</v>
      </c>
      <c r="S749" s="83">
        <v>45658</v>
      </c>
      <c r="T749" s="83">
        <v>46022</v>
      </c>
      <c r="U749" s="80" t="s">
        <v>2453</v>
      </c>
      <c r="V749" s="80" t="s">
        <v>81</v>
      </c>
      <c r="W749" s="83"/>
      <c r="X749" s="80"/>
      <c r="Y749" s="80"/>
      <c r="Z749" s="80"/>
      <c r="AA749" s="82" t="s">
        <v>79</v>
      </c>
      <c r="AB749" s="82" t="s">
        <v>79</v>
      </c>
      <c r="AC749" s="87">
        <v>45895.526747685202</v>
      </c>
      <c r="AD749" s="80" t="str">
        <f t="shared" si="44"/>
        <v>A.T.C. AZIENDA TRASPORTI CAMPANI S.R.L.</v>
      </c>
      <c r="AE749" s="84" t="str">
        <f t="shared" si="45"/>
        <v>CAMPANIA</v>
      </c>
      <c r="AF749" s="85">
        <f t="shared" si="46"/>
        <v>46022</v>
      </c>
      <c r="AG749" s="86">
        <f t="shared" si="47"/>
        <v>1</v>
      </c>
      <c r="AH749" s="84" t="s">
        <v>3332</v>
      </c>
    </row>
    <row r="750" spans="1:34" x14ac:dyDescent="0.3">
      <c r="A750" s="80" t="s">
        <v>2465</v>
      </c>
      <c r="B750" s="81">
        <v>4</v>
      </c>
      <c r="C750" s="80" t="s">
        <v>5</v>
      </c>
      <c r="D750" s="80" t="s">
        <v>92</v>
      </c>
      <c r="E750" s="80" t="s">
        <v>2630</v>
      </c>
      <c r="F750" s="80" t="s">
        <v>2631</v>
      </c>
      <c r="G750" s="80" t="s">
        <v>2631</v>
      </c>
      <c r="H750" s="81">
        <v>4768</v>
      </c>
      <c r="I750" s="80" t="s">
        <v>2680</v>
      </c>
      <c r="J750" s="80" t="s">
        <v>2452</v>
      </c>
      <c r="K750" s="80" t="s">
        <v>75</v>
      </c>
      <c r="L750" s="80" t="s">
        <v>77</v>
      </c>
      <c r="M750" s="80" t="s">
        <v>2681</v>
      </c>
      <c r="N750" s="82" t="s">
        <v>79</v>
      </c>
      <c r="O750" s="83">
        <v>44713</v>
      </c>
      <c r="P750" s="83">
        <v>45657</v>
      </c>
      <c r="Q750" s="82" t="s">
        <v>76</v>
      </c>
      <c r="R750" s="83">
        <v>45777</v>
      </c>
      <c r="S750" s="83">
        <v>45658</v>
      </c>
      <c r="T750" s="83">
        <v>46012</v>
      </c>
      <c r="U750" s="80" t="s">
        <v>2453</v>
      </c>
      <c r="V750" s="80" t="s">
        <v>81</v>
      </c>
      <c r="W750" s="83"/>
      <c r="X750" s="80"/>
      <c r="Y750" s="80"/>
      <c r="Z750" s="80"/>
      <c r="AA750" s="82" t="s">
        <v>79</v>
      </c>
      <c r="AB750" s="82" t="s">
        <v>79</v>
      </c>
      <c r="AC750" s="87">
        <v>45895.529618055603</v>
      </c>
      <c r="AD750" s="80" t="str">
        <f t="shared" si="44"/>
        <v>AUTOLINEE FERNANDES ANIELLO S.R.L</v>
      </c>
      <c r="AE750" s="84" t="str">
        <f t="shared" si="45"/>
        <v>CAMPANIA</v>
      </c>
      <c r="AF750" s="85">
        <f t="shared" si="46"/>
        <v>46012</v>
      </c>
      <c r="AG750" s="86">
        <f t="shared" si="47"/>
        <v>1</v>
      </c>
      <c r="AH750" s="84" t="s">
        <v>3732</v>
      </c>
    </row>
    <row r="751" spans="1:34" x14ac:dyDescent="0.3">
      <c r="A751" s="80" t="s">
        <v>2465</v>
      </c>
      <c r="B751" s="81">
        <v>4</v>
      </c>
      <c r="C751" s="80" t="s">
        <v>5</v>
      </c>
      <c r="D751" s="80" t="s">
        <v>92</v>
      </c>
      <c r="E751" s="80" t="s">
        <v>2606</v>
      </c>
      <c r="F751" s="80" t="s">
        <v>2607</v>
      </c>
      <c r="G751" s="80" t="s">
        <v>2607</v>
      </c>
      <c r="H751" s="81">
        <v>4769</v>
      </c>
      <c r="I751" s="80" t="s">
        <v>2682</v>
      </c>
      <c r="J751" s="80" t="s">
        <v>2452</v>
      </c>
      <c r="K751" s="80" t="s">
        <v>75</v>
      </c>
      <c r="L751" s="80" t="s">
        <v>77</v>
      </c>
      <c r="M751" s="80" t="s">
        <v>2608</v>
      </c>
      <c r="N751" s="82" t="s">
        <v>79</v>
      </c>
      <c r="O751" s="83">
        <v>44713</v>
      </c>
      <c r="P751" s="83">
        <v>45657</v>
      </c>
      <c r="Q751" s="82" t="s">
        <v>76</v>
      </c>
      <c r="R751" s="83">
        <v>45777</v>
      </c>
      <c r="S751" s="83">
        <v>45658</v>
      </c>
      <c r="T751" s="83">
        <v>46022</v>
      </c>
      <c r="U751" s="80" t="s">
        <v>2453</v>
      </c>
      <c r="V751" s="80" t="s">
        <v>81</v>
      </c>
      <c r="W751" s="83"/>
      <c r="X751" s="80"/>
      <c r="Y751" s="80"/>
      <c r="Z751" s="80"/>
      <c r="AA751" s="82" t="s">
        <v>79</v>
      </c>
      <c r="AB751" s="82" t="s">
        <v>79</v>
      </c>
      <c r="AC751" s="87">
        <v>45930.698402777802</v>
      </c>
      <c r="AD751" s="80" t="str">
        <f t="shared" si="44"/>
        <v>AUTOSERVIZI ROMANELLI SRL</v>
      </c>
      <c r="AE751" s="84" t="str">
        <f t="shared" si="45"/>
        <v>CAMPANIA</v>
      </c>
      <c r="AF751" s="85">
        <f t="shared" si="46"/>
        <v>46022</v>
      </c>
      <c r="AG751" s="86">
        <f t="shared" si="47"/>
        <v>1</v>
      </c>
      <c r="AH751" s="84" t="s">
        <v>3671</v>
      </c>
    </row>
    <row r="752" spans="1:34" x14ac:dyDescent="0.3">
      <c r="A752" s="80" t="s">
        <v>2465</v>
      </c>
      <c r="B752" s="81">
        <v>4</v>
      </c>
      <c r="C752" s="80" t="s">
        <v>5</v>
      </c>
      <c r="D752" s="80" t="s">
        <v>92</v>
      </c>
      <c r="E752" s="80" t="s">
        <v>2598</v>
      </c>
      <c r="F752" s="80" t="s">
        <v>2599</v>
      </c>
      <c r="G752" s="80" t="s">
        <v>2599</v>
      </c>
      <c r="H752" s="81">
        <v>4770</v>
      </c>
      <c r="I752" s="80" t="s">
        <v>2683</v>
      </c>
      <c r="J752" s="80" t="s">
        <v>2452</v>
      </c>
      <c r="K752" s="80" t="s">
        <v>75</v>
      </c>
      <c r="L752" s="80" t="s">
        <v>77</v>
      </c>
      <c r="M752" s="80" t="s">
        <v>2684</v>
      </c>
      <c r="N752" s="82" t="s">
        <v>79</v>
      </c>
      <c r="O752" s="83">
        <v>44562</v>
      </c>
      <c r="P752" s="83">
        <v>45657</v>
      </c>
      <c r="Q752" s="82" t="s">
        <v>76</v>
      </c>
      <c r="R752" s="83">
        <v>45777</v>
      </c>
      <c r="S752" s="83">
        <v>45658</v>
      </c>
      <c r="T752" s="83">
        <v>46022</v>
      </c>
      <c r="U752" s="80" t="s">
        <v>2453</v>
      </c>
      <c r="V752" s="80" t="s">
        <v>81</v>
      </c>
      <c r="W752" s="83"/>
      <c r="X752" s="80"/>
      <c r="Y752" s="80"/>
      <c r="Z752" s="80"/>
      <c r="AA752" s="82" t="s">
        <v>79</v>
      </c>
      <c r="AB752" s="82" t="s">
        <v>79</v>
      </c>
      <c r="AC752" s="87">
        <v>45895.5307986111</v>
      </c>
      <c r="AD752" s="80" t="str">
        <f t="shared" si="44"/>
        <v>AUTOSERVIZI EREDI ROBERTO FERRAZZA SRL</v>
      </c>
      <c r="AE752" s="84" t="str">
        <f t="shared" si="45"/>
        <v>CAMPANIA</v>
      </c>
      <c r="AF752" s="85">
        <f t="shared" si="46"/>
        <v>46022</v>
      </c>
      <c r="AG752" s="86">
        <f t="shared" si="47"/>
        <v>1</v>
      </c>
      <c r="AH752" s="84" t="s">
        <v>3323</v>
      </c>
    </row>
    <row r="753" spans="1:34" x14ac:dyDescent="0.3">
      <c r="A753" s="80" t="s">
        <v>2465</v>
      </c>
      <c r="B753" s="81">
        <v>4</v>
      </c>
      <c r="C753" s="80" t="s">
        <v>5</v>
      </c>
      <c r="D753" s="80" t="s">
        <v>92</v>
      </c>
      <c r="E753" s="80" t="s">
        <v>2685</v>
      </c>
      <c r="F753" s="80" t="s">
        <v>2686</v>
      </c>
      <c r="G753" s="80" t="s">
        <v>2686</v>
      </c>
      <c r="H753" s="81">
        <v>4773</v>
      </c>
      <c r="I753" s="80" t="s">
        <v>2687</v>
      </c>
      <c r="J753" s="80" t="s">
        <v>2452</v>
      </c>
      <c r="K753" s="80" t="s">
        <v>75</v>
      </c>
      <c r="L753" s="80" t="s">
        <v>77</v>
      </c>
      <c r="M753" s="80" t="s">
        <v>2655</v>
      </c>
      <c r="N753" s="82" t="s">
        <v>79</v>
      </c>
      <c r="O753" s="83">
        <v>44848</v>
      </c>
      <c r="P753" s="83">
        <v>45657</v>
      </c>
      <c r="Q753" s="82" t="s">
        <v>76</v>
      </c>
      <c r="R753" s="83">
        <v>45777</v>
      </c>
      <c r="S753" s="83">
        <v>45658</v>
      </c>
      <c r="T753" s="83">
        <v>46022</v>
      </c>
      <c r="U753" s="80" t="s">
        <v>2453</v>
      </c>
      <c r="V753" s="80" t="s">
        <v>81</v>
      </c>
      <c r="W753" s="83"/>
      <c r="X753" s="80"/>
      <c r="Y753" s="80"/>
      <c r="Z753" s="80"/>
      <c r="AA753" s="82" t="s">
        <v>79</v>
      </c>
      <c r="AB753" s="82" t="s">
        <v>79</v>
      </c>
      <c r="AC753" s="87">
        <v>45954.725509259297</v>
      </c>
      <c r="AD753" s="80" t="str">
        <f t="shared" si="44"/>
        <v>AUTOLINEE MARCARELLI GIUSEPPE S.R.L.</v>
      </c>
      <c r="AE753" s="84" t="str">
        <f t="shared" si="45"/>
        <v>CAMPANIA</v>
      </c>
      <c r="AF753" s="85">
        <f t="shared" si="46"/>
        <v>46022</v>
      </c>
      <c r="AG753" s="86">
        <f t="shared" si="47"/>
        <v>1</v>
      </c>
      <c r="AH753" s="84" t="s">
        <v>3906</v>
      </c>
    </row>
    <row r="754" spans="1:34" x14ac:dyDescent="0.3">
      <c r="A754" s="80" t="s">
        <v>2478</v>
      </c>
      <c r="B754" s="81">
        <v>669</v>
      </c>
      <c r="C754" s="80" t="s">
        <v>2464</v>
      </c>
      <c r="D754" s="80" t="s">
        <v>1294</v>
      </c>
      <c r="E754" s="80" t="s">
        <v>173</v>
      </c>
      <c r="F754" s="80" t="s">
        <v>174</v>
      </c>
      <c r="G754" s="80" t="s">
        <v>174</v>
      </c>
      <c r="H754" s="81">
        <v>4779</v>
      </c>
      <c r="I754" s="80" t="s">
        <v>2100</v>
      </c>
      <c r="J754" s="80" t="s">
        <v>2452</v>
      </c>
      <c r="K754" s="80" t="s">
        <v>75</v>
      </c>
      <c r="L754" s="80" t="s">
        <v>101</v>
      </c>
      <c r="M754" s="80" t="s">
        <v>175</v>
      </c>
      <c r="N754" s="82" t="s">
        <v>79</v>
      </c>
      <c r="O754" s="83">
        <v>44562</v>
      </c>
      <c r="P754" s="83">
        <v>46752</v>
      </c>
      <c r="Q754" s="82" t="s">
        <v>79</v>
      </c>
      <c r="R754" s="83"/>
      <c r="S754" s="83"/>
      <c r="T754" s="83"/>
      <c r="U754" s="80"/>
      <c r="V754" s="80" t="s">
        <v>81</v>
      </c>
      <c r="W754" s="83"/>
      <c r="X754" s="80"/>
      <c r="Y754" s="80"/>
      <c r="Z754" s="81">
        <v>4459</v>
      </c>
      <c r="AA754" s="82" t="s">
        <v>79</v>
      </c>
      <c r="AB754" s="82" t="s">
        <v>79</v>
      </c>
      <c r="AC754" s="87">
        <v>45512.620879629598</v>
      </c>
      <c r="AD754" s="80" t="str">
        <f t="shared" si="44"/>
        <v>ASTI SERVIZI PUBBLICI SPA</v>
      </c>
      <c r="AE754" s="84" t="str">
        <f t="shared" si="45"/>
        <v>PIEMONTE</v>
      </c>
      <c r="AF754" s="85">
        <f t="shared" si="46"/>
        <v>46752</v>
      </c>
      <c r="AG754" s="86">
        <f t="shared" si="47"/>
        <v>1</v>
      </c>
      <c r="AH754" s="84" t="s">
        <v>3343</v>
      </c>
    </row>
    <row r="755" spans="1:34" x14ac:dyDescent="0.3">
      <c r="A755" s="80" t="s">
        <v>2465</v>
      </c>
      <c r="B755" s="81">
        <v>25</v>
      </c>
      <c r="C755" s="80" t="s">
        <v>2462</v>
      </c>
      <c r="D755" s="80" t="s">
        <v>2567</v>
      </c>
      <c r="E755" s="80" t="s">
        <v>482</v>
      </c>
      <c r="F755" s="80" t="s">
        <v>483</v>
      </c>
      <c r="G755" s="80" t="s">
        <v>483</v>
      </c>
      <c r="H755" s="81">
        <v>4781</v>
      </c>
      <c r="I755" s="80" t="s">
        <v>2688</v>
      </c>
      <c r="J755" s="80" t="s">
        <v>2452</v>
      </c>
      <c r="K755" s="80" t="s">
        <v>75</v>
      </c>
      <c r="L755" s="80" t="s">
        <v>77</v>
      </c>
      <c r="M755" s="80"/>
      <c r="N755" s="82" t="s">
        <v>79</v>
      </c>
      <c r="O755" s="83">
        <v>45004</v>
      </c>
      <c r="P755" s="83">
        <v>45291</v>
      </c>
      <c r="Q755" s="82" t="s">
        <v>76</v>
      </c>
      <c r="R755" s="83">
        <v>41975</v>
      </c>
      <c r="S755" s="83">
        <v>45292</v>
      </c>
      <c r="T755" s="83">
        <v>46022</v>
      </c>
      <c r="U755" s="80" t="s">
        <v>2460</v>
      </c>
      <c r="V755" s="80" t="s">
        <v>81</v>
      </c>
      <c r="W755" s="83"/>
      <c r="X755" s="80"/>
      <c r="Y755" s="80"/>
      <c r="Z755" s="81">
        <v>210</v>
      </c>
      <c r="AA755" s="82" t="s">
        <v>79</v>
      </c>
      <c r="AB755" s="82" t="s">
        <v>79</v>
      </c>
      <c r="AC755" s="87">
        <v>45933.394386574102</v>
      </c>
      <c r="AD755" s="80" t="str">
        <f t="shared" si="44"/>
        <v>CAPUTO BUS</v>
      </c>
      <c r="AE755" s="84" t="str">
        <f t="shared" si="45"/>
        <v>CAMPANIA</v>
      </c>
      <c r="AF755" s="85">
        <f t="shared" si="46"/>
        <v>46022</v>
      </c>
      <c r="AG755" s="86">
        <f t="shared" si="47"/>
        <v>1</v>
      </c>
      <c r="AH755" s="84" t="s">
        <v>3505</v>
      </c>
    </row>
    <row r="756" spans="1:34" x14ac:dyDescent="0.3">
      <c r="A756" s="80" t="s">
        <v>2472</v>
      </c>
      <c r="B756" s="81">
        <v>7</v>
      </c>
      <c r="C756" s="80" t="s">
        <v>5</v>
      </c>
      <c r="D756" s="80" t="s">
        <v>284</v>
      </c>
      <c r="E756" s="80" t="s">
        <v>524</v>
      </c>
      <c r="F756" s="80" t="s">
        <v>525</v>
      </c>
      <c r="G756" s="80" t="s">
        <v>525</v>
      </c>
      <c r="H756" s="81">
        <v>4787</v>
      </c>
      <c r="I756" s="80" t="s">
        <v>2102</v>
      </c>
      <c r="J756" s="80" t="s">
        <v>2452</v>
      </c>
      <c r="K756" s="80" t="s">
        <v>75</v>
      </c>
      <c r="L756" s="80" t="s">
        <v>96</v>
      </c>
      <c r="M756" s="80"/>
      <c r="N756" s="82" t="s">
        <v>79</v>
      </c>
      <c r="O756" s="83">
        <v>44927</v>
      </c>
      <c r="P756" s="83">
        <v>48579</v>
      </c>
      <c r="Q756" s="82" t="s">
        <v>79</v>
      </c>
      <c r="R756" s="83"/>
      <c r="S756" s="83"/>
      <c r="T756" s="83"/>
      <c r="U756" s="80"/>
      <c r="V756" s="80" t="s">
        <v>81</v>
      </c>
      <c r="W756" s="83"/>
      <c r="X756" s="80"/>
      <c r="Y756" s="80"/>
      <c r="Z756" s="80"/>
      <c r="AA756" s="82" t="s">
        <v>79</v>
      </c>
      <c r="AB756" s="82" t="s">
        <v>79</v>
      </c>
      <c r="AC756" s="87">
        <v>45684.475219907399</v>
      </c>
      <c r="AD756" s="80" t="str">
        <f t="shared" si="44"/>
        <v>COTRAL</v>
      </c>
      <c r="AE756" s="84" t="str">
        <f t="shared" si="45"/>
        <v>LAZIO</v>
      </c>
      <c r="AF756" s="85">
        <f t="shared" si="46"/>
        <v>48579</v>
      </c>
      <c r="AG756" s="86">
        <f t="shared" si="47"/>
        <v>1</v>
      </c>
      <c r="AH756" s="84" t="s">
        <v>3357</v>
      </c>
    </row>
    <row r="757" spans="1:34" x14ac:dyDescent="0.3">
      <c r="A757" s="80" t="s">
        <v>2482</v>
      </c>
      <c r="B757" s="81">
        <v>14</v>
      </c>
      <c r="C757" s="80" t="s">
        <v>5</v>
      </c>
      <c r="D757" s="80" t="s">
        <v>103</v>
      </c>
      <c r="E757" s="80" t="s">
        <v>2103</v>
      </c>
      <c r="F757" s="80" t="s">
        <v>2104</v>
      </c>
      <c r="G757" s="80" t="s">
        <v>2104</v>
      </c>
      <c r="H757" s="81">
        <v>4790</v>
      </c>
      <c r="I757" s="80" t="s">
        <v>2105</v>
      </c>
      <c r="J757" s="80" t="s">
        <v>2452</v>
      </c>
      <c r="K757" s="80" t="s">
        <v>75</v>
      </c>
      <c r="L757" s="80" t="s">
        <v>77</v>
      </c>
      <c r="M757" s="80"/>
      <c r="N757" s="82" t="s">
        <v>79</v>
      </c>
      <c r="O757" s="83">
        <v>45065</v>
      </c>
      <c r="P757" s="83">
        <v>45291</v>
      </c>
      <c r="Q757" s="82" t="s">
        <v>76</v>
      </c>
      <c r="R757" s="83">
        <v>45278</v>
      </c>
      <c r="S757" s="83">
        <v>45292</v>
      </c>
      <c r="T757" s="83">
        <v>46387</v>
      </c>
      <c r="U757" s="80" t="s">
        <v>2453</v>
      </c>
      <c r="V757" s="80" t="s">
        <v>81</v>
      </c>
      <c r="W757" s="83"/>
      <c r="X757" s="80"/>
      <c r="Y757" s="80"/>
      <c r="Z757" s="81">
        <v>4545</v>
      </c>
      <c r="AA757" s="82" t="s">
        <v>79</v>
      </c>
      <c r="AB757" s="82" t="s">
        <v>79</v>
      </c>
      <c r="AC757" s="87">
        <v>45673.467928240701</v>
      </c>
      <c r="AD757" s="80" t="str">
        <f t="shared" si="44"/>
        <v>SCIA CONSORZIO ITALIANO AUTOSERVIZI S.R.L.</v>
      </c>
      <c r="AE757" s="84" t="str">
        <f t="shared" si="45"/>
        <v>SARDEGNA</v>
      </c>
      <c r="AF757" s="85">
        <f t="shared" si="46"/>
        <v>46387</v>
      </c>
      <c r="AG757" s="86">
        <f t="shared" si="47"/>
        <v>1</v>
      </c>
      <c r="AH757" s="84" t="s">
        <v>3908</v>
      </c>
    </row>
    <row r="758" spans="1:34" x14ac:dyDescent="0.3">
      <c r="A758" s="80" t="s">
        <v>2489</v>
      </c>
      <c r="B758" s="81">
        <v>245</v>
      </c>
      <c r="C758" s="80" t="s">
        <v>2451</v>
      </c>
      <c r="D758" s="80" t="s">
        <v>973</v>
      </c>
      <c r="E758" s="80" t="s">
        <v>662</v>
      </c>
      <c r="F758" s="80" t="s">
        <v>663</v>
      </c>
      <c r="G758" s="80" t="s">
        <v>663</v>
      </c>
      <c r="H758" s="81">
        <v>4792</v>
      </c>
      <c r="I758" s="80" t="s">
        <v>2079</v>
      </c>
      <c r="J758" s="80" t="s">
        <v>2452</v>
      </c>
      <c r="K758" s="80" t="s">
        <v>75</v>
      </c>
      <c r="L758" s="80" t="s">
        <v>101</v>
      </c>
      <c r="M758" s="80" t="s">
        <v>2106</v>
      </c>
      <c r="N758" s="82" t="s">
        <v>79</v>
      </c>
      <c r="O758" s="83">
        <v>44927</v>
      </c>
      <c r="P758" s="83">
        <v>48213</v>
      </c>
      <c r="Q758" s="82" t="s">
        <v>79</v>
      </c>
      <c r="R758" s="83"/>
      <c r="S758" s="83"/>
      <c r="T758" s="83"/>
      <c r="U758" s="80"/>
      <c r="V758" s="80" t="s">
        <v>81</v>
      </c>
      <c r="W758" s="83"/>
      <c r="X758" s="80"/>
      <c r="Y758" s="80"/>
      <c r="Z758" s="80"/>
      <c r="AA758" s="82" t="s">
        <v>79</v>
      </c>
      <c r="AB758" s="82" t="s">
        <v>79</v>
      </c>
      <c r="AC758" s="87">
        <v>45686.628344907404</v>
      </c>
      <c r="AD758" s="80" t="str">
        <f t="shared" si="44"/>
        <v>DOLOMITI BUS</v>
      </c>
      <c r="AE758" s="84" t="str">
        <f t="shared" si="45"/>
        <v>VENETO</v>
      </c>
      <c r="AF758" s="85">
        <f t="shared" si="46"/>
        <v>48213</v>
      </c>
      <c r="AG758" s="86">
        <f t="shared" si="47"/>
        <v>1</v>
      </c>
      <c r="AH758" s="84" t="s">
        <v>3607</v>
      </c>
    </row>
    <row r="759" spans="1:34" x14ac:dyDescent="0.3">
      <c r="A759" s="80" t="s">
        <v>2471</v>
      </c>
      <c r="B759" s="81">
        <v>6</v>
      </c>
      <c r="C759" s="80" t="s">
        <v>5</v>
      </c>
      <c r="D759" s="80" t="s">
        <v>999</v>
      </c>
      <c r="E759" s="80" t="s">
        <v>603</v>
      </c>
      <c r="F759" s="80" t="s">
        <v>1072</v>
      </c>
      <c r="G759" s="80" t="s">
        <v>1072</v>
      </c>
      <c r="H759" s="81">
        <v>4795</v>
      </c>
      <c r="I759" s="80" t="s">
        <v>2107</v>
      </c>
      <c r="J759" s="80" t="s">
        <v>2452</v>
      </c>
      <c r="K759" s="80" t="s">
        <v>106</v>
      </c>
      <c r="L759" s="80" t="s">
        <v>77</v>
      </c>
      <c r="M759" s="80" t="s">
        <v>2108</v>
      </c>
      <c r="N759" s="82" t="s">
        <v>79</v>
      </c>
      <c r="O759" s="83">
        <v>44562</v>
      </c>
      <c r="P759" s="83">
        <v>48213</v>
      </c>
      <c r="Q759" s="82" t="s">
        <v>79</v>
      </c>
      <c r="R759" s="83"/>
      <c r="S759" s="83"/>
      <c r="T759" s="83"/>
      <c r="U759" s="80"/>
      <c r="V759" s="80" t="s">
        <v>81</v>
      </c>
      <c r="W759" s="83"/>
      <c r="X759" s="80"/>
      <c r="Y759" s="80"/>
      <c r="Z759" s="80"/>
      <c r="AA759" s="82" t="s">
        <v>79</v>
      </c>
      <c r="AB759" s="82" t="s">
        <v>79</v>
      </c>
      <c r="AC759" s="87">
        <v>45903.663067129601</v>
      </c>
      <c r="AD759" s="80" t="str">
        <f t="shared" si="44"/>
        <v>TRENITALIA S.P.A.</v>
      </c>
      <c r="AE759" s="84" t="str">
        <f t="shared" si="45"/>
        <v>FRIULI-VENEZIA GIULIA</v>
      </c>
      <c r="AF759" s="85">
        <f t="shared" si="46"/>
        <v>48213</v>
      </c>
      <c r="AG759" s="86">
        <f t="shared" si="47"/>
        <v>1</v>
      </c>
      <c r="AH759" s="84" t="s">
        <v>3356</v>
      </c>
    </row>
    <row r="760" spans="1:34" x14ac:dyDescent="0.3">
      <c r="A760" s="80" t="s">
        <v>2482</v>
      </c>
      <c r="B760" s="81">
        <v>14</v>
      </c>
      <c r="C760" s="80" t="s">
        <v>5</v>
      </c>
      <c r="D760" s="80" t="s">
        <v>103</v>
      </c>
      <c r="E760" s="80" t="s">
        <v>1803</v>
      </c>
      <c r="F760" s="80" t="s">
        <v>1804</v>
      </c>
      <c r="G760" s="80" t="s">
        <v>1804</v>
      </c>
      <c r="H760" s="81">
        <v>4796</v>
      </c>
      <c r="I760" s="80" t="s">
        <v>2109</v>
      </c>
      <c r="J760" s="80" t="s">
        <v>2452</v>
      </c>
      <c r="K760" s="80" t="s">
        <v>151</v>
      </c>
      <c r="L760" s="80" t="s">
        <v>101</v>
      </c>
      <c r="M760" s="80" t="s">
        <v>2110</v>
      </c>
      <c r="N760" s="82" t="s">
        <v>79</v>
      </c>
      <c r="O760" s="83">
        <v>44866</v>
      </c>
      <c r="P760" s="83">
        <v>45747</v>
      </c>
      <c r="Q760" s="82" t="s">
        <v>79</v>
      </c>
      <c r="R760" s="83"/>
      <c r="S760" s="83"/>
      <c r="T760" s="83"/>
      <c r="U760" s="80"/>
      <c r="V760" s="80" t="s">
        <v>81</v>
      </c>
      <c r="W760" s="83"/>
      <c r="X760" s="80"/>
      <c r="Y760" s="80"/>
      <c r="Z760" s="80"/>
      <c r="AA760" s="82" t="s">
        <v>79</v>
      </c>
      <c r="AB760" s="82" t="s">
        <v>79</v>
      </c>
      <c r="AC760" s="87">
        <v>45964.541574074101</v>
      </c>
      <c r="AD760" s="80" t="str">
        <f t="shared" si="44"/>
        <v>MOBY S.P.A.</v>
      </c>
      <c r="AE760" s="84" t="str">
        <f t="shared" si="45"/>
        <v>SARDEGNA</v>
      </c>
      <c r="AF760" s="85">
        <f t="shared" si="46"/>
        <v>45747</v>
      </c>
      <c r="AG760" s="86">
        <f t="shared" si="47"/>
        <v>1</v>
      </c>
      <c r="AH760" s="84" t="s">
        <v>3871</v>
      </c>
    </row>
    <row r="761" spans="1:34" x14ac:dyDescent="0.3">
      <c r="A761" s="80" t="s">
        <v>2465</v>
      </c>
      <c r="B761" s="81">
        <v>68</v>
      </c>
      <c r="C761" s="80" t="s">
        <v>2462</v>
      </c>
      <c r="D761" s="80" t="s">
        <v>215</v>
      </c>
      <c r="E761" s="80" t="s">
        <v>2111</v>
      </c>
      <c r="F761" s="80" t="s">
        <v>2112</v>
      </c>
      <c r="G761" s="80" t="s">
        <v>2112</v>
      </c>
      <c r="H761" s="81">
        <v>4798</v>
      </c>
      <c r="I761" s="80" t="s">
        <v>2113</v>
      </c>
      <c r="J761" s="80" t="s">
        <v>2454</v>
      </c>
      <c r="K761" s="80" t="s">
        <v>75</v>
      </c>
      <c r="L761" s="80" t="s">
        <v>77</v>
      </c>
      <c r="M761" s="80" t="s">
        <v>2114</v>
      </c>
      <c r="N761" s="82" t="s">
        <v>79</v>
      </c>
      <c r="O761" s="83">
        <v>44682</v>
      </c>
      <c r="P761" s="83">
        <v>44682</v>
      </c>
      <c r="Q761" s="82" t="s">
        <v>76</v>
      </c>
      <c r="R761" s="83">
        <v>44682</v>
      </c>
      <c r="S761" s="83">
        <v>44682</v>
      </c>
      <c r="T761" s="83">
        <v>46022</v>
      </c>
      <c r="U761" s="80" t="s">
        <v>2455</v>
      </c>
      <c r="V761" s="80" t="s">
        <v>81</v>
      </c>
      <c r="W761" s="83"/>
      <c r="X761" s="80"/>
      <c r="Y761" s="80"/>
      <c r="Z761" s="80"/>
      <c r="AA761" s="82" t="s">
        <v>79</v>
      </c>
      <c r="AB761" s="82" t="s">
        <v>79</v>
      </c>
      <c r="AC761" s="87">
        <v>45932.525486111103</v>
      </c>
      <c r="AD761" s="80" t="str">
        <f t="shared" si="44"/>
        <v>EREDI D'ALESSIO SAS</v>
      </c>
      <c r="AE761" s="84" t="str">
        <f t="shared" si="45"/>
        <v>CAMPANIA</v>
      </c>
      <c r="AF761" s="85">
        <f t="shared" si="46"/>
        <v>46022</v>
      </c>
      <c r="AG761" s="86">
        <f t="shared" si="47"/>
        <v>1</v>
      </c>
      <c r="AH761" s="84" t="s">
        <v>3909</v>
      </c>
    </row>
    <row r="762" spans="1:34" x14ac:dyDescent="0.3">
      <c r="A762" s="80" t="s">
        <v>2472</v>
      </c>
      <c r="B762" s="81">
        <v>7</v>
      </c>
      <c r="C762" s="80" t="s">
        <v>5</v>
      </c>
      <c r="D762" s="80" t="s">
        <v>284</v>
      </c>
      <c r="E762" s="80" t="s">
        <v>524</v>
      </c>
      <c r="F762" s="80" t="s">
        <v>525</v>
      </c>
      <c r="G762" s="80" t="s">
        <v>525</v>
      </c>
      <c r="H762" s="81">
        <v>4803</v>
      </c>
      <c r="I762" s="80" t="s">
        <v>2115</v>
      </c>
      <c r="J762" s="80" t="s">
        <v>2452</v>
      </c>
      <c r="K762" s="80" t="s">
        <v>106</v>
      </c>
      <c r="L762" s="80" t="s">
        <v>96</v>
      </c>
      <c r="M762" s="80"/>
      <c r="N762" s="82" t="s">
        <v>79</v>
      </c>
      <c r="O762" s="83">
        <v>44743</v>
      </c>
      <c r="P762" s="83">
        <v>48395</v>
      </c>
      <c r="Q762" s="82" t="s">
        <v>79</v>
      </c>
      <c r="R762" s="83"/>
      <c r="S762" s="83"/>
      <c r="T762" s="83"/>
      <c r="U762" s="80"/>
      <c r="V762" s="80" t="s">
        <v>81</v>
      </c>
      <c r="W762" s="83"/>
      <c r="X762" s="80"/>
      <c r="Y762" s="80"/>
      <c r="Z762" s="80"/>
      <c r="AA762" s="82" t="s">
        <v>79</v>
      </c>
      <c r="AB762" s="82" t="s">
        <v>79</v>
      </c>
      <c r="AC762" s="87">
        <v>45684.4778240741</v>
      </c>
      <c r="AD762" s="80" t="str">
        <f t="shared" si="44"/>
        <v>COTRAL</v>
      </c>
      <c r="AE762" s="84" t="str">
        <f t="shared" si="45"/>
        <v>LAZIO</v>
      </c>
      <c r="AF762" s="85">
        <f t="shared" si="46"/>
        <v>48395</v>
      </c>
      <c r="AG762" s="86">
        <f t="shared" si="47"/>
        <v>1</v>
      </c>
      <c r="AH762" s="84" t="s">
        <v>3357</v>
      </c>
    </row>
    <row r="763" spans="1:34" x14ac:dyDescent="0.3">
      <c r="A763" s="80" t="s">
        <v>2481</v>
      </c>
      <c r="B763" s="81">
        <v>433</v>
      </c>
      <c r="C763" s="80" t="s">
        <v>2451</v>
      </c>
      <c r="D763" s="80" t="s">
        <v>564</v>
      </c>
      <c r="E763" s="80" t="s">
        <v>548</v>
      </c>
      <c r="F763" s="80" t="s">
        <v>549</v>
      </c>
      <c r="G763" s="80" t="s">
        <v>549</v>
      </c>
      <c r="H763" s="81">
        <v>4807</v>
      </c>
      <c r="I763" s="80" t="s">
        <v>2116</v>
      </c>
      <c r="J763" s="80" t="s">
        <v>2454</v>
      </c>
      <c r="K763" s="80" t="s">
        <v>75</v>
      </c>
      <c r="L763" s="80" t="s">
        <v>77</v>
      </c>
      <c r="M763" s="80" t="s">
        <v>2117</v>
      </c>
      <c r="N763" s="82" t="s">
        <v>79</v>
      </c>
      <c r="O763" s="83">
        <v>44926</v>
      </c>
      <c r="P763" s="83">
        <v>44926</v>
      </c>
      <c r="Q763" s="82" t="s">
        <v>76</v>
      </c>
      <c r="R763" s="83">
        <v>45071</v>
      </c>
      <c r="S763" s="83">
        <v>44927</v>
      </c>
      <c r="T763" s="83">
        <v>46387</v>
      </c>
      <c r="U763" s="80" t="s">
        <v>2455</v>
      </c>
      <c r="V763" s="80" t="s">
        <v>78</v>
      </c>
      <c r="W763" s="83"/>
      <c r="X763" s="80"/>
      <c r="Y763" s="80"/>
      <c r="Z763" s="80"/>
      <c r="AA763" s="82" t="s">
        <v>79</v>
      </c>
      <c r="AB763" s="82" t="s">
        <v>76</v>
      </c>
      <c r="AC763" s="87">
        <v>45957.646030092597</v>
      </c>
      <c r="AD763" s="80" t="str">
        <f t="shared" si="44"/>
        <v>CO.TR.A.P. - CONSORZIO TRASPORTI AZIENDE PUGLIESI</v>
      </c>
      <c r="AE763" s="84" t="str">
        <f t="shared" si="45"/>
        <v>PUGLIA</v>
      </c>
      <c r="AF763" s="85">
        <f t="shared" si="46"/>
        <v>46387</v>
      </c>
      <c r="AG763" s="86">
        <f t="shared" si="47"/>
        <v>1</v>
      </c>
      <c r="AH763" s="84" t="s">
        <v>3394</v>
      </c>
    </row>
    <row r="764" spans="1:34" x14ac:dyDescent="0.3">
      <c r="A764" s="80" t="s">
        <v>2481</v>
      </c>
      <c r="B764" s="81">
        <v>13</v>
      </c>
      <c r="C764" s="80" t="s">
        <v>5</v>
      </c>
      <c r="D764" s="80" t="s">
        <v>147</v>
      </c>
      <c r="E764" s="80" t="s">
        <v>716</v>
      </c>
      <c r="F764" s="80" t="s">
        <v>717</v>
      </c>
      <c r="G764" s="80" t="s">
        <v>717</v>
      </c>
      <c r="H764" s="81">
        <v>4808</v>
      </c>
      <c r="I764" s="80" t="s">
        <v>2118</v>
      </c>
      <c r="J764" s="80" t="s">
        <v>2452</v>
      </c>
      <c r="K764" s="80" t="s">
        <v>106</v>
      </c>
      <c r="L764" s="80" t="s">
        <v>77</v>
      </c>
      <c r="M764" s="80" t="s">
        <v>2119</v>
      </c>
      <c r="N764" s="82" t="s">
        <v>79</v>
      </c>
      <c r="O764" s="83">
        <v>44562</v>
      </c>
      <c r="P764" s="83">
        <v>48944</v>
      </c>
      <c r="Q764" s="82" t="s">
        <v>79</v>
      </c>
      <c r="R764" s="83"/>
      <c r="S764" s="83"/>
      <c r="T764" s="83"/>
      <c r="U764" s="80"/>
      <c r="V764" s="80" t="s">
        <v>81</v>
      </c>
      <c r="W764" s="83"/>
      <c r="X764" s="80"/>
      <c r="Y764" s="80"/>
      <c r="Z764" s="80"/>
      <c r="AA764" s="82" t="s">
        <v>79</v>
      </c>
      <c r="AB764" s="82" t="s">
        <v>79</v>
      </c>
      <c r="AC764" s="87">
        <v>45674.411574074104</v>
      </c>
      <c r="AD764" s="80" t="str">
        <f t="shared" si="44"/>
        <v>FERROTRAMVIARIA SPA</v>
      </c>
      <c r="AE764" s="84" t="str">
        <f t="shared" si="45"/>
        <v>PUGLIA</v>
      </c>
      <c r="AF764" s="85">
        <f t="shared" si="46"/>
        <v>48944</v>
      </c>
      <c r="AG764" s="86">
        <f t="shared" si="47"/>
        <v>1</v>
      </c>
      <c r="AH764" s="84" t="s">
        <v>3369</v>
      </c>
    </row>
    <row r="765" spans="1:34" x14ac:dyDescent="0.3">
      <c r="A765" s="80" t="s">
        <v>2481</v>
      </c>
      <c r="B765" s="81">
        <v>13</v>
      </c>
      <c r="C765" s="80" t="s">
        <v>5</v>
      </c>
      <c r="D765" s="80" t="s">
        <v>147</v>
      </c>
      <c r="E765" s="80" t="s">
        <v>719</v>
      </c>
      <c r="F765" s="80" t="s">
        <v>720</v>
      </c>
      <c r="G765" s="80" t="s">
        <v>720</v>
      </c>
      <c r="H765" s="81">
        <v>4810</v>
      </c>
      <c r="I765" s="80" t="s">
        <v>2120</v>
      </c>
      <c r="J765" s="80" t="s">
        <v>2452</v>
      </c>
      <c r="K765" s="80" t="s">
        <v>106</v>
      </c>
      <c r="L765" s="80" t="s">
        <v>77</v>
      </c>
      <c r="M765" s="80" t="s">
        <v>2121</v>
      </c>
      <c r="N765" s="82" t="s">
        <v>79</v>
      </c>
      <c r="O765" s="83">
        <v>44562</v>
      </c>
      <c r="P765" s="83">
        <v>48944</v>
      </c>
      <c r="Q765" s="82" t="s">
        <v>79</v>
      </c>
      <c r="R765" s="83"/>
      <c r="S765" s="83"/>
      <c r="T765" s="83"/>
      <c r="U765" s="80"/>
      <c r="V765" s="80" t="s">
        <v>81</v>
      </c>
      <c r="W765" s="83"/>
      <c r="X765" s="80"/>
      <c r="Y765" s="80"/>
      <c r="Z765" s="80"/>
      <c r="AA765" s="82" t="s">
        <v>79</v>
      </c>
      <c r="AB765" s="82" t="s">
        <v>79</v>
      </c>
      <c r="AC765" s="87">
        <v>45677.504513888904</v>
      </c>
      <c r="AD765" s="80" t="str">
        <f t="shared" si="44"/>
        <v>FERROVIE APPULO LUCANE SRL</v>
      </c>
      <c r="AE765" s="84" t="str">
        <f t="shared" si="45"/>
        <v>PUGLIA</v>
      </c>
      <c r="AF765" s="85">
        <f t="shared" si="46"/>
        <v>48944</v>
      </c>
      <c r="AG765" s="86">
        <f t="shared" si="47"/>
        <v>1</v>
      </c>
      <c r="AH765" s="84" t="s">
        <v>3648</v>
      </c>
    </row>
    <row r="766" spans="1:34" x14ac:dyDescent="0.3">
      <c r="A766" s="80" t="s">
        <v>2481</v>
      </c>
      <c r="B766" s="81">
        <v>13</v>
      </c>
      <c r="C766" s="80" t="s">
        <v>5</v>
      </c>
      <c r="D766" s="80" t="s">
        <v>147</v>
      </c>
      <c r="E766" s="80" t="s">
        <v>585</v>
      </c>
      <c r="F766" s="80" t="s">
        <v>722</v>
      </c>
      <c r="G766" s="80" t="s">
        <v>722</v>
      </c>
      <c r="H766" s="81">
        <v>4811</v>
      </c>
      <c r="I766" s="80" t="s">
        <v>2122</v>
      </c>
      <c r="J766" s="80" t="s">
        <v>2452</v>
      </c>
      <c r="K766" s="80" t="s">
        <v>106</v>
      </c>
      <c r="L766" s="80" t="s">
        <v>77</v>
      </c>
      <c r="M766" s="80" t="s">
        <v>2123</v>
      </c>
      <c r="N766" s="82" t="s">
        <v>79</v>
      </c>
      <c r="O766" s="83">
        <v>44562</v>
      </c>
      <c r="P766" s="83">
        <v>48944</v>
      </c>
      <c r="Q766" s="82" t="s">
        <v>79</v>
      </c>
      <c r="R766" s="83"/>
      <c r="S766" s="83"/>
      <c r="T766" s="83"/>
      <c r="U766" s="80"/>
      <c r="V766" s="80" t="s">
        <v>81</v>
      </c>
      <c r="W766" s="83"/>
      <c r="X766" s="80"/>
      <c r="Y766" s="80"/>
      <c r="Z766" s="80"/>
      <c r="AA766" s="82" t="s">
        <v>79</v>
      </c>
      <c r="AB766" s="82" t="s">
        <v>79</v>
      </c>
      <c r="AC766" s="87">
        <v>45923.678402777798</v>
      </c>
      <c r="AD766" s="80" t="str">
        <f t="shared" si="44"/>
        <v>FERROVIE DEL GARGANO SRL</v>
      </c>
      <c r="AE766" s="84" t="str">
        <f t="shared" si="45"/>
        <v>PUGLIA</v>
      </c>
      <c r="AF766" s="85">
        <f t="shared" si="46"/>
        <v>48944</v>
      </c>
      <c r="AG766" s="86">
        <f t="shared" si="47"/>
        <v>1</v>
      </c>
      <c r="AH766" s="84" t="s">
        <v>3331</v>
      </c>
    </row>
    <row r="767" spans="1:34" x14ac:dyDescent="0.3">
      <c r="A767" s="80" t="s">
        <v>2450</v>
      </c>
      <c r="B767" s="81">
        <v>1</v>
      </c>
      <c r="C767" s="80" t="s">
        <v>5</v>
      </c>
      <c r="D767" s="80" t="s">
        <v>102</v>
      </c>
      <c r="E767" s="80" t="s">
        <v>441</v>
      </c>
      <c r="F767" s="80" t="s">
        <v>442</v>
      </c>
      <c r="G767" s="80" t="s">
        <v>442</v>
      </c>
      <c r="H767" s="81">
        <v>4812</v>
      </c>
      <c r="I767" s="80" t="s">
        <v>2124</v>
      </c>
      <c r="J767" s="80" t="s">
        <v>2452</v>
      </c>
      <c r="K767" s="80" t="s">
        <v>75</v>
      </c>
      <c r="L767" s="80" t="s">
        <v>77</v>
      </c>
      <c r="M767" s="80" t="s">
        <v>2125</v>
      </c>
      <c r="N767" s="82" t="s">
        <v>79</v>
      </c>
      <c r="O767" s="83">
        <v>45017</v>
      </c>
      <c r="P767" s="83">
        <v>46387</v>
      </c>
      <c r="Q767" s="82" t="s">
        <v>79</v>
      </c>
      <c r="R767" s="83"/>
      <c r="S767" s="83"/>
      <c r="T767" s="83"/>
      <c r="U767" s="80"/>
      <c r="V767" s="80" t="s">
        <v>81</v>
      </c>
      <c r="W767" s="83"/>
      <c r="X767" s="80"/>
      <c r="Y767" s="80"/>
      <c r="Z767" s="80"/>
      <c r="AA767" s="82" t="s">
        <v>79</v>
      </c>
      <c r="AB767" s="82" t="s">
        <v>79</v>
      </c>
      <c r="AC767" s="87">
        <v>45674.7334722222</v>
      </c>
      <c r="AD767" s="80" t="str">
        <f t="shared" si="44"/>
        <v>AUTOSERVIZI BLASIOLI SRL</v>
      </c>
      <c r="AE767" s="84" t="str">
        <f t="shared" si="45"/>
        <v>ABRUZZO</v>
      </c>
      <c r="AF767" s="85">
        <f t="shared" si="46"/>
        <v>46387</v>
      </c>
      <c r="AG767" s="86">
        <f t="shared" si="47"/>
        <v>1</v>
      </c>
      <c r="AH767" s="84" t="s">
        <v>3577</v>
      </c>
    </row>
    <row r="768" spans="1:34" x14ac:dyDescent="0.3">
      <c r="A768" s="80" t="s">
        <v>2450</v>
      </c>
      <c r="B768" s="81">
        <v>1</v>
      </c>
      <c r="C768" s="80" t="s">
        <v>5</v>
      </c>
      <c r="D768" s="80" t="s">
        <v>102</v>
      </c>
      <c r="E768" s="80" t="s">
        <v>492</v>
      </c>
      <c r="F768" s="80" t="s">
        <v>493</v>
      </c>
      <c r="G768" s="80" t="s">
        <v>493</v>
      </c>
      <c r="H768" s="81">
        <v>4813</v>
      </c>
      <c r="I768" s="80" t="s">
        <v>2126</v>
      </c>
      <c r="J768" s="80" t="s">
        <v>2452</v>
      </c>
      <c r="K768" s="80" t="s">
        <v>75</v>
      </c>
      <c r="L768" s="80" t="s">
        <v>77</v>
      </c>
      <c r="M768" s="80" t="s">
        <v>2127</v>
      </c>
      <c r="N768" s="82" t="s">
        <v>79</v>
      </c>
      <c r="O768" s="83">
        <v>45017</v>
      </c>
      <c r="P768" s="83">
        <v>46387</v>
      </c>
      <c r="Q768" s="82" t="s">
        <v>79</v>
      </c>
      <c r="R768" s="83"/>
      <c r="S768" s="83"/>
      <c r="T768" s="83"/>
      <c r="U768" s="80"/>
      <c r="V768" s="80" t="s">
        <v>81</v>
      </c>
      <c r="W768" s="83"/>
      <c r="X768" s="80"/>
      <c r="Y768" s="80"/>
      <c r="Z768" s="80"/>
      <c r="AA768" s="82" t="s">
        <v>79</v>
      </c>
      <c r="AB768" s="82" t="s">
        <v>79</v>
      </c>
      <c r="AC768" s="87">
        <v>45685.4311689815</v>
      </c>
      <c r="AD768" s="80" t="str">
        <f t="shared" si="44"/>
        <v>CASCIATO AUTOLINEE SRL</v>
      </c>
      <c r="AE768" s="84" t="str">
        <f t="shared" si="45"/>
        <v>ABRUZZO</v>
      </c>
      <c r="AF768" s="85">
        <f t="shared" si="46"/>
        <v>46387</v>
      </c>
      <c r="AG768" s="86">
        <f t="shared" si="47"/>
        <v>1</v>
      </c>
      <c r="AH768" s="84" t="s">
        <v>3427</v>
      </c>
    </row>
    <row r="769" spans="1:34" x14ac:dyDescent="0.3">
      <c r="A769" s="80" t="s">
        <v>2450</v>
      </c>
      <c r="B769" s="81">
        <v>1</v>
      </c>
      <c r="C769" s="80" t="s">
        <v>5</v>
      </c>
      <c r="D769" s="80" t="s">
        <v>102</v>
      </c>
      <c r="E769" s="80" t="s">
        <v>649</v>
      </c>
      <c r="F769" s="80" t="s">
        <v>650</v>
      </c>
      <c r="G769" s="80" t="s">
        <v>650</v>
      </c>
      <c r="H769" s="81">
        <v>4814</v>
      </c>
      <c r="I769" s="80" t="s">
        <v>2128</v>
      </c>
      <c r="J769" s="80" t="s">
        <v>2452</v>
      </c>
      <c r="K769" s="80" t="s">
        <v>75</v>
      </c>
      <c r="L769" s="80" t="s">
        <v>77</v>
      </c>
      <c r="M769" s="80" t="s">
        <v>2129</v>
      </c>
      <c r="N769" s="82" t="s">
        <v>79</v>
      </c>
      <c r="O769" s="83">
        <v>45017</v>
      </c>
      <c r="P769" s="83">
        <v>46387</v>
      </c>
      <c r="Q769" s="82" t="s">
        <v>79</v>
      </c>
      <c r="R769" s="83"/>
      <c r="S769" s="83"/>
      <c r="T769" s="83"/>
      <c r="U769" s="80"/>
      <c r="V769" s="80" t="s">
        <v>81</v>
      </c>
      <c r="W769" s="83"/>
      <c r="X769" s="80"/>
      <c r="Y769" s="80"/>
      <c r="Z769" s="80"/>
      <c r="AA769" s="82" t="s">
        <v>79</v>
      </c>
      <c r="AB769" s="82" t="s">
        <v>79</v>
      </c>
      <c r="AC769" s="87">
        <v>45933.8421759259</v>
      </c>
      <c r="AD769" s="80" t="str">
        <f t="shared" si="44"/>
        <v>DI CURZIO VIAGGI</v>
      </c>
      <c r="AE769" s="84" t="str">
        <f t="shared" si="45"/>
        <v>ABRUZZO</v>
      </c>
      <c r="AF769" s="85">
        <f t="shared" si="46"/>
        <v>46387</v>
      </c>
      <c r="AG769" s="86">
        <f t="shared" si="47"/>
        <v>1</v>
      </c>
      <c r="AH769" s="84" t="s">
        <v>3695</v>
      </c>
    </row>
    <row r="770" spans="1:34" x14ac:dyDescent="0.3">
      <c r="A770" s="80" t="s">
        <v>2450</v>
      </c>
      <c r="B770" s="81">
        <v>1</v>
      </c>
      <c r="C770" s="80" t="s">
        <v>5</v>
      </c>
      <c r="D770" s="80" t="s">
        <v>102</v>
      </c>
      <c r="E770" s="80" t="s">
        <v>749</v>
      </c>
      <c r="F770" s="80" t="s">
        <v>750</v>
      </c>
      <c r="G770" s="80" t="s">
        <v>750</v>
      </c>
      <c r="H770" s="81">
        <v>4815</v>
      </c>
      <c r="I770" s="80" t="s">
        <v>2130</v>
      </c>
      <c r="J770" s="80" t="s">
        <v>2452</v>
      </c>
      <c r="K770" s="80" t="s">
        <v>75</v>
      </c>
      <c r="L770" s="80" t="s">
        <v>77</v>
      </c>
      <c r="M770" s="80" t="s">
        <v>2131</v>
      </c>
      <c r="N770" s="82" t="s">
        <v>79</v>
      </c>
      <c r="O770" s="83">
        <v>45017</v>
      </c>
      <c r="P770" s="83">
        <v>46387</v>
      </c>
      <c r="Q770" s="82" t="s">
        <v>79</v>
      </c>
      <c r="R770" s="83"/>
      <c r="S770" s="83"/>
      <c r="T770" s="83"/>
      <c r="U770" s="80"/>
      <c r="V770" s="80" t="s">
        <v>81</v>
      </c>
      <c r="W770" s="83"/>
      <c r="X770" s="80"/>
      <c r="Y770" s="80"/>
      <c r="Z770" s="80"/>
      <c r="AA770" s="82" t="s">
        <v>79</v>
      </c>
      <c r="AB770" s="82" t="s">
        <v>79</v>
      </c>
      <c r="AC770" s="87">
        <v>45926.758946759299</v>
      </c>
      <c r="AD770" s="80" t="str">
        <f t="shared" ref="AD770:AD833" si="48">IF(G770="", F770, G770)</f>
        <v>GIALLONARDO MANLIO E VINCENZO SNC</v>
      </c>
      <c r="AE770" s="84" t="str">
        <f t="shared" ref="AE770:AE833" si="49">IF(A770="FRIULI-VENEZIA-GIULIA", "FRIULI-VENEZIA GIULIA", IF(A770="TRENTINO ALTO-ADIGE", IF(D770="PROVINCIA AUTONOMA DI BOLZANO", "BOLZANO", "TRENTO"), A770))</f>
        <v>ABRUZZO</v>
      </c>
      <c r="AF770" s="85">
        <f t="shared" ref="AF770:AF833" si="50">IF(W770="", MAX(P770, T770), W770)</f>
        <v>46387</v>
      </c>
      <c r="AG770" s="86">
        <f t="shared" ref="AG770:AG833" si="51">IF(AND(YEAR(O770)&lt;=$AG$1, YEAR(AF770)&gt;=$AG$1), 1, 0)</f>
        <v>1</v>
      </c>
      <c r="AH770" s="84" t="s">
        <v>3450</v>
      </c>
    </row>
    <row r="771" spans="1:34" x14ac:dyDescent="0.3">
      <c r="A771" s="80" t="s">
        <v>2450</v>
      </c>
      <c r="B771" s="81">
        <v>1</v>
      </c>
      <c r="C771" s="80" t="s">
        <v>5</v>
      </c>
      <c r="D771" s="80" t="s">
        <v>102</v>
      </c>
      <c r="E771" s="80" t="s">
        <v>754</v>
      </c>
      <c r="F771" s="80" t="s">
        <v>755</v>
      </c>
      <c r="G771" s="80" t="s">
        <v>755</v>
      </c>
      <c r="H771" s="81">
        <v>4823</v>
      </c>
      <c r="I771" s="80" t="s">
        <v>2132</v>
      </c>
      <c r="J771" s="80" t="s">
        <v>2452</v>
      </c>
      <c r="K771" s="80" t="s">
        <v>75</v>
      </c>
      <c r="L771" s="80" t="s">
        <v>77</v>
      </c>
      <c r="M771" s="80" t="s">
        <v>2133</v>
      </c>
      <c r="N771" s="82" t="s">
        <v>79</v>
      </c>
      <c r="O771" s="83">
        <v>45017</v>
      </c>
      <c r="P771" s="83">
        <v>46387</v>
      </c>
      <c r="Q771" s="82" t="s">
        <v>79</v>
      </c>
      <c r="R771" s="83"/>
      <c r="S771" s="83"/>
      <c r="T771" s="83"/>
      <c r="U771" s="80"/>
      <c r="V771" s="80" t="s">
        <v>81</v>
      </c>
      <c r="W771" s="83"/>
      <c r="X771" s="80"/>
      <c r="Y771" s="80"/>
      <c r="Z771" s="80"/>
      <c r="AA771" s="82" t="s">
        <v>79</v>
      </c>
      <c r="AB771" s="82" t="s">
        <v>79</v>
      </c>
      <c r="AC771" s="87">
        <v>45959.4431944444</v>
      </c>
      <c r="AD771" s="80" t="str">
        <f t="shared" si="48"/>
        <v>AUTOLINEE GIOVANNUCCI ALBERTO SRL</v>
      </c>
      <c r="AE771" s="84" t="str">
        <f t="shared" si="49"/>
        <v>ABRUZZO</v>
      </c>
      <c r="AF771" s="85">
        <f t="shared" si="50"/>
        <v>46387</v>
      </c>
      <c r="AG771" s="86">
        <f t="shared" si="51"/>
        <v>1</v>
      </c>
      <c r="AH771" s="84" t="s">
        <v>3630</v>
      </c>
    </row>
    <row r="772" spans="1:34" x14ac:dyDescent="0.3">
      <c r="A772" s="80" t="s">
        <v>2450</v>
      </c>
      <c r="B772" s="81">
        <v>1</v>
      </c>
      <c r="C772" s="80" t="s">
        <v>5</v>
      </c>
      <c r="D772" s="80" t="s">
        <v>102</v>
      </c>
      <c r="E772" s="80" t="s">
        <v>902</v>
      </c>
      <c r="F772" s="80" t="s">
        <v>903</v>
      </c>
      <c r="G772" s="80" t="s">
        <v>903</v>
      </c>
      <c r="H772" s="81">
        <v>4824</v>
      </c>
      <c r="I772" s="80" t="s">
        <v>2134</v>
      </c>
      <c r="J772" s="80" t="s">
        <v>2452</v>
      </c>
      <c r="K772" s="80" t="s">
        <v>75</v>
      </c>
      <c r="L772" s="80" t="s">
        <v>77</v>
      </c>
      <c r="M772" s="80" t="s">
        <v>2135</v>
      </c>
      <c r="N772" s="82" t="s">
        <v>79</v>
      </c>
      <c r="O772" s="83">
        <v>45017</v>
      </c>
      <c r="P772" s="83">
        <v>46387</v>
      </c>
      <c r="Q772" s="82" t="s">
        <v>79</v>
      </c>
      <c r="R772" s="83"/>
      <c r="S772" s="83"/>
      <c r="T772" s="83"/>
      <c r="U772" s="80"/>
      <c r="V772" s="80" t="s">
        <v>81</v>
      </c>
      <c r="W772" s="83"/>
      <c r="X772" s="80"/>
      <c r="Y772" s="80"/>
      <c r="Z772" s="80"/>
      <c r="AA772" s="82" t="s">
        <v>79</v>
      </c>
      <c r="AB772" s="82" t="s">
        <v>79</v>
      </c>
      <c r="AC772" s="87">
        <v>45917.704918981501</v>
      </c>
      <c r="AD772" s="80" t="str">
        <f t="shared" si="48"/>
        <v>ROVETANA TOURS SRL</v>
      </c>
      <c r="AE772" s="84" t="str">
        <f t="shared" si="49"/>
        <v>ABRUZZO</v>
      </c>
      <c r="AF772" s="85">
        <f t="shared" si="50"/>
        <v>46387</v>
      </c>
      <c r="AG772" s="86">
        <f t="shared" si="51"/>
        <v>1</v>
      </c>
      <c r="AH772" s="84" t="s">
        <v>3845</v>
      </c>
    </row>
    <row r="773" spans="1:34" x14ac:dyDescent="0.3">
      <c r="A773" s="80" t="s">
        <v>2450</v>
      </c>
      <c r="B773" s="81">
        <v>1</v>
      </c>
      <c r="C773" s="80" t="s">
        <v>5</v>
      </c>
      <c r="D773" s="80" t="s">
        <v>102</v>
      </c>
      <c r="E773" s="80" t="s">
        <v>924</v>
      </c>
      <c r="F773" s="80" t="s">
        <v>925</v>
      </c>
      <c r="G773" s="80" t="s">
        <v>925</v>
      </c>
      <c r="H773" s="81">
        <v>4825</v>
      </c>
      <c r="I773" s="80" t="s">
        <v>2136</v>
      </c>
      <c r="J773" s="80" t="s">
        <v>2452</v>
      </c>
      <c r="K773" s="80" t="s">
        <v>75</v>
      </c>
      <c r="L773" s="80" t="s">
        <v>77</v>
      </c>
      <c r="M773" s="80" t="s">
        <v>2137</v>
      </c>
      <c r="N773" s="82" t="s">
        <v>79</v>
      </c>
      <c r="O773" s="83">
        <v>45017</v>
      </c>
      <c r="P773" s="83">
        <v>46387</v>
      </c>
      <c r="Q773" s="82" t="s">
        <v>79</v>
      </c>
      <c r="R773" s="83"/>
      <c r="S773" s="83"/>
      <c r="T773" s="83"/>
      <c r="U773" s="80"/>
      <c r="V773" s="80" t="s">
        <v>81</v>
      </c>
      <c r="W773" s="83"/>
      <c r="X773" s="80"/>
      <c r="Y773" s="80"/>
      <c r="Z773" s="80"/>
      <c r="AA773" s="82" t="s">
        <v>79</v>
      </c>
      <c r="AB773" s="82" t="s">
        <v>79</v>
      </c>
      <c r="AC773" s="87">
        <v>45687.644444444399</v>
      </c>
      <c r="AD773" s="80" t="str">
        <f t="shared" si="48"/>
        <v>S.A.T.A.M. S.R.L. SERVIZI AUTOMOB. ABRUZZO MOLISE</v>
      </c>
      <c r="AE773" s="84" t="str">
        <f t="shared" si="49"/>
        <v>ABRUZZO</v>
      </c>
      <c r="AF773" s="85">
        <f t="shared" si="50"/>
        <v>46387</v>
      </c>
      <c r="AG773" s="86">
        <f t="shared" si="51"/>
        <v>1</v>
      </c>
      <c r="AH773" s="84" t="s">
        <v>3352</v>
      </c>
    </row>
    <row r="774" spans="1:34" x14ac:dyDescent="0.3">
      <c r="A774" s="80" t="s">
        <v>2450</v>
      </c>
      <c r="B774" s="81">
        <v>1</v>
      </c>
      <c r="C774" s="80" t="s">
        <v>5</v>
      </c>
      <c r="D774" s="80" t="s">
        <v>102</v>
      </c>
      <c r="E774" s="80" t="s">
        <v>1008</v>
      </c>
      <c r="F774" s="80" t="s">
        <v>1009</v>
      </c>
      <c r="G774" s="80" t="s">
        <v>1009</v>
      </c>
      <c r="H774" s="81">
        <v>4826</v>
      </c>
      <c r="I774" s="80" t="s">
        <v>2138</v>
      </c>
      <c r="J774" s="80" t="s">
        <v>2452</v>
      </c>
      <c r="K774" s="80" t="s">
        <v>75</v>
      </c>
      <c r="L774" s="80" t="s">
        <v>77</v>
      </c>
      <c r="M774" s="80" t="s">
        <v>2139</v>
      </c>
      <c r="N774" s="82" t="s">
        <v>79</v>
      </c>
      <c r="O774" s="83">
        <v>45017</v>
      </c>
      <c r="P774" s="83">
        <v>46387</v>
      </c>
      <c r="Q774" s="82" t="s">
        <v>79</v>
      </c>
      <c r="R774" s="83"/>
      <c r="S774" s="83"/>
      <c r="T774" s="83"/>
      <c r="U774" s="80"/>
      <c r="V774" s="80" t="s">
        <v>81</v>
      </c>
      <c r="W774" s="83"/>
      <c r="X774" s="80"/>
      <c r="Y774" s="80"/>
      <c r="Z774" s="80"/>
      <c r="AA774" s="82" t="s">
        <v>79</v>
      </c>
      <c r="AB774" s="82" t="s">
        <v>79</v>
      </c>
      <c r="AC774" s="87">
        <v>45917.614872685197</v>
      </c>
      <c r="AD774" s="80" t="str">
        <f t="shared" si="48"/>
        <v>SPINELLI NICOLA FILIPPO</v>
      </c>
      <c r="AE774" s="84" t="str">
        <f t="shared" si="49"/>
        <v>ABRUZZO</v>
      </c>
      <c r="AF774" s="85">
        <f t="shared" si="50"/>
        <v>46387</v>
      </c>
      <c r="AG774" s="86">
        <f t="shared" si="51"/>
        <v>1</v>
      </c>
      <c r="AH774" s="84" t="s">
        <v>3534</v>
      </c>
    </row>
    <row r="775" spans="1:34" x14ac:dyDescent="0.3">
      <c r="A775" s="80" t="s">
        <v>2450</v>
      </c>
      <c r="B775" s="81">
        <v>1</v>
      </c>
      <c r="C775" s="80" t="s">
        <v>5</v>
      </c>
      <c r="D775" s="80" t="s">
        <v>102</v>
      </c>
      <c r="E775" s="80" t="s">
        <v>501</v>
      </c>
      <c r="F775" s="80" t="s">
        <v>502</v>
      </c>
      <c r="G775" s="80" t="s">
        <v>502</v>
      </c>
      <c r="H775" s="81">
        <v>4827</v>
      </c>
      <c r="I775" s="80" t="s">
        <v>2140</v>
      </c>
      <c r="J775" s="80" t="s">
        <v>2452</v>
      </c>
      <c r="K775" s="80" t="s">
        <v>75</v>
      </c>
      <c r="L775" s="80" t="s">
        <v>77</v>
      </c>
      <c r="M775" s="80" t="s">
        <v>2141</v>
      </c>
      <c r="N775" s="82" t="s">
        <v>79</v>
      </c>
      <c r="O775" s="83">
        <v>45017</v>
      </c>
      <c r="P775" s="83">
        <v>46387</v>
      </c>
      <c r="Q775" s="82" t="s">
        <v>79</v>
      </c>
      <c r="R775" s="83"/>
      <c r="S775" s="83"/>
      <c r="T775" s="83"/>
      <c r="U775" s="80"/>
      <c r="V775" s="80" t="s">
        <v>81</v>
      </c>
      <c r="W775" s="83"/>
      <c r="X775" s="80"/>
      <c r="Y775" s="80"/>
      <c r="Z775" s="80"/>
      <c r="AA775" s="82" t="s">
        <v>79</v>
      </c>
      <c r="AB775" s="82" t="s">
        <v>79</v>
      </c>
      <c r="AC775" s="87">
        <v>45933.7418287037</v>
      </c>
      <c r="AD775" s="80" t="str">
        <f t="shared" si="48"/>
        <v>AUTOLINEE CIARROCCHI ELIA &amp; FIGLI S.N.C.</v>
      </c>
      <c r="AE775" s="84" t="str">
        <f t="shared" si="49"/>
        <v>ABRUZZO</v>
      </c>
      <c r="AF775" s="85">
        <f t="shared" si="50"/>
        <v>46387</v>
      </c>
      <c r="AG775" s="86">
        <f t="shared" si="51"/>
        <v>1</v>
      </c>
      <c r="AH775" s="84" t="s">
        <v>3376</v>
      </c>
    </row>
    <row r="776" spans="1:34" x14ac:dyDescent="0.3">
      <c r="A776" s="80" t="s">
        <v>2450</v>
      </c>
      <c r="B776" s="81">
        <v>1</v>
      </c>
      <c r="C776" s="80" t="s">
        <v>5</v>
      </c>
      <c r="D776" s="80" t="s">
        <v>102</v>
      </c>
      <c r="E776" s="80" t="s">
        <v>507</v>
      </c>
      <c r="F776" s="80" t="s">
        <v>508</v>
      </c>
      <c r="G776" s="80" t="s">
        <v>508</v>
      </c>
      <c r="H776" s="81">
        <v>4828</v>
      </c>
      <c r="I776" s="80" t="s">
        <v>2142</v>
      </c>
      <c r="J776" s="80" t="s">
        <v>2452</v>
      </c>
      <c r="K776" s="80" t="s">
        <v>75</v>
      </c>
      <c r="L776" s="80" t="s">
        <v>77</v>
      </c>
      <c r="M776" s="80" t="s">
        <v>2143</v>
      </c>
      <c r="N776" s="82" t="s">
        <v>79</v>
      </c>
      <c r="O776" s="83">
        <v>45017</v>
      </c>
      <c r="P776" s="83">
        <v>46387</v>
      </c>
      <c r="Q776" s="82" t="s">
        <v>79</v>
      </c>
      <c r="R776" s="83"/>
      <c r="S776" s="83"/>
      <c r="T776" s="83"/>
      <c r="U776" s="80"/>
      <c r="V776" s="80" t="s">
        <v>81</v>
      </c>
      <c r="W776" s="83"/>
      <c r="X776" s="80"/>
      <c r="Y776" s="80"/>
      <c r="Z776" s="80"/>
      <c r="AA776" s="82" t="s">
        <v>79</v>
      </c>
      <c r="AB776" s="82" t="s">
        <v>79</v>
      </c>
      <c r="AC776" s="87">
        <v>45932.403935185197</v>
      </c>
      <c r="AD776" s="80" t="str">
        <f t="shared" si="48"/>
        <v>CIVITARESE VIAGGI S.R.L.</v>
      </c>
      <c r="AE776" s="84" t="str">
        <f t="shared" si="49"/>
        <v>ABRUZZO</v>
      </c>
      <c r="AF776" s="85">
        <f t="shared" si="50"/>
        <v>46387</v>
      </c>
      <c r="AG776" s="86">
        <f t="shared" si="51"/>
        <v>1</v>
      </c>
      <c r="AH776" s="84" t="s">
        <v>3679</v>
      </c>
    </row>
    <row r="777" spans="1:34" x14ac:dyDescent="0.3">
      <c r="A777" s="80" t="s">
        <v>2450</v>
      </c>
      <c r="B777" s="81">
        <v>1</v>
      </c>
      <c r="C777" s="80" t="s">
        <v>5</v>
      </c>
      <c r="D777" s="80" t="s">
        <v>102</v>
      </c>
      <c r="E777" s="80" t="s">
        <v>659</v>
      </c>
      <c r="F777" s="80" t="s">
        <v>660</v>
      </c>
      <c r="G777" s="80" t="s">
        <v>660</v>
      </c>
      <c r="H777" s="81">
        <v>4829</v>
      </c>
      <c r="I777" s="80" t="s">
        <v>2144</v>
      </c>
      <c r="J777" s="80" t="s">
        <v>2452</v>
      </c>
      <c r="K777" s="80" t="s">
        <v>75</v>
      </c>
      <c r="L777" s="80" t="s">
        <v>77</v>
      </c>
      <c r="M777" s="80" t="s">
        <v>2145</v>
      </c>
      <c r="N777" s="82" t="s">
        <v>79</v>
      </c>
      <c r="O777" s="83">
        <v>45017</v>
      </c>
      <c r="P777" s="83">
        <v>46387</v>
      </c>
      <c r="Q777" s="82" t="s">
        <v>79</v>
      </c>
      <c r="R777" s="83"/>
      <c r="S777" s="83"/>
      <c r="T777" s="83"/>
      <c r="U777" s="80"/>
      <c r="V777" s="80" t="s">
        <v>81</v>
      </c>
      <c r="W777" s="83"/>
      <c r="X777" s="80"/>
      <c r="Y777" s="80"/>
      <c r="Z777" s="80"/>
      <c r="AA777" s="82" t="s">
        <v>79</v>
      </c>
      <c r="AB777" s="82" t="s">
        <v>79</v>
      </c>
      <c r="AC777" s="87">
        <v>45917.5247453704</v>
      </c>
      <c r="AD777" s="80" t="str">
        <f t="shared" si="48"/>
        <v>DICARLOBUS SRL</v>
      </c>
      <c r="AE777" s="84" t="str">
        <f t="shared" si="49"/>
        <v>ABRUZZO</v>
      </c>
      <c r="AF777" s="85">
        <f t="shared" si="50"/>
        <v>46387</v>
      </c>
      <c r="AG777" s="86">
        <f t="shared" si="51"/>
        <v>1</v>
      </c>
      <c r="AH777" s="84" t="s">
        <v>3409</v>
      </c>
    </row>
    <row r="778" spans="1:34" x14ac:dyDescent="0.3">
      <c r="A778" s="80" t="s">
        <v>2450</v>
      </c>
      <c r="B778" s="81">
        <v>1</v>
      </c>
      <c r="C778" s="80" t="s">
        <v>5</v>
      </c>
      <c r="D778" s="80" t="s">
        <v>102</v>
      </c>
      <c r="E778" s="80" t="s">
        <v>651</v>
      </c>
      <c r="F778" s="80" t="s">
        <v>652</v>
      </c>
      <c r="G778" s="80" t="s">
        <v>652</v>
      </c>
      <c r="H778" s="81">
        <v>4830</v>
      </c>
      <c r="I778" s="80" t="s">
        <v>2146</v>
      </c>
      <c r="J778" s="80" t="s">
        <v>2452</v>
      </c>
      <c r="K778" s="80" t="s">
        <v>75</v>
      </c>
      <c r="L778" s="80" t="s">
        <v>77</v>
      </c>
      <c r="M778" s="80" t="s">
        <v>2147</v>
      </c>
      <c r="N778" s="82" t="s">
        <v>79</v>
      </c>
      <c r="O778" s="83">
        <v>45017</v>
      </c>
      <c r="P778" s="83">
        <v>46387</v>
      </c>
      <c r="Q778" s="82" t="s">
        <v>79</v>
      </c>
      <c r="R778" s="83"/>
      <c r="S778" s="83"/>
      <c r="T778" s="83"/>
      <c r="U778" s="80"/>
      <c r="V778" s="80" t="s">
        <v>81</v>
      </c>
      <c r="W778" s="83"/>
      <c r="X778" s="80"/>
      <c r="Y778" s="80"/>
      <c r="Z778" s="80"/>
      <c r="AA778" s="82" t="s">
        <v>79</v>
      </c>
      <c r="AB778" s="82" t="s">
        <v>79</v>
      </c>
      <c r="AC778" s="87">
        <v>45681.654328703698</v>
      </c>
      <c r="AD778" s="80" t="str">
        <f t="shared" si="48"/>
        <v>DONATO DI FONZO &amp; F.LLI SPA</v>
      </c>
      <c r="AE778" s="84" t="str">
        <f t="shared" si="49"/>
        <v>ABRUZZO</v>
      </c>
      <c r="AF778" s="85">
        <f t="shared" si="50"/>
        <v>46387</v>
      </c>
      <c r="AG778" s="86">
        <f t="shared" si="51"/>
        <v>1</v>
      </c>
      <c r="AH778" s="84" t="s">
        <v>3667</v>
      </c>
    </row>
    <row r="779" spans="1:34" x14ac:dyDescent="0.3">
      <c r="A779" s="80" t="s">
        <v>2450</v>
      </c>
      <c r="B779" s="81">
        <v>1</v>
      </c>
      <c r="C779" s="80" t="s">
        <v>5</v>
      </c>
      <c r="D779" s="80" t="s">
        <v>102</v>
      </c>
      <c r="E779" s="80" t="s">
        <v>1798</v>
      </c>
      <c r="F779" s="80" t="s">
        <v>1799</v>
      </c>
      <c r="G779" s="80" t="s">
        <v>1799</v>
      </c>
      <c r="H779" s="81">
        <v>4831</v>
      </c>
      <c r="I779" s="80" t="s">
        <v>2148</v>
      </c>
      <c r="J779" s="80" t="s">
        <v>2452</v>
      </c>
      <c r="K779" s="80" t="s">
        <v>75</v>
      </c>
      <c r="L779" s="80" t="s">
        <v>77</v>
      </c>
      <c r="M779" s="80" t="s">
        <v>2149</v>
      </c>
      <c r="N779" s="82" t="s">
        <v>79</v>
      </c>
      <c r="O779" s="83">
        <v>45017</v>
      </c>
      <c r="P779" s="83">
        <v>46387</v>
      </c>
      <c r="Q779" s="82" t="s">
        <v>79</v>
      </c>
      <c r="R779" s="83"/>
      <c r="S779" s="83"/>
      <c r="T779" s="83"/>
      <c r="U779" s="80"/>
      <c r="V779" s="80" t="s">
        <v>81</v>
      </c>
      <c r="W779" s="83"/>
      <c r="X779" s="80"/>
      <c r="Y779" s="80"/>
      <c r="Z779" s="80"/>
      <c r="AA779" s="82" t="s">
        <v>79</v>
      </c>
      <c r="AB779" s="82" t="s">
        <v>79</v>
      </c>
      <c r="AC779" s="87">
        <v>45926.692986111098</v>
      </c>
      <c r="AD779" s="80" t="str">
        <f t="shared" si="48"/>
        <v>VIAGGI E TURISMO DI PASSIO SRLS</v>
      </c>
      <c r="AE779" s="84" t="str">
        <f t="shared" si="49"/>
        <v>ABRUZZO</v>
      </c>
      <c r="AF779" s="85">
        <f t="shared" si="50"/>
        <v>46387</v>
      </c>
      <c r="AG779" s="86">
        <f t="shared" si="51"/>
        <v>1</v>
      </c>
      <c r="AH779" s="84" t="s">
        <v>3870</v>
      </c>
    </row>
    <row r="780" spans="1:34" x14ac:dyDescent="0.3">
      <c r="A780" s="80" t="s">
        <v>2450</v>
      </c>
      <c r="B780" s="81">
        <v>1</v>
      </c>
      <c r="C780" s="80" t="s">
        <v>5</v>
      </c>
      <c r="D780" s="80" t="s">
        <v>102</v>
      </c>
      <c r="E780" s="80" t="s">
        <v>639</v>
      </c>
      <c r="F780" s="80" t="s">
        <v>640</v>
      </c>
      <c r="G780" s="80" t="s">
        <v>640</v>
      </c>
      <c r="H780" s="81">
        <v>4832</v>
      </c>
      <c r="I780" s="80" t="s">
        <v>2150</v>
      </c>
      <c r="J780" s="80" t="s">
        <v>2452</v>
      </c>
      <c r="K780" s="80" t="s">
        <v>75</v>
      </c>
      <c r="L780" s="80" t="s">
        <v>77</v>
      </c>
      <c r="M780" s="80" t="s">
        <v>2151</v>
      </c>
      <c r="N780" s="82" t="s">
        <v>79</v>
      </c>
      <c r="O780" s="83">
        <v>45017</v>
      </c>
      <c r="P780" s="83">
        <v>46387</v>
      </c>
      <c r="Q780" s="82" t="s">
        <v>79</v>
      </c>
      <c r="R780" s="83"/>
      <c r="S780" s="83"/>
      <c r="T780" s="83"/>
      <c r="U780" s="80"/>
      <c r="V780" s="80" t="s">
        <v>81</v>
      </c>
      <c r="W780" s="83"/>
      <c r="X780" s="80"/>
      <c r="Y780" s="80"/>
      <c r="Z780" s="80"/>
      <c r="AA780" s="82" t="s">
        <v>79</v>
      </c>
      <c r="AB780" s="82" t="s">
        <v>79</v>
      </c>
      <c r="AC780" s="87">
        <v>45932.735868055599</v>
      </c>
      <c r="AD780" s="80" t="str">
        <f t="shared" si="48"/>
        <v>EREDI D'AMICO ETTORE SNC</v>
      </c>
      <c r="AE780" s="84" t="str">
        <f t="shared" si="49"/>
        <v>ABRUZZO</v>
      </c>
      <c r="AF780" s="85">
        <f t="shared" si="50"/>
        <v>46387</v>
      </c>
      <c r="AG780" s="86">
        <f t="shared" si="51"/>
        <v>1</v>
      </c>
      <c r="AH780" s="84" t="s">
        <v>3486</v>
      </c>
    </row>
    <row r="781" spans="1:34" x14ac:dyDescent="0.3">
      <c r="A781" s="80" t="s">
        <v>2450</v>
      </c>
      <c r="B781" s="81">
        <v>1</v>
      </c>
      <c r="C781" s="80" t="s">
        <v>5</v>
      </c>
      <c r="D781" s="80" t="s">
        <v>102</v>
      </c>
      <c r="E781" s="80" t="s">
        <v>737</v>
      </c>
      <c r="F781" s="80" t="s">
        <v>738</v>
      </c>
      <c r="G781" s="80" t="s">
        <v>738</v>
      </c>
      <c r="H781" s="81">
        <v>4833</v>
      </c>
      <c r="I781" s="80" t="s">
        <v>2152</v>
      </c>
      <c r="J781" s="80" t="s">
        <v>2452</v>
      </c>
      <c r="K781" s="80" t="s">
        <v>75</v>
      </c>
      <c r="L781" s="80" t="s">
        <v>77</v>
      </c>
      <c r="M781" s="80" t="s">
        <v>2153</v>
      </c>
      <c r="N781" s="82" t="s">
        <v>79</v>
      </c>
      <c r="O781" s="83">
        <v>45017</v>
      </c>
      <c r="P781" s="83">
        <v>46387</v>
      </c>
      <c r="Q781" s="82" t="s">
        <v>79</v>
      </c>
      <c r="R781" s="83"/>
      <c r="S781" s="83"/>
      <c r="T781" s="83"/>
      <c r="U781" s="80"/>
      <c r="V781" s="80" t="s">
        <v>81</v>
      </c>
      <c r="W781" s="83"/>
      <c r="X781" s="80"/>
      <c r="Y781" s="80"/>
      <c r="Z781" s="80"/>
      <c r="AA781" s="82" t="s">
        <v>79</v>
      </c>
      <c r="AB781" s="82" t="s">
        <v>79</v>
      </c>
      <c r="AC781" s="87">
        <v>45926.737326388902</v>
      </c>
      <c r="AD781" s="80" t="str">
        <f t="shared" si="48"/>
        <v>FRACASSA AUTOLINEE SRL</v>
      </c>
      <c r="AE781" s="84" t="str">
        <f t="shared" si="49"/>
        <v>ABRUZZO</v>
      </c>
      <c r="AF781" s="85">
        <f t="shared" si="50"/>
        <v>46387</v>
      </c>
      <c r="AG781" s="86">
        <f t="shared" si="51"/>
        <v>1</v>
      </c>
      <c r="AH781" s="84" t="s">
        <v>3708</v>
      </c>
    </row>
    <row r="782" spans="1:34" x14ac:dyDescent="0.3">
      <c r="A782" s="80" t="s">
        <v>2450</v>
      </c>
      <c r="B782" s="81">
        <v>1</v>
      </c>
      <c r="C782" s="80" t="s">
        <v>5</v>
      </c>
      <c r="D782" s="80" t="s">
        <v>102</v>
      </c>
      <c r="E782" s="80" t="s">
        <v>744</v>
      </c>
      <c r="F782" s="80" t="s">
        <v>745</v>
      </c>
      <c r="G782" s="80" t="s">
        <v>745</v>
      </c>
      <c r="H782" s="81">
        <v>4834</v>
      </c>
      <c r="I782" s="80" t="s">
        <v>2154</v>
      </c>
      <c r="J782" s="80" t="s">
        <v>2452</v>
      </c>
      <c r="K782" s="80" t="s">
        <v>75</v>
      </c>
      <c r="L782" s="80" t="s">
        <v>77</v>
      </c>
      <c r="M782" s="80" t="s">
        <v>2155</v>
      </c>
      <c r="N782" s="82" t="s">
        <v>79</v>
      </c>
      <c r="O782" s="83">
        <v>45017</v>
      </c>
      <c r="P782" s="83">
        <v>46387</v>
      </c>
      <c r="Q782" s="82" t="s">
        <v>79</v>
      </c>
      <c r="R782" s="83"/>
      <c r="S782" s="83"/>
      <c r="T782" s="83"/>
      <c r="U782" s="80"/>
      <c r="V782" s="80" t="s">
        <v>81</v>
      </c>
      <c r="W782" s="83"/>
      <c r="X782" s="80"/>
      <c r="Y782" s="80"/>
      <c r="Z782" s="80"/>
      <c r="AA782" s="82" t="s">
        <v>79</v>
      </c>
      <c r="AB782" s="82" t="s">
        <v>79</v>
      </c>
      <c r="AC782" s="87">
        <v>45931.481574074103</v>
      </c>
      <c r="AD782" s="80" t="str">
        <f t="shared" si="48"/>
        <v>AUTOLINEE GASPARI S.R.L.</v>
      </c>
      <c r="AE782" s="84" t="str">
        <f t="shared" si="49"/>
        <v>ABRUZZO</v>
      </c>
      <c r="AF782" s="85">
        <f t="shared" si="50"/>
        <v>46387</v>
      </c>
      <c r="AG782" s="86">
        <f t="shared" si="51"/>
        <v>1</v>
      </c>
      <c r="AH782" s="84" t="s">
        <v>3807</v>
      </c>
    </row>
    <row r="783" spans="1:34" x14ac:dyDescent="0.3">
      <c r="A783" s="80" t="s">
        <v>2450</v>
      </c>
      <c r="B783" s="81">
        <v>1</v>
      </c>
      <c r="C783" s="80" t="s">
        <v>5</v>
      </c>
      <c r="D783" s="80" t="s">
        <v>102</v>
      </c>
      <c r="E783" s="80" t="s">
        <v>784</v>
      </c>
      <c r="F783" s="80" t="s">
        <v>785</v>
      </c>
      <c r="G783" s="80" t="s">
        <v>785</v>
      </c>
      <c r="H783" s="81">
        <v>4835</v>
      </c>
      <c r="I783" s="80" t="s">
        <v>2156</v>
      </c>
      <c r="J783" s="80" t="s">
        <v>2452</v>
      </c>
      <c r="K783" s="80" t="s">
        <v>75</v>
      </c>
      <c r="L783" s="80" t="s">
        <v>77</v>
      </c>
      <c r="M783" s="80" t="s">
        <v>2157</v>
      </c>
      <c r="N783" s="82" t="s">
        <v>79</v>
      </c>
      <c r="O783" s="83">
        <v>45017</v>
      </c>
      <c r="P783" s="83">
        <v>46387</v>
      </c>
      <c r="Q783" s="82" t="s">
        <v>79</v>
      </c>
      <c r="R783" s="83"/>
      <c r="S783" s="83"/>
      <c r="T783" s="83"/>
      <c r="U783" s="80"/>
      <c r="V783" s="80" t="s">
        <v>81</v>
      </c>
      <c r="W783" s="83"/>
      <c r="X783" s="80"/>
      <c r="Y783" s="80"/>
      <c r="Z783" s="80"/>
      <c r="AA783" s="82" t="s">
        <v>79</v>
      </c>
      <c r="AB783" s="82" t="s">
        <v>79</v>
      </c>
      <c r="AC783" s="87">
        <v>45677.472175925897</v>
      </c>
      <c r="AD783" s="80" t="str">
        <f t="shared" si="48"/>
        <v>JACOVETTI S.A.S. DI ANTONIO IACOVETTI</v>
      </c>
      <c r="AE783" s="84" t="str">
        <f t="shared" si="49"/>
        <v>ABRUZZO</v>
      </c>
      <c r="AF783" s="85">
        <f t="shared" si="50"/>
        <v>46387</v>
      </c>
      <c r="AG783" s="86">
        <f t="shared" si="51"/>
        <v>1</v>
      </c>
      <c r="AH783" s="84" t="s">
        <v>3522</v>
      </c>
    </row>
    <row r="784" spans="1:34" x14ac:dyDescent="0.3">
      <c r="A784" s="80" t="s">
        <v>2472</v>
      </c>
      <c r="B784" s="81">
        <v>7</v>
      </c>
      <c r="C784" s="80" t="s">
        <v>5</v>
      </c>
      <c r="D784" s="80" t="s">
        <v>284</v>
      </c>
      <c r="E784" s="80" t="s">
        <v>2158</v>
      </c>
      <c r="F784" s="80" t="s">
        <v>2159</v>
      </c>
      <c r="G784" s="80" t="s">
        <v>2159</v>
      </c>
      <c r="H784" s="81">
        <v>4837</v>
      </c>
      <c r="I784" s="80" t="s">
        <v>2160</v>
      </c>
      <c r="J784" s="80" t="s">
        <v>2452</v>
      </c>
      <c r="K784" s="80" t="s">
        <v>106</v>
      </c>
      <c r="L784" s="80" t="s">
        <v>96</v>
      </c>
      <c r="M784" s="80"/>
      <c r="N784" s="82" t="s">
        <v>79</v>
      </c>
      <c r="O784" s="83">
        <v>44743</v>
      </c>
      <c r="P784" s="83">
        <v>48395</v>
      </c>
      <c r="Q784" s="82" t="s">
        <v>79</v>
      </c>
      <c r="R784" s="83"/>
      <c r="S784" s="83"/>
      <c r="T784" s="83"/>
      <c r="U784" s="80"/>
      <c r="V784" s="80" t="s">
        <v>81</v>
      </c>
      <c r="W784" s="83"/>
      <c r="X784" s="80"/>
      <c r="Y784" s="80"/>
      <c r="Z784" s="80"/>
      <c r="AA784" s="82" t="s">
        <v>79</v>
      </c>
      <c r="AB784" s="82" t="s">
        <v>79</v>
      </c>
      <c r="AC784" s="87">
        <v>45216.5300810185</v>
      </c>
      <c r="AD784" s="80" t="str">
        <f t="shared" si="48"/>
        <v>ASTRAL S.P.A.</v>
      </c>
      <c r="AE784" s="84" t="str">
        <f t="shared" si="49"/>
        <v>LAZIO</v>
      </c>
      <c r="AF784" s="85">
        <f t="shared" si="50"/>
        <v>48395</v>
      </c>
      <c r="AG784" s="86">
        <f t="shared" si="51"/>
        <v>1</v>
      </c>
      <c r="AH784" s="84" t="s">
        <v>3910</v>
      </c>
    </row>
    <row r="785" spans="1:34" x14ac:dyDescent="0.3">
      <c r="A785" s="80" t="s">
        <v>2450</v>
      </c>
      <c r="B785" s="81">
        <v>1</v>
      </c>
      <c r="C785" s="80" t="s">
        <v>5</v>
      </c>
      <c r="D785" s="80" t="s">
        <v>102</v>
      </c>
      <c r="E785" s="80" t="s">
        <v>818</v>
      </c>
      <c r="F785" s="80" t="s">
        <v>819</v>
      </c>
      <c r="G785" s="80" t="s">
        <v>819</v>
      </c>
      <c r="H785" s="81">
        <v>4838</v>
      </c>
      <c r="I785" s="80" t="s">
        <v>2161</v>
      </c>
      <c r="J785" s="80" t="s">
        <v>2452</v>
      </c>
      <c r="K785" s="80" t="s">
        <v>75</v>
      </c>
      <c r="L785" s="80" t="s">
        <v>77</v>
      </c>
      <c r="M785" s="80" t="s">
        <v>2162</v>
      </c>
      <c r="N785" s="82" t="s">
        <v>79</v>
      </c>
      <c r="O785" s="83">
        <v>45017</v>
      </c>
      <c r="P785" s="83">
        <v>46387</v>
      </c>
      <c r="Q785" s="82" t="s">
        <v>79</v>
      </c>
      <c r="R785" s="83"/>
      <c r="S785" s="83"/>
      <c r="T785" s="83"/>
      <c r="U785" s="80"/>
      <c r="V785" s="80" t="s">
        <v>81</v>
      </c>
      <c r="W785" s="83"/>
      <c r="X785" s="80"/>
      <c r="Y785" s="80"/>
      <c r="Z785" s="80"/>
      <c r="AA785" s="82" t="s">
        <v>79</v>
      </c>
      <c r="AB785" s="82" t="s">
        <v>79</v>
      </c>
      <c r="AC785" s="87">
        <v>45930.735891203702</v>
      </c>
      <c r="AD785" s="80" t="str">
        <f t="shared" si="48"/>
        <v>MARCOZZI S.N.C. DI MARCOZZI LUIGI &amp; C.</v>
      </c>
      <c r="AE785" s="84" t="str">
        <f t="shared" si="49"/>
        <v>ABRUZZO</v>
      </c>
      <c r="AF785" s="85">
        <f t="shared" si="50"/>
        <v>46387</v>
      </c>
      <c r="AG785" s="86">
        <f t="shared" si="51"/>
        <v>1</v>
      </c>
      <c r="AH785" s="84" t="s">
        <v>3498</v>
      </c>
    </row>
    <row r="786" spans="1:34" x14ac:dyDescent="0.3">
      <c r="A786" s="80" t="s">
        <v>2450</v>
      </c>
      <c r="B786" s="81">
        <v>1</v>
      </c>
      <c r="C786" s="80" t="s">
        <v>5</v>
      </c>
      <c r="D786" s="80" t="s">
        <v>102</v>
      </c>
      <c r="E786" s="80" t="s">
        <v>857</v>
      </c>
      <c r="F786" s="80" t="s">
        <v>858</v>
      </c>
      <c r="G786" s="80" t="s">
        <v>858</v>
      </c>
      <c r="H786" s="81">
        <v>4839</v>
      </c>
      <c r="I786" s="80" t="s">
        <v>2163</v>
      </c>
      <c r="J786" s="80" t="s">
        <v>2452</v>
      </c>
      <c r="K786" s="80" t="s">
        <v>75</v>
      </c>
      <c r="L786" s="80" t="s">
        <v>77</v>
      </c>
      <c r="M786" s="80" t="s">
        <v>2164</v>
      </c>
      <c r="N786" s="82" t="s">
        <v>79</v>
      </c>
      <c r="O786" s="83">
        <v>45017</v>
      </c>
      <c r="P786" s="83">
        <v>46387</v>
      </c>
      <c r="Q786" s="82" t="s">
        <v>79</v>
      </c>
      <c r="R786" s="83"/>
      <c r="S786" s="83"/>
      <c r="T786" s="83"/>
      <c r="U786" s="80"/>
      <c r="V786" s="80" t="s">
        <v>81</v>
      </c>
      <c r="W786" s="83"/>
      <c r="X786" s="80"/>
      <c r="Y786" s="80"/>
      <c r="Z786" s="80"/>
      <c r="AA786" s="82" t="s">
        <v>79</v>
      </c>
      <c r="AB786" s="82" t="s">
        <v>79</v>
      </c>
      <c r="AC786" s="87">
        <v>45916.626736111102</v>
      </c>
      <c r="AD786" s="80" t="str">
        <f t="shared" si="48"/>
        <v>F.LLI NAPOLEONE P. E T. SNC</v>
      </c>
      <c r="AE786" s="84" t="str">
        <f t="shared" si="49"/>
        <v>ABRUZZO</v>
      </c>
      <c r="AF786" s="85">
        <f t="shared" si="50"/>
        <v>46387</v>
      </c>
      <c r="AG786" s="86">
        <f t="shared" si="51"/>
        <v>1</v>
      </c>
      <c r="AH786" s="84" t="s">
        <v>3329</v>
      </c>
    </row>
    <row r="787" spans="1:34" x14ac:dyDescent="0.3">
      <c r="A787" s="80" t="s">
        <v>2450</v>
      </c>
      <c r="B787" s="81">
        <v>1</v>
      </c>
      <c r="C787" s="80" t="s">
        <v>5</v>
      </c>
      <c r="D787" s="80" t="s">
        <v>102</v>
      </c>
      <c r="E787" s="80" t="s">
        <v>874</v>
      </c>
      <c r="F787" s="80" t="s">
        <v>875</v>
      </c>
      <c r="G787" s="80" t="s">
        <v>875</v>
      </c>
      <c r="H787" s="81">
        <v>4840</v>
      </c>
      <c r="I787" s="80" t="s">
        <v>2165</v>
      </c>
      <c r="J787" s="80" t="s">
        <v>2452</v>
      </c>
      <c r="K787" s="80" t="s">
        <v>75</v>
      </c>
      <c r="L787" s="80" t="s">
        <v>77</v>
      </c>
      <c r="M787" s="80" t="s">
        <v>2166</v>
      </c>
      <c r="N787" s="82" t="s">
        <v>79</v>
      </c>
      <c r="O787" s="83">
        <v>45017</v>
      </c>
      <c r="P787" s="83">
        <v>46387</v>
      </c>
      <c r="Q787" s="82" t="s">
        <v>79</v>
      </c>
      <c r="R787" s="83"/>
      <c r="S787" s="83"/>
      <c r="T787" s="83"/>
      <c r="U787" s="80"/>
      <c r="V787" s="80" t="s">
        <v>81</v>
      </c>
      <c r="W787" s="83"/>
      <c r="X787" s="80"/>
      <c r="Y787" s="80"/>
      <c r="Z787" s="80"/>
      <c r="AA787" s="82" t="s">
        <v>79</v>
      </c>
      <c r="AB787" s="82" t="s">
        <v>79</v>
      </c>
      <c r="AC787" s="87">
        <v>45677.6395023148</v>
      </c>
      <c r="AD787" s="80" t="str">
        <f t="shared" si="48"/>
        <v>PASSUCCI VIAGGI SRL</v>
      </c>
      <c r="AE787" s="84" t="str">
        <f t="shared" si="49"/>
        <v>ABRUZZO</v>
      </c>
      <c r="AF787" s="85">
        <f t="shared" si="50"/>
        <v>46387</v>
      </c>
      <c r="AG787" s="86">
        <f t="shared" si="51"/>
        <v>1</v>
      </c>
      <c r="AH787" s="84" t="s">
        <v>3859</v>
      </c>
    </row>
    <row r="788" spans="1:34" x14ac:dyDescent="0.3">
      <c r="A788" s="80" t="s">
        <v>2450</v>
      </c>
      <c r="B788" s="81">
        <v>1</v>
      </c>
      <c r="C788" s="80" t="s">
        <v>5</v>
      </c>
      <c r="D788" s="80" t="s">
        <v>102</v>
      </c>
      <c r="E788" s="80" t="s">
        <v>1036</v>
      </c>
      <c r="F788" s="80" t="s">
        <v>1037</v>
      </c>
      <c r="G788" s="80" t="s">
        <v>1037</v>
      </c>
      <c r="H788" s="81">
        <v>4841</v>
      </c>
      <c r="I788" s="80" t="s">
        <v>2167</v>
      </c>
      <c r="J788" s="80" t="s">
        <v>2452</v>
      </c>
      <c r="K788" s="80" t="s">
        <v>75</v>
      </c>
      <c r="L788" s="80" t="s">
        <v>77</v>
      </c>
      <c r="M788" s="80" t="s">
        <v>2168</v>
      </c>
      <c r="N788" s="82" t="s">
        <v>79</v>
      </c>
      <c r="O788" s="83">
        <v>45017</v>
      </c>
      <c r="P788" s="83">
        <v>45721</v>
      </c>
      <c r="Q788" s="82" t="s">
        <v>79</v>
      </c>
      <c r="R788" s="83"/>
      <c r="S788" s="83"/>
      <c r="T788" s="83"/>
      <c r="U788" s="80"/>
      <c r="V788" s="80" t="s">
        <v>81</v>
      </c>
      <c r="W788" s="83">
        <v>45721</v>
      </c>
      <c r="X788" s="80" t="s">
        <v>2530</v>
      </c>
      <c r="Y788" s="80" t="s">
        <v>2531</v>
      </c>
      <c r="Z788" s="80"/>
      <c r="AA788" s="82" t="s">
        <v>79</v>
      </c>
      <c r="AB788" s="82" t="s">
        <v>79</v>
      </c>
      <c r="AC788" s="87">
        <v>45936.436874999999</v>
      </c>
      <c r="AD788" s="80" t="str">
        <f t="shared" si="48"/>
        <v>SURIANO UGO</v>
      </c>
      <c r="AE788" s="84" t="str">
        <f t="shared" si="49"/>
        <v>ABRUZZO</v>
      </c>
      <c r="AF788" s="85">
        <f t="shared" si="50"/>
        <v>45721</v>
      </c>
      <c r="AG788" s="86">
        <f t="shared" si="51"/>
        <v>1</v>
      </c>
      <c r="AH788" s="84" t="s">
        <v>3619</v>
      </c>
    </row>
    <row r="789" spans="1:34" x14ac:dyDescent="0.3">
      <c r="A789" s="80" t="s">
        <v>2465</v>
      </c>
      <c r="B789" s="81">
        <v>4</v>
      </c>
      <c r="C789" s="80" t="s">
        <v>5</v>
      </c>
      <c r="D789" s="80" t="s">
        <v>92</v>
      </c>
      <c r="E789" s="80" t="s">
        <v>2689</v>
      </c>
      <c r="F789" s="80" t="s">
        <v>2690</v>
      </c>
      <c r="G789" s="80" t="s">
        <v>2690</v>
      </c>
      <c r="H789" s="81">
        <v>4842</v>
      </c>
      <c r="I789" s="80" t="s">
        <v>2691</v>
      </c>
      <c r="J789" s="80" t="s">
        <v>2454</v>
      </c>
      <c r="K789" s="80" t="s">
        <v>75</v>
      </c>
      <c r="L789" s="80" t="s">
        <v>101</v>
      </c>
      <c r="M789" s="80" t="s">
        <v>2591</v>
      </c>
      <c r="N789" s="82" t="s">
        <v>79</v>
      </c>
      <c r="O789" s="83">
        <v>44681</v>
      </c>
      <c r="P789" s="83">
        <v>41274</v>
      </c>
      <c r="Q789" s="82" t="s">
        <v>76</v>
      </c>
      <c r="R789" s="83">
        <v>45777</v>
      </c>
      <c r="S789" s="83">
        <v>41275</v>
      </c>
      <c r="T789" s="83">
        <v>46022</v>
      </c>
      <c r="U789" s="80" t="s">
        <v>2453</v>
      </c>
      <c r="V789" s="80" t="s">
        <v>81</v>
      </c>
      <c r="W789" s="83"/>
      <c r="X789" s="80"/>
      <c r="Y789" s="80"/>
      <c r="Z789" s="81">
        <v>2485</v>
      </c>
      <c r="AA789" s="82" t="s">
        <v>79</v>
      </c>
      <c r="AB789" s="82" t="s">
        <v>79</v>
      </c>
      <c r="AC789" s="87">
        <v>45911.424004629604</v>
      </c>
      <c r="AD789" s="80" t="str">
        <f t="shared" si="48"/>
        <v>SOC. AUTOLINEE E NOLEGGIO MEZZULLO SRL</v>
      </c>
      <c r="AE789" s="84" t="str">
        <f t="shared" si="49"/>
        <v>CAMPANIA</v>
      </c>
      <c r="AF789" s="85">
        <f t="shared" si="50"/>
        <v>46022</v>
      </c>
      <c r="AG789" s="86">
        <f t="shared" si="51"/>
        <v>1</v>
      </c>
      <c r="AH789" s="84" t="s">
        <v>3911</v>
      </c>
    </row>
    <row r="790" spans="1:34" x14ac:dyDescent="0.3">
      <c r="A790" s="80" t="s">
        <v>2450</v>
      </c>
      <c r="B790" s="81">
        <v>1</v>
      </c>
      <c r="C790" s="80" t="s">
        <v>5</v>
      </c>
      <c r="D790" s="80" t="s">
        <v>102</v>
      </c>
      <c r="E790" s="80" t="s">
        <v>410</v>
      </c>
      <c r="F790" s="80" t="s">
        <v>411</v>
      </c>
      <c r="G790" s="80" t="s">
        <v>411</v>
      </c>
      <c r="H790" s="81">
        <v>4845</v>
      </c>
      <c r="I790" s="80" t="s">
        <v>2169</v>
      </c>
      <c r="J790" s="80" t="s">
        <v>2452</v>
      </c>
      <c r="K790" s="80" t="s">
        <v>75</v>
      </c>
      <c r="L790" s="80" t="s">
        <v>77</v>
      </c>
      <c r="M790" s="80" t="s">
        <v>2170</v>
      </c>
      <c r="N790" s="82" t="s">
        <v>79</v>
      </c>
      <c r="O790" s="83">
        <v>45017</v>
      </c>
      <c r="P790" s="83">
        <v>46387</v>
      </c>
      <c r="Q790" s="82" t="s">
        <v>79</v>
      </c>
      <c r="R790" s="83"/>
      <c r="S790" s="83"/>
      <c r="T790" s="83"/>
      <c r="U790" s="80"/>
      <c r="V790" s="80" t="s">
        <v>81</v>
      </c>
      <c r="W790" s="83"/>
      <c r="X790" s="80"/>
      <c r="Y790" s="80"/>
      <c r="Z790" s="80"/>
      <c r="AA790" s="82" t="s">
        <v>79</v>
      </c>
      <c r="AB790" s="82" t="s">
        <v>79</v>
      </c>
      <c r="AC790" s="87">
        <v>45931.669641203698</v>
      </c>
      <c r="AD790" s="80" t="str">
        <f t="shared" si="48"/>
        <v>BALTOUR S.R.L.</v>
      </c>
      <c r="AE790" s="84" t="str">
        <f t="shared" si="49"/>
        <v>ABRUZZO</v>
      </c>
      <c r="AF790" s="85">
        <f t="shared" si="50"/>
        <v>46387</v>
      </c>
      <c r="AG790" s="86">
        <f t="shared" si="51"/>
        <v>1</v>
      </c>
      <c r="AH790" s="84" t="s">
        <v>3382</v>
      </c>
    </row>
    <row r="791" spans="1:34" x14ac:dyDescent="0.3">
      <c r="A791" s="80" t="s">
        <v>2450</v>
      </c>
      <c r="B791" s="81">
        <v>1</v>
      </c>
      <c r="C791" s="80" t="s">
        <v>5</v>
      </c>
      <c r="D791" s="80" t="s">
        <v>102</v>
      </c>
      <c r="E791" s="80" t="s">
        <v>446</v>
      </c>
      <c r="F791" s="80" t="s">
        <v>447</v>
      </c>
      <c r="G791" s="80" t="s">
        <v>447</v>
      </c>
      <c r="H791" s="81">
        <v>4847</v>
      </c>
      <c r="I791" s="80" t="s">
        <v>2171</v>
      </c>
      <c r="J791" s="80" t="s">
        <v>2452</v>
      </c>
      <c r="K791" s="80" t="s">
        <v>75</v>
      </c>
      <c r="L791" s="80" t="s">
        <v>77</v>
      </c>
      <c r="M791" s="80" t="s">
        <v>2172</v>
      </c>
      <c r="N791" s="82" t="s">
        <v>79</v>
      </c>
      <c r="O791" s="83">
        <v>45017</v>
      </c>
      <c r="P791" s="83">
        <v>46387</v>
      </c>
      <c r="Q791" s="82" t="s">
        <v>79</v>
      </c>
      <c r="R791" s="83"/>
      <c r="S791" s="83"/>
      <c r="T791" s="83"/>
      <c r="U791" s="80"/>
      <c r="V791" s="80" t="s">
        <v>81</v>
      </c>
      <c r="W791" s="83"/>
      <c r="X791" s="80"/>
      <c r="Y791" s="80"/>
      <c r="Z791" s="80"/>
      <c r="AA791" s="82" t="s">
        <v>79</v>
      </c>
      <c r="AB791" s="82" t="s">
        <v>79</v>
      </c>
      <c r="AC791" s="87">
        <v>45931.500462962998</v>
      </c>
      <c r="AD791" s="80" t="str">
        <f t="shared" si="48"/>
        <v>BOSCHETTI FERNANDO</v>
      </c>
      <c r="AE791" s="84" t="str">
        <f t="shared" si="49"/>
        <v>ABRUZZO</v>
      </c>
      <c r="AF791" s="85">
        <f t="shared" si="50"/>
        <v>46387</v>
      </c>
      <c r="AG791" s="86">
        <f t="shared" si="51"/>
        <v>1</v>
      </c>
      <c r="AH791" s="84" t="s">
        <v>3756</v>
      </c>
    </row>
    <row r="792" spans="1:34" x14ac:dyDescent="0.3">
      <c r="A792" s="80" t="s">
        <v>2450</v>
      </c>
      <c r="B792" s="81">
        <v>1</v>
      </c>
      <c r="C792" s="80" t="s">
        <v>5</v>
      </c>
      <c r="D792" s="80" t="s">
        <v>102</v>
      </c>
      <c r="E792" s="80" t="s">
        <v>486</v>
      </c>
      <c r="F792" s="80" t="s">
        <v>487</v>
      </c>
      <c r="G792" s="80" t="s">
        <v>487</v>
      </c>
      <c r="H792" s="81">
        <v>4848</v>
      </c>
      <c r="I792" s="80" t="s">
        <v>2173</v>
      </c>
      <c r="J792" s="80" t="s">
        <v>2452</v>
      </c>
      <c r="K792" s="80" t="s">
        <v>75</v>
      </c>
      <c r="L792" s="80" t="s">
        <v>77</v>
      </c>
      <c r="M792" s="80" t="s">
        <v>2174</v>
      </c>
      <c r="N792" s="82" t="s">
        <v>79</v>
      </c>
      <c r="O792" s="83">
        <v>45017</v>
      </c>
      <c r="P792" s="83">
        <v>46387</v>
      </c>
      <c r="Q792" s="82" t="s">
        <v>79</v>
      </c>
      <c r="R792" s="83"/>
      <c r="S792" s="83"/>
      <c r="T792" s="83"/>
      <c r="U792" s="80"/>
      <c r="V792" s="80" t="s">
        <v>81</v>
      </c>
      <c r="W792" s="83"/>
      <c r="X792" s="80"/>
      <c r="Y792" s="80"/>
      <c r="Z792" s="80"/>
      <c r="AA792" s="82" t="s">
        <v>79</v>
      </c>
      <c r="AB792" s="82" t="s">
        <v>79</v>
      </c>
      <c r="AC792" s="87">
        <v>45687.7356828704</v>
      </c>
      <c r="AD792" s="80" t="str">
        <f t="shared" si="48"/>
        <v>VIAGGI E TURISMO CARDINALE</v>
      </c>
      <c r="AE792" s="84" t="str">
        <f t="shared" si="49"/>
        <v>ABRUZZO</v>
      </c>
      <c r="AF792" s="85">
        <f t="shared" si="50"/>
        <v>46387</v>
      </c>
      <c r="AG792" s="86">
        <f t="shared" si="51"/>
        <v>1</v>
      </c>
      <c r="AH792" s="84" t="s">
        <v>3622</v>
      </c>
    </row>
    <row r="793" spans="1:34" x14ac:dyDescent="0.3">
      <c r="A793" s="80" t="s">
        <v>2450</v>
      </c>
      <c r="B793" s="81">
        <v>1</v>
      </c>
      <c r="C793" s="80" t="s">
        <v>5</v>
      </c>
      <c r="D793" s="80" t="s">
        <v>102</v>
      </c>
      <c r="E793" s="80" t="s">
        <v>902</v>
      </c>
      <c r="F793" s="80" t="s">
        <v>903</v>
      </c>
      <c r="G793" s="80" t="s">
        <v>903</v>
      </c>
      <c r="H793" s="81">
        <v>4849</v>
      </c>
      <c r="I793" s="80" t="s">
        <v>2175</v>
      </c>
      <c r="J793" s="80" t="s">
        <v>2452</v>
      </c>
      <c r="K793" s="80" t="s">
        <v>75</v>
      </c>
      <c r="L793" s="80" t="s">
        <v>77</v>
      </c>
      <c r="M793" s="80" t="s">
        <v>2176</v>
      </c>
      <c r="N793" s="82" t="s">
        <v>79</v>
      </c>
      <c r="O793" s="83">
        <v>45017</v>
      </c>
      <c r="P793" s="83">
        <v>46387</v>
      </c>
      <c r="Q793" s="82" t="s">
        <v>79</v>
      </c>
      <c r="R793" s="83"/>
      <c r="S793" s="83"/>
      <c r="T793" s="83"/>
      <c r="U793" s="80"/>
      <c r="V793" s="80" t="s">
        <v>81</v>
      </c>
      <c r="W793" s="83"/>
      <c r="X793" s="80"/>
      <c r="Y793" s="80"/>
      <c r="Z793" s="80"/>
      <c r="AA793" s="82" t="s">
        <v>79</v>
      </c>
      <c r="AB793" s="82" t="s">
        <v>79</v>
      </c>
      <c r="AC793" s="87">
        <v>45926.675578703696</v>
      </c>
      <c r="AD793" s="80" t="str">
        <f t="shared" si="48"/>
        <v>ROVETANA TOURS SRL</v>
      </c>
      <c r="AE793" s="84" t="str">
        <f t="shared" si="49"/>
        <v>ABRUZZO</v>
      </c>
      <c r="AF793" s="85">
        <f t="shared" si="50"/>
        <v>46387</v>
      </c>
      <c r="AG793" s="86">
        <f t="shared" si="51"/>
        <v>1</v>
      </c>
      <c r="AH793" s="84" t="s">
        <v>3845</v>
      </c>
    </row>
    <row r="794" spans="1:34" x14ac:dyDescent="0.3">
      <c r="A794" s="80" t="s">
        <v>2450</v>
      </c>
      <c r="B794" s="81">
        <v>1</v>
      </c>
      <c r="C794" s="80" t="s">
        <v>5</v>
      </c>
      <c r="D794" s="80" t="s">
        <v>102</v>
      </c>
      <c r="E794" s="80" t="s">
        <v>820</v>
      </c>
      <c r="F794" s="80" t="s">
        <v>821</v>
      </c>
      <c r="G794" s="80" t="s">
        <v>821</v>
      </c>
      <c r="H794" s="81">
        <v>4850</v>
      </c>
      <c r="I794" s="80" t="s">
        <v>2177</v>
      </c>
      <c r="J794" s="80" t="s">
        <v>2452</v>
      </c>
      <c r="K794" s="80" t="s">
        <v>75</v>
      </c>
      <c r="L794" s="80" t="s">
        <v>77</v>
      </c>
      <c r="M794" s="80" t="s">
        <v>2178</v>
      </c>
      <c r="N794" s="82" t="s">
        <v>79</v>
      </c>
      <c r="O794" s="83">
        <v>45017</v>
      </c>
      <c r="P794" s="83">
        <v>46387</v>
      </c>
      <c r="Q794" s="82" t="s">
        <v>79</v>
      </c>
      <c r="R794" s="83"/>
      <c r="S794" s="83"/>
      <c r="T794" s="83"/>
      <c r="U794" s="80"/>
      <c r="V794" s="80" t="s">
        <v>81</v>
      </c>
      <c r="W794" s="83"/>
      <c r="X794" s="80"/>
      <c r="Y794" s="80"/>
      <c r="Z794" s="80"/>
      <c r="AA794" s="82" t="s">
        <v>79</v>
      </c>
      <c r="AB794" s="82" t="s">
        <v>79</v>
      </c>
      <c r="AC794" s="87">
        <v>45930.734444444402</v>
      </c>
      <c r="AD794" s="80" t="str">
        <f t="shared" si="48"/>
        <v>MARCOZZI S.R.L.</v>
      </c>
      <c r="AE794" s="84" t="str">
        <f t="shared" si="49"/>
        <v>ABRUZZO</v>
      </c>
      <c r="AF794" s="85">
        <f t="shared" si="50"/>
        <v>46387</v>
      </c>
      <c r="AG794" s="86">
        <f t="shared" si="51"/>
        <v>1</v>
      </c>
      <c r="AH794" s="84" t="s">
        <v>3792</v>
      </c>
    </row>
    <row r="795" spans="1:34" x14ac:dyDescent="0.3">
      <c r="A795" s="80" t="s">
        <v>2450</v>
      </c>
      <c r="B795" s="81">
        <v>1</v>
      </c>
      <c r="C795" s="80" t="s">
        <v>5</v>
      </c>
      <c r="D795" s="80" t="s">
        <v>102</v>
      </c>
      <c r="E795" s="80" t="s">
        <v>216</v>
      </c>
      <c r="F795" s="80" t="s">
        <v>217</v>
      </c>
      <c r="G795" s="80"/>
      <c r="H795" s="81">
        <v>4851</v>
      </c>
      <c r="I795" s="80" t="s">
        <v>2179</v>
      </c>
      <c r="J795" s="80" t="s">
        <v>2452</v>
      </c>
      <c r="K795" s="80" t="s">
        <v>75</v>
      </c>
      <c r="L795" s="80" t="s">
        <v>77</v>
      </c>
      <c r="M795" s="80" t="s">
        <v>2180</v>
      </c>
      <c r="N795" s="82" t="s">
        <v>79</v>
      </c>
      <c r="O795" s="83">
        <v>45017</v>
      </c>
      <c r="P795" s="83">
        <v>46387</v>
      </c>
      <c r="Q795" s="82" t="s">
        <v>79</v>
      </c>
      <c r="R795" s="83"/>
      <c r="S795" s="83"/>
      <c r="T795" s="83"/>
      <c r="U795" s="80"/>
      <c r="V795" s="80" t="s">
        <v>81</v>
      </c>
      <c r="W795" s="83"/>
      <c r="X795" s="80"/>
      <c r="Y795" s="80"/>
      <c r="Z795" s="80"/>
      <c r="AA795" s="82" t="s">
        <v>79</v>
      </c>
      <c r="AB795" s="82" t="s">
        <v>79</v>
      </c>
      <c r="AC795" s="87">
        <v>45924.462835648097</v>
      </c>
      <c r="AD795" s="80" t="str">
        <f t="shared" si="48"/>
        <v>AUTOLINEE CARDINALI MAURO</v>
      </c>
      <c r="AE795" s="84" t="str">
        <f t="shared" si="49"/>
        <v>ABRUZZO</v>
      </c>
      <c r="AF795" s="85">
        <f t="shared" si="50"/>
        <v>46387</v>
      </c>
      <c r="AG795" s="86">
        <f t="shared" si="51"/>
        <v>1</v>
      </c>
      <c r="AH795" s="84" t="s">
        <v>8650</v>
      </c>
    </row>
    <row r="796" spans="1:34" x14ac:dyDescent="0.3">
      <c r="A796" s="80" t="s">
        <v>2450</v>
      </c>
      <c r="B796" s="81">
        <v>1</v>
      </c>
      <c r="C796" s="80" t="s">
        <v>5</v>
      </c>
      <c r="D796" s="80" t="s">
        <v>102</v>
      </c>
      <c r="E796" s="80" t="s">
        <v>659</v>
      </c>
      <c r="F796" s="80" t="s">
        <v>660</v>
      </c>
      <c r="G796" s="80" t="s">
        <v>660</v>
      </c>
      <c r="H796" s="81">
        <v>4853</v>
      </c>
      <c r="I796" s="80" t="s">
        <v>2181</v>
      </c>
      <c r="J796" s="80" t="s">
        <v>2452</v>
      </c>
      <c r="K796" s="80" t="s">
        <v>75</v>
      </c>
      <c r="L796" s="80" t="s">
        <v>77</v>
      </c>
      <c r="M796" s="80" t="s">
        <v>2182</v>
      </c>
      <c r="N796" s="82" t="s">
        <v>79</v>
      </c>
      <c r="O796" s="83">
        <v>45017</v>
      </c>
      <c r="P796" s="83">
        <v>46387</v>
      </c>
      <c r="Q796" s="82" t="s">
        <v>79</v>
      </c>
      <c r="R796" s="83"/>
      <c r="S796" s="83"/>
      <c r="T796" s="83"/>
      <c r="U796" s="80"/>
      <c r="V796" s="80" t="s">
        <v>81</v>
      </c>
      <c r="W796" s="83"/>
      <c r="X796" s="80"/>
      <c r="Y796" s="80"/>
      <c r="Z796" s="80"/>
      <c r="AA796" s="82" t="s">
        <v>79</v>
      </c>
      <c r="AB796" s="82" t="s">
        <v>79</v>
      </c>
      <c r="AC796" s="87">
        <v>45917.526261574101</v>
      </c>
      <c r="AD796" s="80" t="str">
        <f t="shared" si="48"/>
        <v>DICARLOBUS SRL</v>
      </c>
      <c r="AE796" s="84" t="str">
        <f t="shared" si="49"/>
        <v>ABRUZZO</v>
      </c>
      <c r="AF796" s="85">
        <f t="shared" si="50"/>
        <v>46387</v>
      </c>
      <c r="AG796" s="86">
        <f t="shared" si="51"/>
        <v>1</v>
      </c>
      <c r="AH796" s="84" t="s">
        <v>3409</v>
      </c>
    </row>
    <row r="797" spans="1:34" x14ac:dyDescent="0.3">
      <c r="A797" s="80" t="s">
        <v>2450</v>
      </c>
      <c r="B797" s="81">
        <v>1</v>
      </c>
      <c r="C797" s="80" t="s">
        <v>5</v>
      </c>
      <c r="D797" s="80" t="s">
        <v>102</v>
      </c>
      <c r="E797" s="80" t="s">
        <v>672</v>
      </c>
      <c r="F797" s="80" t="s">
        <v>673</v>
      </c>
      <c r="G797" s="80" t="s">
        <v>673</v>
      </c>
      <c r="H797" s="81">
        <v>4854</v>
      </c>
      <c r="I797" s="80" t="s">
        <v>2183</v>
      </c>
      <c r="J797" s="80" t="s">
        <v>2452</v>
      </c>
      <c r="K797" s="80" t="s">
        <v>75</v>
      </c>
      <c r="L797" s="80" t="s">
        <v>77</v>
      </c>
      <c r="M797" s="80" t="s">
        <v>2184</v>
      </c>
      <c r="N797" s="82" t="s">
        <v>79</v>
      </c>
      <c r="O797" s="83">
        <v>45017</v>
      </c>
      <c r="P797" s="83">
        <v>46387</v>
      </c>
      <c r="Q797" s="82" t="s">
        <v>79</v>
      </c>
      <c r="R797" s="83"/>
      <c r="S797" s="83"/>
      <c r="T797" s="83"/>
      <c r="U797" s="80"/>
      <c r="V797" s="80" t="s">
        <v>81</v>
      </c>
      <c r="W797" s="83"/>
      <c r="X797" s="80"/>
      <c r="Y797" s="80"/>
      <c r="Z797" s="80"/>
      <c r="AA797" s="82" t="s">
        <v>79</v>
      </c>
      <c r="AB797" s="82" t="s">
        <v>79</v>
      </c>
      <c r="AC797" s="87">
        <v>45569.460347222201</v>
      </c>
      <c r="AD797" s="80" t="str">
        <f t="shared" si="48"/>
        <v>ENEA S.R.L.</v>
      </c>
      <c r="AE797" s="84" t="str">
        <f t="shared" si="49"/>
        <v>ABRUZZO</v>
      </c>
      <c r="AF797" s="85">
        <f t="shared" si="50"/>
        <v>46387</v>
      </c>
      <c r="AG797" s="86">
        <f t="shared" si="51"/>
        <v>1</v>
      </c>
      <c r="AH797" s="84" t="s">
        <v>3463</v>
      </c>
    </row>
    <row r="798" spans="1:34" x14ac:dyDescent="0.3">
      <c r="A798" s="80" t="s">
        <v>2450</v>
      </c>
      <c r="B798" s="81">
        <v>1</v>
      </c>
      <c r="C798" s="80" t="s">
        <v>5</v>
      </c>
      <c r="D798" s="80" t="s">
        <v>102</v>
      </c>
      <c r="E798" s="80" t="s">
        <v>1661</v>
      </c>
      <c r="F798" s="80" t="s">
        <v>1662</v>
      </c>
      <c r="G798" s="80" t="s">
        <v>1662</v>
      </c>
      <c r="H798" s="81">
        <v>4856</v>
      </c>
      <c r="I798" s="80" t="s">
        <v>2185</v>
      </c>
      <c r="J798" s="80" t="s">
        <v>2452</v>
      </c>
      <c r="K798" s="80" t="s">
        <v>75</v>
      </c>
      <c r="L798" s="80" t="s">
        <v>77</v>
      </c>
      <c r="M798" s="80" t="s">
        <v>2186</v>
      </c>
      <c r="N798" s="82" t="s">
        <v>79</v>
      </c>
      <c r="O798" s="83">
        <v>45017</v>
      </c>
      <c r="P798" s="83">
        <v>46387</v>
      </c>
      <c r="Q798" s="82" t="s">
        <v>79</v>
      </c>
      <c r="R798" s="83"/>
      <c r="S798" s="83"/>
      <c r="T798" s="83"/>
      <c r="U798" s="80"/>
      <c r="V798" s="80" t="s">
        <v>81</v>
      </c>
      <c r="W798" s="83"/>
      <c r="X798" s="80"/>
      <c r="Y798" s="80"/>
      <c r="Z798" s="80"/>
      <c r="AA798" s="82" t="s">
        <v>79</v>
      </c>
      <c r="AB798" s="82" t="s">
        <v>79</v>
      </c>
      <c r="AC798" s="87">
        <v>45932.586319444403</v>
      </c>
      <c r="AD798" s="80" t="str">
        <f t="shared" si="48"/>
        <v>GASPARI LINES SRL</v>
      </c>
      <c r="AE798" s="84" t="str">
        <f t="shared" si="49"/>
        <v>ABRUZZO</v>
      </c>
      <c r="AF798" s="85">
        <f t="shared" si="50"/>
        <v>46387</v>
      </c>
      <c r="AG798" s="86">
        <f t="shared" si="51"/>
        <v>1</v>
      </c>
      <c r="AH798" s="84" t="s">
        <v>3838</v>
      </c>
    </row>
    <row r="799" spans="1:34" x14ac:dyDescent="0.3">
      <c r="A799" s="80" t="s">
        <v>2450</v>
      </c>
      <c r="B799" s="81">
        <v>1</v>
      </c>
      <c r="C799" s="80" t="s">
        <v>5</v>
      </c>
      <c r="D799" s="80" t="s">
        <v>102</v>
      </c>
      <c r="E799" s="80" t="s">
        <v>791</v>
      </c>
      <c r="F799" s="80" t="s">
        <v>792</v>
      </c>
      <c r="G799" s="80" t="s">
        <v>792</v>
      </c>
      <c r="H799" s="81">
        <v>4857</v>
      </c>
      <c r="I799" s="80" t="s">
        <v>2187</v>
      </c>
      <c r="J799" s="80" t="s">
        <v>2452</v>
      </c>
      <c r="K799" s="80" t="s">
        <v>75</v>
      </c>
      <c r="L799" s="80" t="s">
        <v>77</v>
      </c>
      <c r="M799" s="80" t="s">
        <v>2188</v>
      </c>
      <c r="N799" s="82" t="s">
        <v>79</v>
      </c>
      <c r="O799" s="83">
        <v>45017</v>
      </c>
      <c r="P799" s="83">
        <v>46387</v>
      </c>
      <c r="Q799" s="82" t="s">
        <v>79</v>
      </c>
      <c r="R799" s="83"/>
      <c r="S799" s="83"/>
      <c r="T799" s="83"/>
      <c r="U799" s="80"/>
      <c r="V799" s="80" t="s">
        <v>81</v>
      </c>
      <c r="W799" s="83"/>
      <c r="X799" s="80"/>
      <c r="Y799" s="80"/>
      <c r="Z799" s="80"/>
      <c r="AA799" s="82" t="s">
        <v>79</v>
      </c>
      <c r="AB799" s="82" t="s">
        <v>79</v>
      </c>
      <c r="AC799" s="87">
        <v>45687.639560185198</v>
      </c>
      <c r="AD799" s="80" t="str">
        <f t="shared" si="48"/>
        <v>AUTOSERVIZI LA PANORAMICA SRL</v>
      </c>
      <c r="AE799" s="84" t="str">
        <f t="shared" si="49"/>
        <v>ABRUZZO</v>
      </c>
      <c r="AF799" s="85">
        <f t="shared" si="50"/>
        <v>46387</v>
      </c>
      <c r="AG799" s="86">
        <f t="shared" si="51"/>
        <v>1</v>
      </c>
      <c r="AH799" s="84" t="s">
        <v>3553</v>
      </c>
    </row>
    <row r="800" spans="1:34" x14ac:dyDescent="0.3">
      <c r="A800" s="80" t="s">
        <v>2450</v>
      </c>
      <c r="B800" s="81">
        <v>1</v>
      </c>
      <c r="C800" s="80" t="s">
        <v>5</v>
      </c>
      <c r="D800" s="80" t="s">
        <v>102</v>
      </c>
      <c r="E800" s="80" t="s">
        <v>820</v>
      </c>
      <c r="F800" s="80" t="s">
        <v>821</v>
      </c>
      <c r="G800" s="80" t="s">
        <v>821</v>
      </c>
      <c r="H800" s="81">
        <v>4858</v>
      </c>
      <c r="I800" s="80" t="s">
        <v>2189</v>
      </c>
      <c r="J800" s="80" t="s">
        <v>2452</v>
      </c>
      <c r="K800" s="80" t="s">
        <v>75</v>
      </c>
      <c r="L800" s="80" t="s">
        <v>77</v>
      </c>
      <c r="M800" s="80" t="s">
        <v>2190</v>
      </c>
      <c r="N800" s="82" t="s">
        <v>79</v>
      </c>
      <c r="O800" s="83">
        <v>45017</v>
      </c>
      <c r="P800" s="83">
        <v>46387</v>
      </c>
      <c r="Q800" s="82" t="s">
        <v>79</v>
      </c>
      <c r="R800" s="83"/>
      <c r="S800" s="83"/>
      <c r="T800" s="83"/>
      <c r="U800" s="80"/>
      <c r="V800" s="80" t="s">
        <v>81</v>
      </c>
      <c r="W800" s="83"/>
      <c r="X800" s="80"/>
      <c r="Y800" s="80"/>
      <c r="Z800" s="80"/>
      <c r="AA800" s="82" t="s">
        <v>79</v>
      </c>
      <c r="AB800" s="82" t="s">
        <v>79</v>
      </c>
      <c r="AC800" s="87">
        <v>45930.734189814801</v>
      </c>
      <c r="AD800" s="80" t="str">
        <f t="shared" si="48"/>
        <v>MARCOZZI S.R.L.</v>
      </c>
      <c r="AE800" s="84" t="str">
        <f t="shared" si="49"/>
        <v>ABRUZZO</v>
      </c>
      <c r="AF800" s="85">
        <f t="shared" si="50"/>
        <v>46387</v>
      </c>
      <c r="AG800" s="86">
        <f t="shared" si="51"/>
        <v>1</v>
      </c>
      <c r="AH800" s="84" t="s">
        <v>3792</v>
      </c>
    </row>
    <row r="801" spans="1:34" x14ac:dyDescent="0.3">
      <c r="A801" s="80" t="s">
        <v>2450</v>
      </c>
      <c r="B801" s="81">
        <v>1</v>
      </c>
      <c r="C801" s="80" t="s">
        <v>5</v>
      </c>
      <c r="D801" s="80" t="s">
        <v>102</v>
      </c>
      <c r="E801" s="80" t="s">
        <v>888</v>
      </c>
      <c r="F801" s="80" t="s">
        <v>889</v>
      </c>
      <c r="G801" s="80" t="s">
        <v>889</v>
      </c>
      <c r="H801" s="81">
        <v>4859</v>
      </c>
      <c r="I801" s="80" t="s">
        <v>2191</v>
      </c>
      <c r="J801" s="80" t="s">
        <v>2452</v>
      </c>
      <c r="K801" s="80" t="s">
        <v>75</v>
      </c>
      <c r="L801" s="80" t="s">
        <v>77</v>
      </c>
      <c r="M801" s="80" t="s">
        <v>2192</v>
      </c>
      <c r="N801" s="82" t="s">
        <v>79</v>
      </c>
      <c r="O801" s="83">
        <v>45017</v>
      </c>
      <c r="P801" s="83">
        <v>46387</v>
      </c>
      <c r="Q801" s="82" t="s">
        <v>79</v>
      </c>
      <c r="R801" s="83"/>
      <c r="S801" s="83"/>
      <c r="T801" s="83"/>
      <c r="U801" s="80"/>
      <c r="V801" s="80" t="s">
        <v>81</v>
      </c>
      <c r="W801" s="83"/>
      <c r="X801" s="80"/>
      <c r="Y801" s="80"/>
      <c r="Z801" s="80"/>
      <c r="AA801" s="82" t="s">
        <v>79</v>
      </c>
      <c r="AB801" s="82" t="s">
        <v>79</v>
      </c>
      <c r="AC801" s="87">
        <v>45932.8350810185</v>
      </c>
      <c r="AD801" s="80" t="str">
        <f t="shared" si="48"/>
        <v>RIPANI S.N.C. DI RIPANI G. &amp; G.</v>
      </c>
      <c r="AE801" s="84" t="str">
        <f t="shared" si="49"/>
        <v>ABRUZZO</v>
      </c>
      <c r="AF801" s="85">
        <f t="shared" si="50"/>
        <v>46387</v>
      </c>
      <c r="AG801" s="86">
        <f t="shared" si="51"/>
        <v>1</v>
      </c>
      <c r="AH801" s="84" t="s">
        <v>3791</v>
      </c>
    </row>
    <row r="802" spans="1:34" x14ac:dyDescent="0.3">
      <c r="A802" s="80" t="s">
        <v>2450</v>
      </c>
      <c r="B802" s="81">
        <v>1</v>
      </c>
      <c r="C802" s="80" t="s">
        <v>5</v>
      </c>
      <c r="D802" s="80" t="s">
        <v>102</v>
      </c>
      <c r="E802" s="80" t="s">
        <v>922</v>
      </c>
      <c r="F802" s="80" t="s">
        <v>923</v>
      </c>
      <c r="G802" s="80" t="s">
        <v>923</v>
      </c>
      <c r="H802" s="81">
        <v>4860</v>
      </c>
      <c r="I802" s="80" t="s">
        <v>2193</v>
      </c>
      <c r="J802" s="80" t="s">
        <v>2452</v>
      </c>
      <c r="K802" s="80" t="s">
        <v>75</v>
      </c>
      <c r="L802" s="80" t="s">
        <v>77</v>
      </c>
      <c r="M802" s="80" t="s">
        <v>2194</v>
      </c>
      <c r="N802" s="82" t="s">
        <v>79</v>
      </c>
      <c r="O802" s="83">
        <v>45017</v>
      </c>
      <c r="P802" s="83">
        <v>46387</v>
      </c>
      <c r="Q802" s="82" t="s">
        <v>79</v>
      </c>
      <c r="R802" s="83"/>
      <c r="S802" s="83"/>
      <c r="T802" s="83"/>
      <c r="U802" s="80"/>
      <c r="V802" s="80" t="s">
        <v>81</v>
      </c>
      <c r="W802" s="83"/>
      <c r="X802" s="80"/>
      <c r="Y802" s="80"/>
      <c r="Z802" s="80"/>
      <c r="AA802" s="82" t="s">
        <v>79</v>
      </c>
      <c r="AB802" s="82" t="s">
        <v>79</v>
      </c>
      <c r="AC802" s="87">
        <v>45673.677199074104</v>
      </c>
      <c r="AD802" s="80" t="str">
        <f t="shared" si="48"/>
        <v>S.A.T. SOCIETA' AUTOSERVIZI TESSITORE</v>
      </c>
      <c r="AE802" s="84" t="str">
        <f t="shared" si="49"/>
        <v>ABRUZZO</v>
      </c>
      <c r="AF802" s="85">
        <f t="shared" si="50"/>
        <v>46387</v>
      </c>
      <c r="AG802" s="86">
        <f t="shared" si="51"/>
        <v>1</v>
      </c>
      <c r="AH802" s="84" t="s">
        <v>3500</v>
      </c>
    </row>
    <row r="803" spans="1:34" x14ac:dyDescent="0.3">
      <c r="A803" s="80" t="s">
        <v>2450</v>
      </c>
      <c r="B803" s="81">
        <v>1</v>
      </c>
      <c r="C803" s="80" t="s">
        <v>5</v>
      </c>
      <c r="D803" s="80" t="s">
        <v>102</v>
      </c>
      <c r="E803" s="80" t="s">
        <v>931</v>
      </c>
      <c r="F803" s="80" t="s">
        <v>932</v>
      </c>
      <c r="G803" s="80" t="s">
        <v>932</v>
      </c>
      <c r="H803" s="81">
        <v>4861</v>
      </c>
      <c r="I803" s="80" t="s">
        <v>2195</v>
      </c>
      <c r="J803" s="80" t="s">
        <v>2452</v>
      </c>
      <c r="K803" s="80" t="s">
        <v>75</v>
      </c>
      <c r="L803" s="80" t="s">
        <v>77</v>
      </c>
      <c r="M803" s="80" t="s">
        <v>2196</v>
      </c>
      <c r="N803" s="82" t="s">
        <v>79</v>
      </c>
      <c r="O803" s="83">
        <v>45017</v>
      </c>
      <c r="P803" s="83">
        <v>46387</v>
      </c>
      <c r="Q803" s="82" t="s">
        <v>79</v>
      </c>
      <c r="R803" s="83"/>
      <c r="S803" s="83"/>
      <c r="T803" s="83"/>
      <c r="U803" s="80"/>
      <c r="V803" s="80" t="s">
        <v>81</v>
      </c>
      <c r="W803" s="83"/>
      <c r="X803" s="80"/>
      <c r="Y803" s="80"/>
      <c r="Z803" s="80"/>
      <c r="AA803" s="82" t="s">
        <v>79</v>
      </c>
      <c r="AB803" s="82" t="s">
        <v>79</v>
      </c>
      <c r="AC803" s="87">
        <v>45189.704618055599</v>
      </c>
      <c r="AD803" s="80" t="str">
        <f t="shared" si="48"/>
        <v>SCAV SOCIETA' COOPERATIVA AUTOSERVIZI AVEZZANO</v>
      </c>
      <c r="AE803" s="84" t="str">
        <f t="shared" si="49"/>
        <v>ABRUZZO</v>
      </c>
      <c r="AF803" s="85">
        <f t="shared" si="50"/>
        <v>46387</v>
      </c>
      <c r="AG803" s="86">
        <f t="shared" si="51"/>
        <v>1</v>
      </c>
      <c r="AH803" s="84" t="s">
        <v>3388</v>
      </c>
    </row>
    <row r="804" spans="1:34" x14ac:dyDescent="0.3">
      <c r="A804" s="80" t="s">
        <v>2450</v>
      </c>
      <c r="B804" s="81">
        <v>1</v>
      </c>
      <c r="C804" s="80" t="s">
        <v>5</v>
      </c>
      <c r="D804" s="80" t="s">
        <v>102</v>
      </c>
      <c r="E804" s="80" t="s">
        <v>494</v>
      </c>
      <c r="F804" s="80" t="s">
        <v>495</v>
      </c>
      <c r="G804" s="80" t="s">
        <v>495</v>
      </c>
      <c r="H804" s="81">
        <v>4862</v>
      </c>
      <c r="I804" s="80" t="s">
        <v>2197</v>
      </c>
      <c r="J804" s="80" t="s">
        <v>2452</v>
      </c>
      <c r="K804" s="80" t="s">
        <v>75</v>
      </c>
      <c r="L804" s="80" t="s">
        <v>77</v>
      </c>
      <c r="M804" s="80" t="s">
        <v>2198</v>
      </c>
      <c r="N804" s="82" t="s">
        <v>79</v>
      </c>
      <c r="O804" s="83">
        <v>45017</v>
      </c>
      <c r="P804" s="83">
        <v>46387</v>
      </c>
      <c r="Q804" s="82" t="s">
        <v>79</v>
      </c>
      <c r="R804" s="83"/>
      <c r="S804" s="83"/>
      <c r="T804" s="83"/>
      <c r="U804" s="80"/>
      <c r="V804" s="80" t="s">
        <v>81</v>
      </c>
      <c r="W804" s="83"/>
      <c r="X804" s="80"/>
      <c r="Y804" s="80"/>
      <c r="Z804" s="80"/>
      <c r="AA804" s="82" t="s">
        <v>79</v>
      </c>
      <c r="AB804" s="82" t="s">
        <v>79</v>
      </c>
      <c r="AC804" s="87">
        <v>45686.452060185198</v>
      </c>
      <c r="AD804" s="80" t="str">
        <f t="shared" si="48"/>
        <v>AUTOSERVIZI CERELLA S.R.L</v>
      </c>
      <c r="AE804" s="84" t="str">
        <f t="shared" si="49"/>
        <v>ABRUZZO</v>
      </c>
      <c r="AF804" s="85">
        <f t="shared" si="50"/>
        <v>46387</v>
      </c>
      <c r="AG804" s="86">
        <f t="shared" si="51"/>
        <v>1</v>
      </c>
      <c r="AH804" s="84" t="s">
        <v>3350</v>
      </c>
    </row>
    <row r="805" spans="1:34" x14ac:dyDescent="0.3">
      <c r="A805" s="80" t="s">
        <v>2450</v>
      </c>
      <c r="B805" s="81">
        <v>1</v>
      </c>
      <c r="C805" s="80" t="s">
        <v>5</v>
      </c>
      <c r="D805" s="80" t="s">
        <v>102</v>
      </c>
      <c r="E805" s="80" t="s">
        <v>655</v>
      </c>
      <c r="F805" s="80" t="s">
        <v>656</v>
      </c>
      <c r="G805" s="80" t="s">
        <v>656</v>
      </c>
      <c r="H805" s="81">
        <v>4863</v>
      </c>
      <c r="I805" s="80" t="s">
        <v>2199</v>
      </c>
      <c r="J805" s="80" t="s">
        <v>2452</v>
      </c>
      <c r="K805" s="80" t="s">
        <v>75</v>
      </c>
      <c r="L805" s="80" t="s">
        <v>77</v>
      </c>
      <c r="M805" s="80" t="s">
        <v>2200</v>
      </c>
      <c r="N805" s="82" t="s">
        <v>79</v>
      </c>
      <c r="O805" s="83">
        <v>45017</v>
      </c>
      <c r="P805" s="83">
        <v>46387</v>
      </c>
      <c r="Q805" s="82" t="s">
        <v>79</v>
      </c>
      <c r="R805" s="83"/>
      <c r="S805" s="83"/>
      <c r="T805" s="83"/>
      <c r="U805" s="80"/>
      <c r="V805" s="80" t="s">
        <v>81</v>
      </c>
      <c r="W805" s="83"/>
      <c r="X805" s="80"/>
      <c r="Y805" s="80"/>
      <c r="Z805" s="80"/>
      <c r="AA805" s="82" t="s">
        <v>79</v>
      </c>
      <c r="AB805" s="82" t="s">
        <v>79</v>
      </c>
      <c r="AC805" s="87">
        <v>45677.6351041667</v>
      </c>
      <c r="AD805" s="80" t="str">
        <f t="shared" si="48"/>
        <v>DI GIACOMO &amp; C. SRL</v>
      </c>
      <c r="AE805" s="84" t="str">
        <f t="shared" si="49"/>
        <v>ABRUZZO</v>
      </c>
      <c r="AF805" s="85">
        <f t="shared" si="50"/>
        <v>46387</v>
      </c>
      <c r="AG805" s="86">
        <f t="shared" si="51"/>
        <v>1</v>
      </c>
      <c r="AH805" s="84" t="s">
        <v>3419</v>
      </c>
    </row>
    <row r="806" spans="1:34" x14ac:dyDescent="0.3">
      <c r="A806" s="80" t="s">
        <v>2450</v>
      </c>
      <c r="B806" s="81">
        <v>1</v>
      </c>
      <c r="C806" s="80" t="s">
        <v>5</v>
      </c>
      <c r="D806" s="80" t="s">
        <v>102</v>
      </c>
      <c r="E806" s="80" t="s">
        <v>714</v>
      </c>
      <c r="F806" s="80" t="s">
        <v>715</v>
      </c>
      <c r="G806" s="80" t="s">
        <v>715</v>
      </c>
      <c r="H806" s="81">
        <v>4864</v>
      </c>
      <c r="I806" s="80" t="s">
        <v>2201</v>
      </c>
      <c r="J806" s="80" t="s">
        <v>2452</v>
      </c>
      <c r="K806" s="80" t="s">
        <v>75</v>
      </c>
      <c r="L806" s="80" t="s">
        <v>77</v>
      </c>
      <c r="M806" s="80" t="s">
        <v>2202</v>
      </c>
      <c r="N806" s="82" t="s">
        <v>79</v>
      </c>
      <c r="O806" s="83">
        <v>45017</v>
      </c>
      <c r="P806" s="83">
        <v>46387</v>
      </c>
      <c r="Q806" s="82" t="s">
        <v>79</v>
      </c>
      <c r="R806" s="83"/>
      <c r="S806" s="83"/>
      <c r="T806" s="83"/>
      <c r="U806" s="80"/>
      <c r="V806" s="80" t="s">
        <v>81</v>
      </c>
      <c r="W806" s="83"/>
      <c r="X806" s="80"/>
      <c r="Y806" s="80"/>
      <c r="Z806" s="80"/>
      <c r="AA806" s="82" t="s">
        <v>79</v>
      </c>
      <c r="AB806" s="82" t="s">
        <v>79</v>
      </c>
      <c r="AC806" s="87">
        <v>45930.746446759302</v>
      </c>
      <c r="AD806" s="80" t="str">
        <f t="shared" si="48"/>
        <v>AUTOSERVIZI E NOLEGGIO FERRARA S.R.L.</v>
      </c>
      <c r="AE806" s="84" t="str">
        <f t="shared" si="49"/>
        <v>ABRUZZO</v>
      </c>
      <c r="AF806" s="85">
        <f t="shared" si="50"/>
        <v>46387</v>
      </c>
      <c r="AG806" s="86">
        <f t="shared" si="51"/>
        <v>1</v>
      </c>
      <c r="AH806" s="84" t="s">
        <v>3485</v>
      </c>
    </row>
    <row r="807" spans="1:34" x14ac:dyDescent="0.3">
      <c r="A807" s="80" t="s">
        <v>2450</v>
      </c>
      <c r="B807" s="81">
        <v>1</v>
      </c>
      <c r="C807" s="80" t="s">
        <v>5</v>
      </c>
      <c r="D807" s="80" t="s">
        <v>102</v>
      </c>
      <c r="E807" s="80" t="s">
        <v>629</v>
      </c>
      <c r="F807" s="80" t="s">
        <v>630</v>
      </c>
      <c r="G807" s="80" t="s">
        <v>630</v>
      </c>
      <c r="H807" s="81">
        <v>4865</v>
      </c>
      <c r="I807" s="80" t="s">
        <v>2203</v>
      </c>
      <c r="J807" s="80" t="s">
        <v>2452</v>
      </c>
      <c r="K807" s="80" t="s">
        <v>75</v>
      </c>
      <c r="L807" s="80" t="s">
        <v>77</v>
      </c>
      <c r="M807" s="80" t="s">
        <v>2204</v>
      </c>
      <c r="N807" s="82" t="s">
        <v>79</v>
      </c>
      <c r="O807" s="83">
        <v>45017</v>
      </c>
      <c r="P807" s="83">
        <v>46387</v>
      </c>
      <c r="Q807" s="82" t="s">
        <v>79</v>
      </c>
      <c r="R807" s="83"/>
      <c r="S807" s="83"/>
      <c r="T807" s="83"/>
      <c r="U807" s="80"/>
      <c r="V807" s="80" t="s">
        <v>81</v>
      </c>
      <c r="W807" s="83"/>
      <c r="X807" s="80"/>
      <c r="Y807" s="80"/>
      <c r="Z807" s="80"/>
      <c r="AA807" s="82" t="s">
        <v>79</v>
      </c>
      <c r="AB807" s="82" t="s">
        <v>79</v>
      </c>
      <c r="AC807" s="87">
        <v>45686.4914699074</v>
      </c>
      <c r="AD807" s="80" t="str">
        <f t="shared" si="48"/>
        <v>AUTOLINEE COSTANTINI SRL</v>
      </c>
      <c r="AE807" s="84" t="str">
        <f t="shared" si="49"/>
        <v>ABRUZZO</v>
      </c>
      <c r="AF807" s="85">
        <f t="shared" si="50"/>
        <v>46387</v>
      </c>
      <c r="AG807" s="86">
        <f t="shared" si="51"/>
        <v>1</v>
      </c>
      <c r="AH807" s="84" t="s">
        <v>3872</v>
      </c>
    </row>
    <row r="808" spans="1:34" x14ac:dyDescent="0.3">
      <c r="A808" s="80" t="s">
        <v>2475</v>
      </c>
      <c r="B808" s="81">
        <v>812</v>
      </c>
      <c r="C808" s="80" t="s">
        <v>2468</v>
      </c>
      <c r="D808" s="80" t="s">
        <v>1304</v>
      </c>
      <c r="E808" s="80" t="s">
        <v>145</v>
      </c>
      <c r="F808" s="80" t="s">
        <v>805</v>
      </c>
      <c r="G808" s="80" t="s">
        <v>805</v>
      </c>
      <c r="H808" s="81">
        <v>4871</v>
      </c>
      <c r="I808" s="80" t="s">
        <v>2205</v>
      </c>
      <c r="J808" s="80" t="s">
        <v>2452</v>
      </c>
      <c r="K808" s="80" t="s">
        <v>75</v>
      </c>
      <c r="L808" s="80" t="s">
        <v>101</v>
      </c>
      <c r="M808" s="80" t="s">
        <v>536</v>
      </c>
      <c r="N808" s="82" t="s">
        <v>79</v>
      </c>
      <c r="O808" s="83">
        <v>44562</v>
      </c>
      <c r="P808" s="83">
        <v>45291</v>
      </c>
      <c r="Q808" s="82" t="s">
        <v>76</v>
      </c>
      <c r="R808" s="83">
        <v>45288</v>
      </c>
      <c r="S808" s="83">
        <v>45292</v>
      </c>
      <c r="T808" s="83">
        <v>46022</v>
      </c>
      <c r="U808" s="80" t="s">
        <v>2456</v>
      </c>
      <c r="V808" s="80" t="s">
        <v>81</v>
      </c>
      <c r="W808" s="83"/>
      <c r="X808" s="80"/>
      <c r="Y808" s="80"/>
      <c r="Z808" s="81">
        <v>2334</v>
      </c>
      <c r="AA808" s="82" t="s">
        <v>79</v>
      </c>
      <c r="AB808" s="82" t="s">
        <v>79</v>
      </c>
      <c r="AC808" s="87">
        <v>45677.437673611101</v>
      </c>
      <c r="AD808" s="80" t="str">
        <f t="shared" si="48"/>
        <v>STAR MOBILITY SPA</v>
      </c>
      <c r="AE808" s="84" t="str">
        <f t="shared" si="49"/>
        <v>LOMBARDIA</v>
      </c>
      <c r="AF808" s="85">
        <f t="shared" si="50"/>
        <v>46022</v>
      </c>
      <c r="AG808" s="86">
        <f t="shared" si="51"/>
        <v>1</v>
      </c>
      <c r="AH808" s="84" t="s">
        <v>3362</v>
      </c>
    </row>
    <row r="809" spans="1:34" x14ac:dyDescent="0.3">
      <c r="A809" s="80" t="s">
        <v>2489</v>
      </c>
      <c r="B809" s="81">
        <v>479</v>
      </c>
      <c r="C809" s="80" t="s">
        <v>2451</v>
      </c>
      <c r="D809" s="80" t="s">
        <v>708</v>
      </c>
      <c r="E809" s="80" t="s">
        <v>1430</v>
      </c>
      <c r="F809" s="80" t="s">
        <v>3310</v>
      </c>
      <c r="G809" s="80" t="s">
        <v>1431</v>
      </c>
      <c r="H809" s="81">
        <v>4872</v>
      </c>
      <c r="I809" s="80" t="s">
        <v>2206</v>
      </c>
      <c r="J809" s="80" t="s">
        <v>2452</v>
      </c>
      <c r="K809" s="80" t="s">
        <v>75</v>
      </c>
      <c r="L809" s="80" t="s">
        <v>96</v>
      </c>
      <c r="M809" s="80"/>
      <c r="N809" s="82" t="s">
        <v>79</v>
      </c>
      <c r="O809" s="83">
        <v>43008</v>
      </c>
      <c r="P809" s="83">
        <v>46387</v>
      </c>
      <c r="Q809" s="82" t="s">
        <v>79</v>
      </c>
      <c r="R809" s="83"/>
      <c r="S809" s="83"/>
      <c r="T809" s="83"/>
      <c r="U809" s="80"/>
      <c r="V809" s="80" t="s">
        <v>81</v>
      </c>
      <c r="W809" s="83"/>
      <c r="X809" s="80"/>
      <c r="Y809" s="80"/>
      <c r="Z809" s="81">
        <v>3561</v>
      </c>
      <c r="AA809" s="82" t="s">
        <v>79</v>
      </c>
      <c r="AB809" s="82" t="s">
        <v>79</v>
      </c>
      <c r="AC809" s="87">
        <v>45904.5218634259</v>
      </c>
      <c r="AD809" s="80" t="str">
        <f t="shared" si="48"/>
        <v>SOCIETÀ VICENTINA TRASPORTI SRL</v>
      </c>
      <c r="AE809" s="84" t="str">
        <f t="shared" si="49"/>
        <v>VENETO</v>
      </c>
      <c r="AF809" s="85">
        <f t="shared" si="50"/>
        <v>46387</v>
      </c>
      <c r="AG809" s="86">
        <f t="shared" si="51"/>
        <v>1</v>
      </c>
      <c r="AH809" s="84" t="s">
        <v>3726</v>
      </c>
    </row>
    <row r="810" spans="1:34" x14ac:dyDescent="0.3">
      <c r="A810" s="80" t="s">
        <v>2475</v>
      </c>
      <c r="B810" s="81">
        <v>812</v>
      </c>
      <c r="C810" s="80" t="s">
        <v>2468</v>
      </c>
      <c r="D810" s="80" t="s">
        <v>1304</v>
      </c>
      <c r="E810" s="80" t="s">
        <v>145</v>
      </c>
      <c r="F810" s="80" t="s">
        <v>805</v>
      </c>
      <c r="G810" s="80" t="s">
        <v>805</v>
      </c>
      <c r="H810" s="81">
        <v>4873</v>
      </c>
      <c r="I810" s="80" t="s">
        <v>2207</v>
      </c>
      <c r="J810" s="80" t="s">
        <v>2454</v>
      </c>
      <c r="K810" s="80" t="s">
        <v>75</v>
      </c>
      <c r="L810" s="80" t="s">
        <v>77</v>
      </c>
      <c r="M810" s="80"/>
      <c r="N810" s="82" t="s">
        <v>79</v>
      </c>
      <c r="O810" s="83">
        <v>44562</v>
      </c>
      <c r="P810" s="83">
        <v>45291</v>
      </c>
      <c r="Q810" s="82" t="s">
        <v>76</v>
      </c>
      <c r="R810" s="83">
        <v>45288</v>
      </c>
      <c r="S810" s="83">
        <v>45292</v>
      </c>
      <c r="T810" s="83">
        <v>46022</v>
      </c>
      <c r="U810" s="80" t="s">
        <v>2456</v>
      </c>
      <c r="V810" s="80" t="s">
        <v>81</v>
      </c>
      <c r="W810" s="83"/>
      <c r="X810" s="80"/>
      <c r="Y810" s="80"/>
      <c r="Z810" s="80"/>
      <c r="AA810" s="82" t="s">
        <v>79</v>
      </c>
      <c r="AB810" s="82" t="s">
        <v>79</v>
      </c>
      <c r="AC810" s="87">
        <v>45677.438344907401</v>
      </c>
      <c r="AD810" s="80" t="str">
        <f t="shared" si="48"/>
        <v>STAR MOBILITY SPA</v>
      </c>
      <c r="AE810" s="84" t="str">
        <f t="shared" si="49"/>
        <v>LOMBARDIA</v>
      </c>
      <c r="AF810" s="85">
        <f t="shared" si="50"/>
        <v>46022</v>
      </c>
      <c r="AG810" s="86">
        <f t="shared" si="51"/>
        <v>1</v>
      </c>
      <c r="AH810" s="84" t="s">
        <v>3362</v>
      </c>
    </row>
    <row r="811" spans="1:34" x14ac:dyDescent="0.3">
      <c r="A811" s="80" t="s">
        <v>2484</v>
      </c>
      <c r="B811" s="81">
        <v>281</v>
      </c>
      <c r="C811" s="80" t="s">
        <v>2451</v>
      </c>
      <c r="D811" s="80" t="s">
        <v>1251</v>
      </c>
      <c r="E811" s="80" t="s">
        <v>1252</v>
      </c>
      <c r="F811" s="80" t="s">
        <v>1253</v>
      </c>
      <c r="G811" s="80" t="s">
        <v>1253</v>
      </c>
      <c r="H811" s="81">
        <v>4878</v>
      </c>
      <c r="I811" s="80" t="s">
        <v>2208</v>
      </c>
      <c r="J811" s="80" t="s">
        <v>2454</v>
      </c>
      <c r="K811" s="80" t="s">
        <v>75</v>
      </c>
      <c r="L811" s="80" t="s">
        <v>96</v>
      </c>
      <c r="M811" s="80"/>
      <c r="N811" s="82" t="s">
        <v>79</v>
      </c>
      <c r="O811" s="83">
        <v>44562</v>
      </c>
      <c r="P811" s="83">
        <v>44926</v>
      </c>
      <c r="Q811" s="82" t="s">
        <v>76</v>
      </c>
      <c r="R811" s="83">
        <v>45657</v>
      </c>
      <c r="S811" s="83">
        <v>45658</v>
      </c>
      <c r="T811" s="83">
        <v>47848</v>
      </c>
      <c r="U811" s="80" t="s">
        <v>2461</v>
      </c>
      <c r="V811" s="80" t="s">
        <v>81</v>
      </c>
      <c r="W811" s="83"/>
      <c r="X811" s="80"/>
      <c r="Y811" s="80"/>
      <c r="Z811" s="80"/>
      <c r="AA811" s="82" t="s">
        <v>79</v>
      </c>
      <c r="AB811" s="82" t="s">
        <v>79</v>
      </c>
      <c r="AC811" s="87">
        <v>45943.598564814798</v>
      </c>
      <c r="AD811" s="80" t="str">
        <f t="shared" si="48"/>
        <v>FUCECCHIO SERVIZI SRL</v>
      </c>
      <c r="AE811" s="84" t="str">
        <f t="shared" si="49"/>
        <v>TOSCANA</v>
      </c>
      <c r="AF811" s="85">
        <f t="shared" si="50"/>
        <v>47848</v>
      </c>
      <c r="AG811" s="86">
        <f t="shared" si="51"/>
        <v>1</v>
      </c>
      <c r="AH811" s="84" t="s">
        <v>3556</v>
      </c>
    </row>
    <row r="812" spans="1:34" x14ac:dyDescent="0.3">
      <c r="A812" s="80" t="s">
        <v>2489</v>
      </c>
      <c r="B812" s="81">
        <v>572</v>
      </c>
      <c r="C812" s="80" t="s">
        <v>2451</v>
      </c>
      <c r="D812" s="80" t="s">
        <v>80</v>
      </c>
      <c r="E812" s="80" t="s">
        <v>86</v>
      </c>
      <c r="F812" s="80" t="s">
        <v>1947</v>
      </c>
      <c r="G812" s="80" t="s">
        <v>1948</v>
      </c>
      <c r="H812" s="81">
        <v>4889</v>
      </c>
      <c r="I812" s="80" t="s">
        <v>2209</v>
      </c>
      <c r="J812" s="80" t="s">
        <v>2452</v>
      </c>
      <c r="K812" s="80" t="s">
        <v>75</v>
      </c>
      <c r="L812" s="80" t="s">
        <v>101</v>
      </c>
      <c r="M812" s="80" t="s">
        <v>2076</v>
      </c>
      <c r="N812" s="82" t="s">
        <v>76</v>
      </c>
      <c r="O812" s="83">
        <v>44835</v>
      </c>
      <c r="P812" s="83">
        <v>48121</v>
      </c>
      <c r="Q812" s="82" t="s">
        <v>79</v>
      </c>
      <c r="R812" s="83"/>
      <c r="S812" s="83"/>
      <c r="T812" s="83"/>
      <c r="U812" s="80"/>
      <c r="V812" s="80" t="s">
        <v>81</v>
      </c>
      <c r="W812" s="83"/>
      <c r="X812" s="80"/>
      <c r="Y812" s="80"/>
      <c r="Z812" s="80"/>
      <c r="AA812" s="82" t="s">
        <v>79</v>
      </c>
      <c r="AB812" s="82" t="s">
        <v>79</v>
      </c>
      <c r="AC812" s="87">
        <v>45686.583171296297</v>
      </c>
      <c r="AD812" s="80" t="str">
        <f t="shared" si="48"/>
        <v>LA LINEA SPA</v>
      </c>
      <c r="AE812" s="84" t="str">
        <f t="shared" si="49"/>
        <v>VENETO</v>
      </c>
      <c r="AF812" s="85">
        <f t="shared" si="50"/>
        <v>48121</v>
      </c>
      <c r="AG812" s="86">
        <f t="shared" si="51"/>
        <v>1</v>
      </c>
      <c r="AH812" s="84" t="s">
        <v>3697</v>
      </c>
    </row>
    <row r="813" spans="1:34" x14ac:dyDescent="0.3">
      <c r="A813" s="80" t="s">
        <v>2481</v>
      </c>
      <c r="B813" s="81">
        <v>13</v>
      </c>
      <c r="C813" s="80" t="s">
        <v>5</v>
      </c>
      <c r="D813" s="80" t="s">
        <v>147</v>
      </c>
      <c r="E813" s="80" t="s">
        <v>716</v>
      </c>
      <c r="F813" s="80" t="s">
        <v>717</v>
      </c>
      <c r="G813" s="80" t="s">
        <v>717</v>
      </c>
      <c r="H813" s="81">
        <v>4891</v>
      </c>
      <c r="I813" s="80" t="s">
        <v>2210</v>
      </c>
      <c r="J813" s="80" t="s">
        <v>2452</v>
      </c>
      <c r="K813" s="80" t="s">
        <v>1219</v>
      </c>
      <c r="L813" s="80" t="s">
        <v>77</v>
      </c>
      <c r="M813" s="80" t="s">
        <v>2211</v>
      </c>
      <c r="N813" s="82" t="s">
        <v>79</v>
      </c>
      <c r="O813" s="83">
        <v>44562</v>
      </c>
      <c r="P813" s="83">
        <v>46387</v>
      </c>
      <c r="Q813" s="82" t="s">
        <v>79</v>
      </c>
      <c r="R813" s="83"/>
      <c r="S813" s="83"/>
      <c r="T813" s="83"/>
      <c r="U813" s="80"/>
      <c r="V813" s="80" t="s">
        <v>81</v>
      </c>
      <c r="W813" s="83"/>
      <c r="X813" s="80"/>
      <c r="Y813" s="80"/>
      <c r="Z813" s="80"/>
      <c r="AA813" s="82" t="s">
        <v>79</v>
      </c>
      <c r="AB813" s="82" t="s">
        <v>79</v>
      </c>
      <c r="AC813" s="87">
        <v>45674.4143287037</v>
      </c>
      <c r="AD813" s="80" t="str">
        <f t="shared" si="48"/>
        <v>FERROTRAMVIARIA SPA</v>
      </c>
      <c r="AE813" s="84" t="str">
        <f t="shared" si="49"/>
        <v>PUGLIA</v>
      </c>
      <c r="AF813" s="85">
        <f t="shared" si="50"/>
        <v>46387</v>
      </c>
      <c r="AG813" s="86">
        <f t="shared" si="51"/>
        <v>1</v>
      </c>
      <c r="AH813" s="84" t="s">
        <v>3369</v>
      </c>
    </row>
    <row r="814" spans="1:34" x14ac:dyDescent="0.3">
      <c r="A814" s="80" t="s">
        <v>2481</v>
      </c>
      <c r="B814" s="81">
        <v>13</v>
      </c>
      <c r="C814" s="80" t="s">
        <v>5</v>
      </c>
      <c r="D814" s="80" t="s">
        <v>147</v>
      </c>
      <c r="E814" s="80" t="s">
        <v>716</v>
      </c>
      <c r="F814" s="80" t="s">
        <v>717</v>
      </c>
      <c r="G814" s="80" t="s">
        <v>717</v>
      </c>
      <c r="H814" s="81">
        <v>4897</v>
      </c>
      <c r="I814" s="80" t="s">
        <v>2212</v>
      </c>
      <c r="J814" s="80" t="s">
        <v>2452</v>
      </c>
      <c r="K814" s="80" t="s">
        <v>75</v>
      </c>
      <c r="L814" s="80" t="s">
        <v>77</v>
      </c>
      <c r="M814" s="80" t="s">
        <v>2211</v>
      </c>
      <c r="N814" s="82" t="s">
        <v>79</v>
      </c>
      <c r="O814" s="83">
        <v>44562</v>
      </c>
      <c r="P814" s="83">
        <v>45016</v>
      </c>
      <c r="Q814" s="82" t="s">
        <v>76</v>
      </c>
      <c r="R814" s="83">
        <v>45096</v>
      </c>
      <c r="S814" s="83">
        <v>45017</v>
      </c>
      <c r="T814" s="83">
        <v>46387</v>
      </c>
      <c r="U814" s="80" t="s">
        <v>2460</v>
      </c>
      <c r="V814" s="80" t="s">
        <v>81</v>
      </c>
      <c r="W814" s="83"/>
      <c r="X814" s="80"/>
      <c r="Y814" s="80"/>
      <c r="Z814" s="80"/>
      <c r="AA814" s="82" t="s">
        <v>79</v>
      </c>
      <c r="AB814" s="82" t="s">
        <v>79</v>
      </c>
      <c r="AC814" s="87">
        <v>45674.4164467593</v>
      </c>
      <c r="AD814" s="80" t="str">
        <f t="shared" si="48"/>
        <v>FERROTRAMVIARIA SPA</v>
      </c>
      <c r="AE814" s="84" t="str">
        <f t="shared" si="49"/>
        <v>PUGLIA</v>
      </c>
      <c r="AF814" s="85">
        <f t="shared" si="50"/>
        <v>46387</v>
      </c>
      <c r="AG814" s="86">
        <f t="shared" si="51"/>
        <v>1</v>
      </c>
      <c r="AH814" s="84" t="s">
        <v>3369</v>
      </c>
    </row>
    <row r="815" spans="1:34" x14ac:dyDescent="0.3">
      <c r="A815" s="80" t="s">
        <v>2472</v>
      </c>
      <c r="B815" s="81">
        <v>218</v>
      </c>
      <c r="C815" s="80" t="s">
        <v>2451</v>
      </c>
      <c r="D815" s="80" t="s">
        <v>1207</v>
      </c>
      <c r="E815" s="80" t="s">
        <v>1542</v>
      </c>
      <c r="F815" s="80" t="s">
        <v>1543</v>
      </c>
      <c r="G815" s="80" t="s">
        <v>1543</v>
      </c>
      <c r="H815" s="81">
        <v>4899</v>
      </c>
      <c r="I815" s="80" t="s">
        <v>2213</v>
      </c>
      <c r="J815" s="80" t="s">
        <v>2452</v>
      </c>
      <c r="K815" s="80" t="s">
        <v>75</v>
      </c>
      <c r="L815" s="80" t="s">
        <v>101</v>
      </c>
      <c r="M815" s="80" t="s">
        <v>2214</v>
      </c>
      <c r="N815" s="82" t="s">
        <v>79</v>
      </c>
      <c r="O815" s="83">
        <v>44805</v>
      </c>
      <c r="P815" s="83">
        <v>44986</v>
      </c>
      <c r="Q815" s="82" t="s">
        <v>76</v>
      </c>
      <c r="R815" s="83">
        <v>44985</v>
      </c>
      <c r="S815" s="83">
        <v>44986</v>
      </c>
      <c r="T815" s="83">
        <v>45838</v>
      </c>
      <c r="U815" s="80" t="s">
        <v>2453</v>
      </c>
      <c r="V815" s="80" t="s">
        <v>81</v>
      </c>
      <c r="W815" s="83"/>
      <c r="X815" s="80"/>
      <c r="Y815" s="80"/>
      <c r="Z815" s="80"/>
      <c r="AA815" s="82" t="s">
        <v>79</v>
      </c>
      <c r="AB815" s="82" t="s">
        <v>79</v>
      </c>
      <c r="AC815" s="87">
        <v>45817.652754629598</v>
      </c>
      <c r="AD815" s="80" t="str">
        <f t="shared" si="48"/>
        <v>TRIBUZIO SRL UNIPERSONALE</v>
      </c>
      <c r="AE815" s="84" t="str">
        <f t="shared" si="49"/>
        <v>LAZIO</v>
      </c>
      <c r="AF815" s="85">
        <f t="shared" si="50"/>
        <v>45838</v>
      </c>
      <c r="AG815" s="86">
        <f t="shared" si="51"/>
        <v>1</v>
      </c>
      <c r="AH815" s="84" t="s">
        <v>3471</v>
      </c>
    </row>
    <row r="816" spans="1:34" x14ac:dyDescent="0.3">
      <c r="A816" s="80" t="s">
        <v>2459</v>
      </c>
      <c r="B816" s="81">
        <v>471</v>
      </c>
      <c r="C816" s="80" t="s">
        <v>2451</v>
      </c>
      <c r="D816" s="80" t="s">
        <v>547</v>
      </c>
      <c r="E816" s="80" t="s">
        <v>576</v>
      </c>
      <c r="F816" s="80" t="s">
        <v>836</v>
      </c>
      <c r="G816" s="80" t="s">
        <v>836</v>
      </c>
      <c r="H816" s="81">
        <v>4900</v>
      </c>
      <c r="I816" s="80" t="s">
        <v>2215</v>
      </c>
      <c r="J816" s="80" t="s">
        <v>2454</v>
      </c>
      <c r="K816" s="80" t="s">
        <v>75</v>
      </c>
      <c r="L816" s="80" t="s">
        <v>77</v>
      </c>
      <c r="M816" s="80"/>
      <c r="N816" s="82" t="s">
        <v>79</v>
      </c>
      <c r="O816" s="83">
        <v>44835</v>
      </c>
      <c r="P816" s="83">
        <v>45565</v>
      </c>
      <c r="Q816" s="82" t="s">
        <v>76</v>
      </c>
      <c r="R816" s="83">
        <v>45562</v>
      </c>
      <c r="S816" s="83">
        <v>45566</v>
      </c>
      <c r="T816" s="83">
        <v>45838</v>
      </c>
      <c r="U816" s="80" t="s">
        <v>2460</v>
      </c>
      <c r="V816" s="80" t="s">
        <v>81</v>
      </c>
      <c r="W816" s="83"/>
      <c r="X816" s="80"/>
      <c r="Y816" s="80"/>
      <c r="Z816" s="80"/>
      <c r="AA816" s="82" t="s">
        <v>79</v>
      </c>
      <c r="AB816" s="82" t="s">
        <v>79</v>
      </c>
      <c r="AC816" s="87">
        <v>45922.552974537</v>
      </c>
      <c r="AD816" s="80" t="str">
        <f t="shared" si="48"/>
        <v>MICCOLIS SPA</v>
      </c>
      <c r="AE816" s="84" t="str">
        <f t="shared" si="49"/>
        <v>BASILICATA</v>
      </c>
      <c r="AF816" s="85">
        <f t="shared" si="50"/>
        <v>45838</v>
      </c>
      <c r="AG816" s="86">
        <f t="shared" si="51"/>
        <v>1</v>
      </c>
      <c r="AH816" s="84" t="s">
        <v>3380</v>
      </c>
    </row>
    <row r="817" spans="1:34" x14ac:dyDescent="0.3">
      <c r="A817" s="80" t="s">
        <v>2488</v>
      </c>
      <c r="B817" s="81">
        <v>18</v>
      </c>
      <c r="C817" s="80" t="s">
        <v>5</v>
      </c>
      <c r="D817" s="80" t="s">
        <v>947</v>
      </c>
      <c r="E817" s="80" t="s">
        <v>2216</v>
      </c>
      <c r="F817" s="80" t="s">
        <v>2217</v>
      </c>
      <c r="G817" s="80" t="s">
        <v>2217</v>
      </c>
      <c r="H817" s="81">
        <v>4912</v>
      </c>
      <c r="I817" s="80" t="s">
        <v>1887</v>
      </c>
      <c r="J817" s="80" t="s">
        <v>2452</v>
      </c>
      <c r="K817" s="80" t="s">
        <v>75</v>
      </c>
      <c r="L817" s="80" t="s">
        <v>101</v>
      </c>
      <c r="M817" s="80" t="s">
        <v>1038</v>
      </c>
      <c r="N817" s="82" t="s">
        <v>79</v>
      </c>
      <c r="O817" s="83">
        <v>44743</v>
      </c>
      <c r="P817" s="83">
        <v>46568</v>
      </c>
      <c r="Q817" s="82" t="s">
        <v>79</v>
      </c>
      <c r="R817" s="83"/>
      <c r="S817" s="83"/>
      <c r="T817" s="83"/>
      <c r="U817" s="80"/>
      <c r="V817" s="80" t="s">
        <v>81</v>
      </c>
      <c r="W817" s="83"/>
      <c r="X817" s="80"/>
      <c r="Y817" s="80"/>
      <c r="Z817" s="81">
        <v>947</v>
      </c>
      <c r="AA817" s="82" t="s">
        <v>79</v>
      </c>
      <c r="AB817" s="82" t="s">
        <v>79</v>
      </c>
      <c r="AC817" s="87">
        <v>45932.352291666699</v>
      </c>
      <c r="AD817" s="80" t="str">
        <f t="shared" si="48"/>
        <v>SVAP S.R.L. A S.U.</v>
      </c>
      <c r="AE817" s="84" t="str">
        <f t="shared" si="49"/>
        <v>VALLE D'AOSTA</v>
      </c>
      <c r="AF817" s="85">
        <f t="shared" si="50"/>
        <v>46568</v>
      </c>
      <c r="AG817" s="86">
        <f t="shared" si="51"/>
        <v>1</v>
      </c>
      <c r="AH817" s="84" t="s">
        <v>3912</v>
      </c>
    </row>
    <row r="818" spans="1:34" x14ac:dyDescent="0.3">
      <c r="A818" s="80" t="s">
        <v>2478</v>
      </c>
      <c r="B818" s="81">
        <v>902</v>
      </c>
      <c r="C818" s="80" t="s">
        <v>2480</v>
      </c>
      <c r="D818" s="80" t="s">
        <v>2938</v>
      </c>
      <c r="E818" s="80" t="s">
        <v>2973</v>
      </c>
      <c r="F818" s="80" t="s">
        <v>2974</v>
      </c>
      <c r="G818" s="80" t="s">
        <v>2974</v>
      </c>
      <c r="H818" s="81">
        <v>4926</v>
      </c>
      <c r="I818" s="80" t="s">
        <v>2975</v>
      </c>
      <c r="J818" s="80" t="s">
        <v>2457</v>
      </c>
      <c r="K818" s="80" t="s">
        <v>75</v>
      </c>
      <c r="L818" s="80" t="s">
        <v>77</v>
      </c>
      <c r="M818" s="80" t="s">
        <v>2976</v>
      </c>
      <c r="N818" s="82" t="s">
        <v>79</v>
      </c>
      <c r="O818" s="83">
        <v>44452</v>
      </c>
      <c r="P818" s="83">
        <v>45090</v>
      </c>
      <c r="Q818" s="82" t="s">
        <v>76</v>
      </c>
      <c r="R818" s="83">
        <v>45170</v>
      </c>
      <c r="S818" s="83">
        <v>45180</v>
      </c>
      <c r="T818" s="83">
        <v>45838</v>
      </c>
      <c r="U818" s="80" t="s">
        <v>2453</v>
      </c>
      <c r="V818" s="80" t="s">
        <v>81</v>
      </c>
      <c r="W818" s="83"/>
      <c r="X818" s="80"/>
      <c r="Y818" s="80"/>
      <c r="Z818" s="80"/>
      <c r="AA818" s="82" t="s">
        <v>79</v>
      </c>
      <c r="AB818" s="82" t="s">
        <v>79</v>
      </c>
      <c r="AC818" s="87">
        <v>45933.536655092597</v>
      </c>
      <c r="AD818" s="80" t="str">
        <f t="shared" si="48"/>
        <v>APL SRL</v>
      </c>
      <c r="AE818" s="84" t="str">
        <f t="shared" si="49"/>
        <v>PIEMONTE</v>
      </c>
      <c r="AF818" s="85">
        <f t="shared" si="50"/>
        <v>45838</v>
      </c>
      <c r="AG818" s="86">
        <f t="shared" si="51"/>
        <v>1</v>
      </c>
      <c r="AH818" s="84" t="s">
        <v>3895</v>
      </c>
    </row>
    <row r="819" spans="1:34" x14ac:dyDescent="0.3">
      <c r="A819" s="80" t="s">
        <v>2478</v>
      </c>
      <c r="B819" s="81">
        <v>902</v>
      </c>
      <c r="C819" s="80" t="s">
        <v>2480</v>
      </c>
      <c r="D819" s="80" t="s">
        <v>2938</v>
      </c>
      <c r="E819" s="80" t="s">
        <v>1103</v>
      </c>
      <c r="F819" s="80" t="s">
        <v>1885</v>
      </c>
      <c r="G819" s="80" t="s">
        <v>1886</v>
      </c>
      <c r="H819" s="81">
        <v>4927</v>
      </c>
      <c r="I819" s="80" t="s">
        <v>2977</v>
      </c>
      <c r="J819" s="80" t="s">
        <v>2452</v>
      </c>
      <c r="K819" s="80" t="s">
        <v>75</v>
      </c>
      <c r="L819" s="80" t="s">
        <v>77</v>
      </c>
      <c r="M819" s="80" t="s">
        <v>2978</v>
      </c>
      <c r="N819" s="82" t="s">
        <v>79</v>
      </c>
      <c r="O819" s="83">
        <v>44197</v>
      </c>
      <c r="P819" s="83">
        <v>44561</v>
      </c>
      <c r="Q819" s="82" t="s">
        <v>76</v>
      </c>
      <c r="R819" s="83">
        <v>45097</v>
      </c>
      <c r="S819" s="83">
        <v>45097</v>
      </c>
      <c r="T819" s="83">
        <v>45838</v>
      </c>
      <c r="U819" s="80" t="s">
        <v>2453</v>
      </c>
      <c r="V819" s="80" t="s">
        <v>81</v>
      </c>
      <c r="W819" s="83"/>
      <c r="X819" s="80"/>
      <c r="Y819" s="80"/>
      <c r="Z819" s="80"/>
      <c r="AA819" s="82" t="s">
        <v>79</v>
      </c>
      <c r="AB819" s="82" t="s">
        <v>79</v>
      </c>
      <c r="AC819" s="87">
        <v>45952.409270833297</v>
      </c>
      <c r="AD819" s="80" t="str">
        <f t="shared" si="48"/>
        <v>ARRIVA ITALIA S.R.L.</v>
      </c>
      <c r="AE819" s="84" t="str">
        <f t="shared" si="49"/>
        <v>PIEMONTE</v>
      </c>
      <c r="AF819" s="85">
        <f t="shared" si="50"/>
        <v>45838</v>
      </c>
      <c r="AG819" s="86">
        <f t="shared" si="51"/>
        <v>1</v>
      </c>
      <c r="AH819" s="84" t="s">
        <v>3884</v>
      </c>
    </row>
    <row r="820" spans="1:34" x14ac:dyDescent="0.3">
      <c r="A820" s="80" t="s">
        <v>2478</v>
      </c>
      <c r="B820" s="81">
        <v>902</v>
      </c>
      <c r="C820" s="80" t="s">
        <v>2480</v>
      </c>
      <c r="D820" s="80" t="s">
        <v>2938</v>
      </c>
      <c r="E820" s="80" t="s">
        <v>2979</v>
      </c>
      <c r="F820" s="80" t="s">
        <v>2980</v>
      </c>
      <c r="G820" s="80" t="s">
        <v>2980</v>
      </c>
      <c r="H820" s="81">
        <v>4928</v>
      </c>
      <c r="I820" s="80" t="s">
        <v>2981</v>
      </c>
      <c r="J820" s="80" t="s">
        <v>2452</v>
      </c>
      <c r="K820" s="80" t="s">
        <v>75</v>
      </c>
      <c r="L820" s="80" t="s">
        <v>77</v>
      </c>
      <c r="M820" s="80" t="s">
        <v>2982</v>
      </c>
      <c r="N820" s="82" t="s">
        <v>79</v>
      </c>
      <c r="O820" s="83">
        <v>44562</v>
      </c>
      <c r="P820" s="83">
        <v>44742</v>
      </c>
      <c r="Q820" s="82" t="s">
        <v>76</v>
      </c>
      <c r="R820" s="83">
        <v>45097</v>
      </c>
      <c r="S820" s="83">
        <v>45097</v>
      </c>
      <c r="T820" s="83">
        <v>45838</v>
      </c>
      <c r="U820" s="80" t="s">
        <v>2453</v>
      </c>
      <c r="V820" s="80" t="s">
        <v>81</v>
      </c>
      <c r="W820" s="83"/>
      <c r="X820" s="80"/>
      <c r="Y820" s="80"/>
      <c r="Z820" s="80"/>
      <c r="AA820" s="82" t="s">
        <v>79</v>
      </c>
      <c r="AB820" s="82" t="s">
        <v>79</v>
      </c>
      <c r="AC820" s="87">
        <v>45961.608900462998</v>
      </c>
      <c r="AD820" s="80" t="str">
        <f t="shared" si="48"/>
        <v>AUTOSERVIZI SESTRIERE SAS</v>
      </c>
      <c r="AE820" s="84" t="str">
        <f t="shared" si="49"/>
        <v>PIEMONTE</v>
      </c>
      <c r="AF820" s="85">
        <f t="shared" si="50"/>
        <v>45838</v>
      </c>
      <c r="AG820" s="86">
        <f t="shared" si="51"/>
        <v>1</v>
      </c>
      <c r="AH820" s="84" t="s">
        <v>3907</v>
      </c>
    </row>
    <row r="821" spans="1:34" x14ac:dyDescent="0.3">
      <c r="A821" s="80" t="s">
        <v>2478</v>
      </c>
      <c r="B821" s="81">
        <v>902</v>
      </c>
      <c r="C821" s="80" t="s">
        <v>2480</v>
      </c>
      <c r="D821" s="80" t="s">
        <v>2938</v>
      </c>
      <c r="E821" s="80" t="s">
        <v>2943</v>
      </c>
      <c r="F821" s="80" t="s">
        <v>2938</v>
      </c>
      <c r="G821" s="80" t="s">
        <v>2938</v>
      </c>
      <c r="H821" s="81">
        <v>4929</v>
      </c>
      <c r="I821" s="80" t="s">
        <v>2983</v>
      </c>
      <c r="J821" s="80" t="s">
        <v>2457</v>
      </c>
      <c r="K821" s="80" t="s">
        <v>75</v>
      </c>
      <c r="L821" s="80" t="s">
        <v>77</v>
      </c>
      <c r="M821" s="80"/>
      <c r="N821" s="82" t="s">
        <v>76</v>
      </c>
      <c r="O821" s="83">
        <v>44197</v>
      </c>
      <c r="P821" s="83">
        <v>44561</v>
      </c>
      <c r="Q821" s="82" t="s">
        <v>76</v>
      </c>
      <c r="R821" s="83">
        <v>45097</v>
      </c>
      <c r="S821" s="83">
        <v>45097</v>
      </c>
      <c r="T821" s="83">
        <v>45838</v>
      </c>
      <c r="U821" s="80" t="s">
        <v>2453</v>
      </c>
      <c r="V821" s="80" t="s">
        <v>81</v>
      </c>
      <c r="W821" s="83"/>
      <c r="X821" s="80"/>
      <c r="Y821" s="80"/>
      <c r="Z821" s="80"/>
      <c r="AA821" s="82" t="s">
        <v>79</v>
      </c>
      <c r="AB821" s="82" t="s">
        <v>79</v>
      </c>
      <c r="AC821" s="87">
        <v>45930.523379629602</v>
      </c>
      <c r="AD821" s="80" t="str">
        <f t="shared" si="48"/>
        <v>UNIONE MONTANA DEI COMUNI VALLI CHISONE E GERMANASCA</v>
      </c>
      <c r="AE821" s="84" t="str">
        <f t="shared" si="49"/>
        <v>PIEMONTE</v>
      </c>
      <c r="AF821" s="85">
        <f t="shared" si="50"/>
        <v>45838</v>
      </c>
      <c r="AG821" s="86">
        <f t="shared" si="51"/>
        <v>1</v>
      </c>
      <c r="AH821" s="84" t="s">
        <v>3876</v>
      </c>
    </row>
    <row r="822" spans="1:34" x14ac:dyDescent="0.3">
      <c r="A822" s="80" t="s">
        <v>2476</v>
      </c>
      <c r="B822" s="81">
        <v>507</v>
      </c>
      <c r="C822" s="80" t="s">
        <v>2451</v>
      </c>
      <c r="D822" s="80" t="s">
        <v>1018</v>
      </c>
      <c r="E822" s="80" t="s">
        <v>1014</v>
      </c>
      <c r="F822" s="80" t="s">
        <v>1015</v>
      </c>
      <c r="G822" s="80" t="s">
        <v>1015</v>
      </c>
      <c r="H822" s="81">
        <v>4930</v>
      </c>
      <c r="I822" s="80" t="s">
        <v>2218</v>
      </c>
      <c r="J822" s="80" t="s">
        <v>2452</v>
      </c>
      <c r="K822" s="80" t="s">
        <v>75</v>
      </c>
      <c r="L822" s="80" t="s">
        <v>77</v>
      </c>
      <c r="M822" s="80" t="s">
        <v>2219</v>
      </c>
      <c r="N822" s="82" t="s">
        <v>79</v>
      </c>
      <c r="O822" s="83">
        <v>39264</v>
      </c>
      <c r="P822" s="83">
        <v>41455</v>
      </c>
      <c r="Q822" s="82" t="s">
        <v>76</v>
      </c>
      <c r="R822" s="83">
        <v>43885</v>
      </c>
      <c r="S822" s="83">
        <v>41456</v>
      </c>
      <c r="T822" s="83">
        <v>46112</v>
      </c>
      <c r="U822" s="80" t="s">
        <v>2453</v>
      </c>
      <c r="V822" s="80" t="s">
        <v>81</v>
      </c>
      <c r="W822" s="83"/>
      <c r="X822" s="80"/>
      <c r="Y822" s="80"/>
      <c r="Z822" s="80"/>
      <c r="AA822" s="82" t="s">
        <v>79</v>
      </c>
      <c r="AB822" s="82" t="s">
        <v>79</v>
      </c>
      <c r="AC822" s="87">
        <v>45790.435081018499</v>
      </c>
      <c r="AD822" s="80" t="str">
        <f t="shared" si="48"/>
        <v>START PLUS SCARL</v>
      </c>
      <c r="AE822" s="84" t="str">
        <f t="shared" si="49"/>
        <v>MARCHE</v>
      </c>
      <c r="AF822" s="85">
        <f t="shared" si="50"/>
        <v>46112</v>
      </c>
      <c r="AG822" s="86">
        <f t="shared" si="51"/>
        <v>1</v>
      </c>
      <c r="AH822" s="84" t="s">
        <v>3364</v>
      </c>
    </row>
    <row r="823" spans="1:34" x14ac:dyDescent="0.3">
      <c r="A823" s="80" t="s">
        <v>2481</v>
      </c>
      <c r="B823" s="81">
        <v>13</v>
      </c>
      <c r="C823" s="80" t="s">
        <v>5</v>
      </c>
      <c r="D823" s="80" t="s">
        <v>147</v>
      </c>
      <c r="E823" s="80" t="s">
        <v>585</v>
      </c>
      <c r="F823" s="80" t="s">
        <v>722</v>
      </c>
      <c r="G823" s="80" t="s">
        <v>722</v>
      </c>
      <c r="H823" s="81">
        <v>4938</v>
      </c>
      <c r="I823" s="80" t="s">
        <v>724</v>
      </c>
      <c r="J823" s="80" t="s">
        <v>2452</v>
      </c>
      <c r="K823" s="80" t="s">
        <v>1219</v>
      </c>
      <c r="L823" s="80" t="s">
        <v>77</v>
      </c>
      <c r="M823" s="80"/>
      <c r="N823" s="82" t="s">
        <v>79</v>
      </c>
      <c r="O823" s="83">
        <v>44562</v>
      </c>
      <c r="P823" s="83">
        <v>54605</v>
      </c>
      <c r="Q823" s="82" t="s">
        <v>79</v>
      </c>
      <c r="R823" s="83"/>
      <c r="S823" s="83"/>
      <c r="T823" s="83"/>
      <c r="U823" s="80"/>
      <c r="V823" s="80" t="s">
        <v>81</v>
      </c>
      <c r="W823" s="83"/>
      <c r="X823" s="80"/>
      <c r="Y823" s="80"/>
      <c r="Z823" s="80"/>
      <c r="AA823" s="82" t="s">
        <v>79</v>
      </c>
      <c r="AB823" s="82" t="s">
        <v>79</v>
      </c>
      <c r="AC823" s="87">
        <v>45675.458425925899</v>
      </c>
      <c r="AD823" s="80" t="str">
        <f t="shared" si="48"/>
        <v>FERROVIE DEL GARGANO SRL</v>
      </c>
      <c r="AE823" s="84" t="str">
        <f t="shared" si="49"/>
        <v>PUGLIA</v>
      </c>
      <c r="AF823" s="85">
        <f t="shared" si="50"/>
        <v>54605</v>
      </c>
      <c r="AG823" s="86">
        <f t="shared" si="51"/>
        <v>1</v>
      </c>
      <c r="AH823" s="84" t="s">
        <v>3331</v>
      </c>
    </row>
    <row r="824" spans="1:34" x14ac:dyDescent="0.3">
      <c r="A824" s="80" t="s">
        <v>2481</v>
      </c>
      <c r="B824" s="81">
        <v>13</v>
      </c>
      <c r="C824" s="80" t="s">
        <v>5</v>
      </c>
      <c r="D824" s="80" t="s">
        <v>147</v>
      </c>
      <c r="E824" s="80" t="s">
        <v>585</v>
      </c>
      <c r="F824" s="80" t="s">
        <v>722</v>
      </c>
      <c r="G824" s="80" t="s">
        <v>722</v>
      </c>
      <c r="H824" s="81">
        <v>4939</v>
      </c>
      <c r="I824" s="80" t="s">
        <v>2220</v>
      </c>
      <c r="J824" s="80" t="s">
        <v>2452</v>
      </c>
      <c r="K824" s="80" t="s">
        <v>1219</v>
      </c>
      <c r="L824" s="80" t="s">
        <v>77</v>
      </c>
      <c r="M824" s="80" t="s">
        <v>723</v>
      </c>
      <c r="N824" s="82" t="s">
        <v>79</v>
      </c>
      <c r="O824" s="83">
        <v>44562</v>
      </c>
      <c r="P824" s="83">
        <v>46387</v>
      </c>
      <c r="Q824" s="82" t="s">
        <v>79</v>
      </c>
      <c r="R824" s="83"/>
      <c r="S824" s="83"/>
      <c r="T824" s="83"/>
      <c r="U824" s="80"/>
      <c r="V824" s="80" t="s">
        <v>81</v>
      </c>
      <c r="W824" s="83"/>
      <c r="X824" s="80"/>
      <c r="Y824" s="80"/>
      <c r="Z824" s="80"/>
      <c r="AA824" s="82" t="s">
        <v>79</v>
      </c>
      <c r="AB824" s="82" t="s">
        <v>79</v>
      </c>
      <c r="AC824" s="87">
        <v>45957.643692129597</v>
      </c>
      <c r="AD824" s="80" t="str">
        <f t="shared" si="48"/>
        <v>FERROVIE DEL GARGANO SRL</v>
      </c>
      <c r="AE824" s="84" t="str">
        <f t="shared" si="49"/>
        <v>PUGLIA</v>
      </c>
      <c r="AF824" s="85">
        <f t="shared" si="50"/>
        <v>46387</v>
      </c>
      <c r="AG824" s="86">
        <f t="shared" si="51"/>
        <v>1</v>
      </c>
      <c r="AH824" s="84" t="s">
        <v>3331</v>
      </c>
    </row>
    <row r="825" spans="1:34" x14ac:dyDescent="0.3">
      <c r="A825" s="80" t="s">
        <v>2481</v>
      </c>
      <c r="B825" s="81">
        <v>13</v>
      </c>
      <c r="C825" s="80" t="s">
        <v>5</v>
      </c>
      <c r="D825" s="80" t="s">
        <v>147</v>
      </c>
      <c r="E825" s="80" t="s">
        <v>585</v>
      </c>
      <c r="F825" s="80" t="s">
        <v>722</v>
      </c>
      <c r="G825" s="80" t="s">
        <v>722</v>
      </c>
      <c r="H825" s="81">
        <v>4940</v>
      </c>
      <c r="I825" s="80" t="s">
        <v>2221</v>
      </c>
      <c r="J825" s="80" t="s">
        <v>2452</v>
      </c>
      <c r="K825" s="80" t="s">
        <v>75</v>
      </c>
      <c r="L825" s="80" t="s">
        <v>77</v>
      </c>
      <c r="M825" s="80" t="s">
        <v>723</v>
      </c>
      <c r="N825" s="82" t="s">
        <v>79</v>
      </c>
      <c r="O825" s="83">
        <v>44562</v>
      </c>
      <c r="P825" s="83">
        <v>45016</v>
      </c>
      <c r="Q825" s="82" t="s">
        <v>76</v>
      </c>
      <c r="R825" s="83">
        <v>45048</v>
      </c>
      <c r="S825" s="83">
        <v>45017</v>
      </c>
      <c r="T825" s="83">
        <v>46387</v>
      </c>
      <c r="U825" s="80" t="s">
        <v>2460</v>
      </c>
      <c r="V825" s="80" t="s">
        <v>81</v>
      </c>
      <c r="W825" s="83"/>
      <c r="X825" s="80"/>
      <c r="Y825" s="80"/>
      <c r="Z825" s="80"/>
      <c r="AA825" s="82" t="s">
        <v>79</v>
      </c>
      <c r="AB825" s="82" t="s">
        <v>79</v>
      </c>
      <c r="AC825" s="87">
        <v>45923.679583333302</v>
      </c>
      <c r="AD825" s="80" t="str">
        <f t="shared" si="48"/>
        <v>FERROVIE DEL GARGANO SRL</v>
      </c>
      <c r="AE825" s="84" t="str">
        <f t="shared" si="49"/>
        <v>PUGLIA</v>
      </c>
      <c r="AF825" s="85">
        <f t="shared" si="50"/>
        <v>46387</v>
      </c>
      <c r="AG825" s="86">
        <f t="shared" si="51"/>
        <v>1</v>
      </c>
      <c r="AH825" s="84" t="s">
        <v>3331</v>
      </c>
    </row>
    <row r="826" spans="1:34" x14ac:dyDescent="0.3">
      <c r="A826" s="80" t="s">
        <v>2481</v>
      </c>
      <c r="B826" s="81">
        <v>13</v>
      </c>
      <c r="C826" s="80" t="s">
        <v>5</v>
      </c>
      <c r="D826" s="80" t="s">
        <v>147</v>
      </c>
      <c r="E826" s="80" t="s">
        <v>719</v>
      </c>
      <c r="F826" s="80" t="s">
        <v>720</v>
      </c>
      <c r="G826" s="80" t="s">
        <v>720</v>
      </c>
      <c r="H826" s="81">
        <v>4941</v>
      </c>
      <c r="I826" s="80" t="s">
        <v>2222</v>
      </c>
      <c r="J826" s="80" t="s">
        <v>2452</v>
      </c>
      <c r="K826" s="80" t="s">
        <v>75</v>
      </c>
      <c r="L826" s="80" t="s">
        <v>77</v>
      </c>
      <c r="M826" s="80" t="s">
        <v>2223</v>
      </c>
      <c r="N826" s="82" t="s">
        <v>79</v>
      </c>
      <c r="O826" s="83">
        <v>44562</v>
      </c>
      <c r="P826" s="83">
        <v>45016</v>
      </c>
      <c r="Q826" s="82" t="s">
        <v>76</v>
      </c>
      <c r="R826" s="83">
        <v>45048</v>
      </c>
      <c r="S826" s="83">
        <v>45017</v>
      </c>
      <c r="T826" s="83">
        <v>46387</v>
      </c>
      <c r="U826" s="80" t="s">
        <v>2460</v>
      </c>
      <c r="V826" s="80" t="s">
        <v>81</v>
      </c>
      <c r="W826" s="83"/>
      <c r="X826" s="80"/>
      <c r="Y826" s="80"/>
      <c r="Z826" s="80"/>
      <c r="AA826" s="82" t="s">
        <v>79</v>
      </c>
      <c r="AB826" s="82" t="s">
        <v>79</v>
      </c>
      <c r="AC826" s="87">
        <v>45677.505601851903</v>
      </c>
      <c r="AD826" s="80" t="str">
        <f t="shared" si="48"/>
        <v>FERROVIE APPULO LUCANE SRL</v>
      </c>
      <c r="AE826" s="84" t="str">
        <f t="shared" si="49"/>
        <v>PUGLIA</v>
      </c>
      <c r="AF826" s="85">
        <f t="shared" si="50"/>
        <v>46387</v>
      </c>
      <c r="AG826" s="86">
        <f t="shared" si="51"/>
        <v>1</v>
      </c>
      <c r="AH826" s="84" t="s">
        <v>3648</v>
      </c>
    </row>
    <row r="827" spans="1:34" x14ac:dyDescent="0.3">
      <c r="A827" s="80" t="s">
        <v>2481</v>
      </c>
      <c r="B827" s="81">
        <v>13</v>
      </c>
      <c r="C827" s="80" t="s">
        <v>5</v>
      </c>
      <c r="D827" s="80" t="s">
        <v>147</v>
      </c>
      <c r="E827" s="80" t="s">
        <v>719</v>
      </c>
      <c r="F827" s="80" t="s">
        <v>720</v>
      </c>
      <c r="G827" s="80" t="s">
        <v>720</v>
      </c>
      <c r="H827" s="81">
        <v>4942</v>
      </c>
      <c r="I827" s="80" t="s">
        <v>2224</v>
      </c>
      <c r="J827" s="80" t="s">
        <v>2452</v>
      </c>
      <c r="K827" s="80" t="s">
        <v>1219</v>
      </c>
      <c r="L827" s="80" t="s">
        <v>77</v>
      </c>
      <c r="M827" s="80" t="s">
        <v>2223</v>
      </c>
      <c r="N827" s="82" t="s">
        <v>79</v>
      </c>
      <c r="O827" s="83">
        <v>44562</v>
      </c>
      <c r="P827" s="83">
        <v>46387</v>
      </c>
      <c r="Q827" s="82" t="s">
        <v>79</v>
      </c>
      <c r="R827" s="83"/>
      <c r="S827" s="83"/>
      <c r="T827" s="83"/>
      <c r="U827" s="80"/>
      <c r="V827" s="80" t="s">
        <v>81</v>
      </c>
      <c r="W827" s="83"/>
      <c r="X827" s="80"/>
      <c r="Y827" s="80"/>
      <c r="Z827" s="80"/>
      <c r="AA827" s="82" t="s">
        <v>79</v>
      </c>
      <c r="AB827" s="82" t="s">
        <v>79</v>
      </c>
      <c r="AC827" s="87">
        <v>45677.506932870398</v>
      </c>
      <c r="AD827" s="80" t="str">
        <f t="shared" si="48"/>
        <v>FERROVIE APPULO LUCANE SRL</v>
      </c>
      <c r="AE827" s="84" t="str">
        <f t="shared" si="49"/>
        <v>PUGLIA</v>
      </c>
      <c r="AF827" s="85">
        <f t="shared" si="50"/>
        <v>46387</v>
      </c>
      <c r="AG827" s="86">
        <f t="shared" si="51"/>
        <v>1</v>
      </c>
      <c r="AH827" s="84" t="s">
        <v>3648</v>
      </c>
    </row>
    <row r="828" spans="1:34" x14ac:dyDescent="0.3">
      <c r="A828" s="80" t="s">
        <v>2478</v>
      </c>
      <c r="B828" s="81">
        <v>894</v>
      </c>
      <c r="C828" s="80" t="s">
        <v>2451</v>
      </c>
      <c r="D828" s="80" t="s">
        <v>1774</v>
      </c>
      <c r="E828" s="80" t="s">
        <v>1775</v>
      </c>
      <c r="F828" s="80" t="s">
        <v>1776</v>
      </c>
      <c r="G828" s="80" t="s">
        <v>1776</v>
      </c>
      <c r="H828" s="81">
        <v>4963</v>
      </c>
      <c r="I828" s="80" t="s">
        <v>2227</v>
      </c>
      <c r="J828" s="80" t="s">
        <v>2452</v>
      </c>
      <c r="K828" s="80" t="s">
        <v>75</v>
      </c>
      <c r="L828" s="80" t="s">
        <v>77</v>
      </c>
      <c r="M828" s="80" t="s">
        <v>2228</v>
      </c>
      <c r="N828" s="82" t="s">
        <v>76</v>
      </c>
      <c r="O828" s="83">
        <v>45292</v>
      </c>
      <c r="P828" s="83">
        <v>46387</v>
      </c>
      <c r="Q828" s="82" t="s">
        <v>79</v>
      </c>
      <c r="R828" s="83"/>
      <c r="S828" s="83"/>
      <c r="T828" s="83"/>
      <c r="U828" s="80"/>
      <c r="V828" s="80" t="s">
        <v>81</v>
      </c>
      <c r="W828" s="83"/>
      <c r="X828" s="80"/>
      <c r="Y828" s="80"/>
      <c r="Z828" s="80"/>
      <c r="AA828" s="82" t="s">
        <v>79</v>
      </c>
      <c r="AB828" s="82" t="s">
        <v>79</v>
      </c>
      <c r="AC828" s="87">
        <v>45831.5217708333</v>
      </c>
      <c r="AD828" s="80" t="str">
        <f t="shared" si="48"/>
        <v>M.T.AUTOSERVIZI</v>
      </c>
      <c r="AE828" s="84" t="str">
        <f t="shared" si="49"/>
        <v>PIEMONTE</v>
      </c>
      <c r="AF828" s="85">
        <f t="shared" si="50"/>
        <v>46387</v>
      </c>
      <c r="AG828" s="86">
        <f t="shared" si="51"/>
        <v>1</v>
      </c>
      <c r="AH828" s="84" t="s">
        <v>3861</v>
      </c>
    </row>
    <row r="829" spans="1:34" x14ac:dyDescent="0.3">
      <c r="A829" s="80" t="s">
        <v>2483</v>
      </c>
      <c r="B829" s="81">
        <v>136</v>
      </c>
      <c r="C829" s="80" t="s">
        <v>2451</v>
      </c>
      <c r="D829" s="80" t="s">
        <v>1194</v>
      </c>
      <c r="E829" s="80" t="s">
        <v>1195</v>
      </c>
      <c r="F829" s="80" t="s">
        <v>1196</v>
      </c>
      <c r="G829" s="80" t="s">
        <v>1196</v>
      </c>
      <c r="H829" s="81">
        <v>4977</v>
      </c>
      <c r="I829" s="80" t="s">
        <v>2231</v>
      </c>
      <c r="J829" s="80" t="s">
        <v>2452</v>
      </c>
      <c r="K829" s="80" t="s">
        <v>75</v>
      </c>
      <c r="L829" s="80" t="s">
        <v>77</v>
      </c>
      <c r="M829" s="80" t="s">
        <v>2232</v>
      </c>
      <c r="N829" s="82" t="s">
        <v>79</v>
      </c>
      <c r="O829" s="83">
        <v>44927</v>
      </c>
      <c r="P829" s="83">
        <v>46022</v>
      </c>
      <c r="Q829" s="82" t="s">
        <v>79</v>
      </c>
      <c r="R829" s="83"/>
      <c r="S829" s="83"/>
      <c r="T829" s="83"/>
      <c r="U829" s="80"/>
      <c r="V829" s="80" t="s">
        <v>78</v>
      </c>
      <c r="W829" s="83"/>
      <c r="X829" s="80"/>
      <c r="Y829" s="80"/>
      <c r="Z829" s="80"/>
      <c r="AA829" s="82" t="s">
        <v>79</v>
      </c>
      <c r="AB829" s="82" t="s">
        <v>76</v>
      </c>
      <c r="AC829" s="87">
        <v>45544.534756944398</v>
      </c>
      <c r="AD829" s="80" t="str">
        <f t="shared" si="48"/>
        <v>ITER S.R.L. AUTOLINEE E NOLEGGI</v>
      </c>
      <c r="AE829" s="84" t="str">
        <f t="shared" si="49"/>
        <v>SICILIA</v>
      </c>
      <c r="AF829" s="85">
        <f t="shared" si="50"/>
        <v>46022</v>
      </c>
      <c r="AG829" s="86">
        <f t="shared" si="51"/>
        <v>1</v>
      </c>
      <c r="AH829" s="84" t="s">
        <v>3535</v>
      </c>
    </row>
    <row r="830" spans="1:34" x14ac:dyDescent="0.3">
      <c r="A830" s="80" t="s">
        <v>2484</v>
      </c>
      <c r="B830" s="81">
        <v>857</v>
      </c>
      <c r="C830" s="80" t="s">
        <v>2451</v>
      </c>
      <c r="D830" s="80" t="s">
        <v>1548</v>
      </c>
      <c r="E830" s="80" t="s">
        <v>1052</v>
      </c>
      <c r="F830" s="80" t="s">
        <v>1864</v>
      </c>
      <c r="G830" s="80" t="s">
        <v>1864</v>
      </c>
      <c r="H830" s="81">
        <v>4979</v>
      </c>
      <c r="I830" s="80" t="s">
        <v>2233</v>
      </c>
      <c r="J830" s="80" t="s">
        <v>2452</v>
      </c>
      <c r="K830" s="80" t="s">
        <v>75</v>
      </c>
      <c r="L830" s="80" t="s">
        <v>77</v>
      </c>
      <c r="M830" s="80" t="s">
        <v>2234</v>
      </c>
      <c r="N830" s="82" t="s">
        <v>79</v>
      </c>
      <c r="O830" s="83">
        <v>45292</v>
      </c>
      <c r="P830" s="83">
        <v>45657</v>
      </c>
      <c r="Q830" s="82" t="s">
        <v>76</v>
      </c>
      <c r="R830" s="83">
        <v>45637</v>
      </c>
      <c r="S830" s="83">
        <v>45658</v>
      </c>
      <c r="T830" s="83">
        <v>46022</v>
      </c>
      <c r="U830" s="80" t="s">
        <v>2453</v>
      </c>
      <c r="V830" s="80" t="s">
        <v>81</v>
      </c>
      <c r="W830" s="83"/>
      <c r="X830" s="80"/>
      <c r="Y830" s="80"/>
      <c r="Z830" s="80"/>
      <c r="AA830" s="82" t="s">
        <v>79</v>
      </c>
      <c r="AB830" s="82" t="s">
        <v>79</v>
      </c>
      <c r="AC830" s="87">
        <v>45677.573611111096</v>
      </c>
      <c r="AD830" s="80" t="str">
        <f t="shared" si="48"/>
        <v>RICCIBUS</v>
      </c>
      <c r="AE830" s="84" t="str">
        <f t="shared" si="49"/>
        <v>TOSCANA</v>
      </c>
      <c r="AF830" s="85">
        <f t="shared" si="50"/>
        <v>46022</v>
      </c>
      <c r="AG830" s="86">
        <f t="shared" si="51"/>
        <v>1</v>
      </c>
      <c r="AH830" s="84" t="s">
        <v>3879</v>
      </c>
    </row>
    <row r="831" spans="1:34" x14ac:dyDescent="0.3">
      <c r="A831" s="80" t="s">
        <v>2481</v>
      </c>
      <c r="B831" s="81">
        <v>347</v>
      </c>
      <c r="C831" s="80" t="s">
        <v>2451</v>
      </c>
      <c r="D831" s="80" t="s">
        <v>812</v>
      </c>
      <c r="E831" s="80" t="s">
        <v>2235</v>
      </c>
      <c r="F831" s="80" t="s">
        <v>2236</v>
      </c>
      <c r="G831" s="80" t="s">
        <v>2236</v>
      </c>
      <c r="H831" s="81">
        <v>4981</v>
      </c>
      <c r="I831" s="80" t="s">
        <v>2237</v>
      </c>
      <c r="J831" s="80" t="s">
        <v>2452</v>
      </c>
      <c r="K831" s="80" t="s">
        <v>75</v>
      </c>
      <c r="L831" s="80" t="s">
        <v>101</v>
      </c>
      <c r="M831" s="80" t="s">
        <v>813</v>
      </c>
      <c r="N831" s="82" t="s">
        <v>79</v>
      </c>
      <c r="O831" s="83">
        <v>40546</v>
      </c>
      <c r="P831" s="83">
        <v>43832</v>
      </c>
      <c r="Q831" s="82" t="s">
        <v>76</v>
      </c>
      <c r="R831" s="83">
        <v>45089</v>
      </c>
      <c r="S831" s="83">
        <v>45108</v>
      </c>
      <c r="T831" s="83">
        <v>46387</v>
      </c>
      <c r="U831" s="80" t="s">
        <v>2453</v>
      </c>
      <c r="V831" s="80" t="s">
        <v>81</v>
      </c>
      <c r="W831" s="83"/>
      <c r="X831" s="80"/>
      <c r="Y831" s="80"/>
      <c r="Z831" s="81">
        <v>697</v>
      </c>
      <c r="AA831" s="82" t="s">
        <v>79</v>
      </c>
      <c r="AB831" s="82" t="s">
        <v>79</v>
      </c>
      <c r="AC831" s="87">
        <v>45681.599780092598</v>
      </c>
      <c r="AD831" s="80" t="str">
        <f t="shared" si="48"/>
        <v>FANCY TOUR SRL</v>
      </c>
      <c r="AE831" s="84" t="str">
        <f t="shared" si="49"/>
        <v>PUGLIA</v>
      </c>
      <c r="AF831" s="85">
        <f t="shared" si="50"/>
        <v>46387</v>
      </c>
      <c r="AG831" s="86">
        <f t="shared" si="51"/>
        <v>1</v>
      </c>
      <c r="AH831" s="84" t="s">
        <v>3915</v>
      </c>
    </row>
    <row r="832" spans="1:34" x14ac:dyDescent="0.3">
      <c r="A832" s="80" t="s">
        <v>2478</v>
      </c>
      <c r="B832" s="81">
        <v>897</v>
      </c>
      <c r="C832" s="80" t="s">
        <v>2480</v>
      </c>
      <c r="D832" s="80" t="s">
        <v>1780</v>
      </c>
      <c r="E832" s="80" t="s">
        <v>1781</v>
      </c>
      <c r="F832" s="80" t="s">
        <v>1782</v>
      </c>
      <c r="G832" s="80" t="s">
        <v>1782</v>
      </c>
      <c r="H832" s="81">
        <v>4983</v>
      </c>
      <c r="I832" s="80" t="s">
        <v>2238</v>
      </c>
      <c r="J832" s="80" t="s">
        <v>2452</v>
      </c>
      <c r="K832" s="80" t="s">
        <v>75</v>
      </c>
      <c r="L832" s="80" t="s">
        <v>101</v>
      </c>
      <c r="M832" s="80" t="s">
        <v>2239</v>
      </c>
      <c r="N832" s="82" t="s">
        <v>79</v>
      </c>
      <c r="O832" s="83">
        <v>45040</v>
      </c>
      <c r="P832" s="83">
        <v>45536</v>
      </c>
      <c r="Q832" s="82" t="s">
        <v>76</v>
      </c>
      <c r="R832" s="83">
        <v>45573</v>
      </c>
      <c r="S832" s="83">
        <v>45537</v>
      </c>
      <c r="T832" s="83">
        <v>46022</v>
      </c>
      <c r="U832" s="80" t="s">
        <v>2460</v>
      </c>
      <c r="V832" s="80" t="s">
        <v>81</v>
      </c>
      <c r="W832" s="83"/>
      <c r="X832" s="80"/>
      <c r="Y832" s="80"/>
      <c r="Z832" s="80"/>
      <c r="AA832" s="82" t="s">
        <v>79</v>
      </c>
      <c r="AB832" s="82" t="s">
        <v>79</v>
      </c>
      <c r="AC832" s="87">
        <v>45924.739201388897</v>
      </c>
      <c r="AD832" s="80" t="str">
        <f t="shared" si="48"/>
        <v>ANDREOLI TIZIANO</v>
      </c>
      <c r="AE832" s="84" t="str">
        <f t="shared" si="49"/>
        <v>PIEMONTE</v>
      </c>
      <c r="AF832" s="85">
        <f t="shared" si="50"/>
        <v>46022</v>
      </c>
      <c r="AG832" s="86">
        <f t="shared" si="51"/>
        <v>1</v>
      </c>
      <c r="AH832" s="84" t="s">
        <v>3863</v>
      </c>
    </row>
    <row r="833" spans="1:34" x14ac:dyDescent="0.3">
      <c r="A833" s="80" t="s">
        <v>2475</v>
      </c>
      <c r="B833" s="81">
        <v>9</v>
      </c>
      <c r="C833" s="80" t="s">
        <v>5</v>
      </c>
      <c r="D833" s="80" t="s">
        <v>727</v>
      </c>
      <c r="E833" s="80" t="s">
        <v>535</v>
      </c>
      <c r="F833" s="80" t="s">
        <v>1074</v>
      </c>
      <c r="G833" s="80" t="s">
        <v>1074</v>
      </c>
      <c r="H833" s="81">
        <v>4984</v>
      </c>
      <c r="I833" s="80" t="s">
        <v>2240</v>
      </c>
      <c r="J833" s="80" t="s">
        <v>2452</v>
      </c>
      <c r="K833" s="80" t="s">
        <v>106</v>
      </c>
      <c r="L833" s="80" t="s">
        <v>77</v>
      </c>
      <c r="M833" s="80" t="s">
        <v>2241</v>
      </c>
      <c r="N833" s="82" t="s">
        <v>79</v>
      </c>
      <c r="O833" s="83">
        <v>45261</v>
      </c>
      <c r="P833" s="83">
        <v>48913</v>
      </c>
      <c r="Q833" s="82" t="s">
        <v>79</v>
      </c>
      <c r="R833" s="83"/>
      <c r="S833" s="83"/>
      <c r="T833" s="83"/>
      <c r="U833" s="80"/>
      <c r="V833" s="80" t="s">
        <v>81</v>
      </c>
      <c r="W833" s="83"/>
      <c r="X833" s="80"/>
      <c r="Y833" s="80"/>
      <c r="Z833" s="80"/>
      <c r="AA833" s="82" t="s">
        <v>79</v>
      </c>
      <c r="AB833" s="82" t="s">
        <v>79</v>
      </c>
      <c r="AC833" s="87">
        <v>45673.609409722201</v>
      </c>
      <c r="AD833" s="80" t="str">
        <f t="shared" si="48"/>
        <v>TRENORD SRL</v>
      </c>
      <c r="AE833" s="84" t="str">
        <f t="shared" si="49"/>
        <v>LOMBARDIA</v>
      </c>
      <c r="AF833" s="85">
        <f t="shared" si="50"/>
        <v>48913</v>
      </c>
      <c r="AG833" s="86">
        <f t="shared" si="51"/>
        <v>1</v>
      </c>
      <c r="AH833" s="84" t="s">
        <v>3763</v>
      </c>
    </row>
    <row r="834" spans="1:34" x14ac:dyDescent="0.3">
      <c r="A834" s="80" t="s">
        <v>2475</v>
      </c>
      <c r="B834" s="81">
        <v>810</v>
      </c>
      <c r="C834" s="80" t="s">
        <v>2468</v>
      </c>
      <c r="D834" s="80" t="s">
        <v>1324</v>
      </c>
      <c r="E834" s="80" t="s">
        <v>516</v>
      </c>
      <c r="F834" s="80" t="s">
        <v>1640</v>
      </c>
      <c r="G834" s="80" t="s">
        <v>1640</v>
      </c>
      <c r="H834" s="81">
        <v>4986</v>
      </c>
      <c r="I834" s="80" t="s">
        <v>2243</v>
      </c>
      <c r="J834" s="80" t="s">
        <v>2452</v>
      </c>
      <c r="K834" s="80" t="s">
        <v>75</v>
      </c>
      <c r="L834" s="80" t="s">
        <v>101</v>
      </c>
      <c r="M834" s="80" t="s">
        <v>2244</v>
      </c>
      <c r="N834" s="82" t="s">
        <v>79</v>
      </c>
      <c r="O834" s="83">
        <v>45139</v>
      </c>
      <c r="P834" s="83">
        <v>45322</v>
      </c>
      <c r="Q834" s="82" t="s">
        <v>76</v>
      </c>
      <c r="R834" s="83">
        <v>45308</v>
      </c>
      <c r="S834" s="83">
        <v>45323</v>
      </c>
      <c r="T834" s="83">
        <v>45838</v>
      </c>
      <c r="U834" s="80" t="s">
        <v>2453</v>
      </c>
      <c r="V834" s="80" t="s">
        <v>81</v>
      </c>
      <c r="W834" s="83"/>
      <c r="X834" s="80"/>
      <c r="Y834" s="80"/>
      <c r="Z834" s="80"/>
      <c r="AA834" s="82" t="s">
        <v>79</v>
      </c>
      <c r="AB834" s="82" t="s">
        <v>79</v>
      </c>
      <c r="AC834" s="87">
        <v>45889.5371759259</v>
      </c>
      <c r="AD834" s="80" t="str">
        <f t="shared" ref="AD834:AD897" si="52">IF(G834="", F834, G834)</f>
        <v>AZIENDA TRASPORTI MILANESI</v>
      </c>
      <c r="AE834" s="84" t="str">
        <f t="shared" ref="AE834:AE897" si="53">IF(A834="FRIULI-VENEZIA-GIULIA", "FRIULI-VENEZIA GIULIA", IF(A834="TRENTINO ALTO-ADIGE", IF(D834="PROVINCIA AUTONOMA DI BOLZANO", "BOLZANO", "TRENTO"), A834))</f>
        <v>LOMBARDIA</v>
      </c>
      <c r="AF834" s="85">
        <f t="shared" ref="AF834:AF897" si="54">IF(W834="", MAX(P834, T834), W834)</f>
        <v>45838</v>
      </c>
      <c r="AG834" s="86">
        <f t="shared" ref="AG834:AG897" si="55">IF(AND(YEAR(O834)&lt;=$AG$1, YEAR(AF834)&gt;=$AG$1), 1, 0)</f>
        <v>1</v>
      </c>
      <c r="AH834" s="84" t="s">
        <v>3843</v>
      </c>
    </row>
    <row r="835" spans="1:34" x14ac:dyDescent="0.3">
      <c r="A835" s="80" t="s">
        <v>2489</v>
      </c>
      <c r="B835" s="81">
        <v>75</v>
      </c>
      <c r="C835" s="80" t="s">
        <v>2462</v>
      </c>
      <c r="D835" s="80" t="s">
        <v>204</v>
      </c>
      <c r="E835" s="80" t="s">
        <v>814</v>
      </c>
      <c r="F835" s="80" t="s">
        <v>815</v>
      </c>
      <c r="G835" s="80" t="s">
        <v>815</v>
      </c>
      <c r="H835" s="81">
        <v>4990</v>
      </c>
      <c r="I835" s="80" t="s">
        <v>3315</v>
      </c>
      <c r="J835" s="80" t="s">
        <v>2454</v>
      </c>
      <c r="K835" s="80" t="s">
        <v>75</v>
      </c>
      <c r="L835" s="80" t="s">
        <v>101</v>
      </c>
      <c r="M835" s="80" t="s">
        <v>2245</v>
      </c>
      <c r="N835" s="82" t="s">
        <v>79</v>
      </c>
      <c r="O835" s="83">
        <v>45292</v>
      </c>
      <c r="P835" s="83">
        <v>48569</v>
      </c>
      <c r="Q835" s="82" t="s">
        <v>79</v>
      </c>
      <c r="R835" s="83"/>
      <c r="S835" s="83"/>
      <c r="T835" s="83"/>
      <c r="U835" s="80"/>
      <c r="V835" s="80" t="s">
        <v>81</v>
      </c>
      <c r="W835" s="83"/>
      <c r="X835" s="80"/>
      <c r="Y835" s="80"/>
      <c r="Z835" s="80"/>
      <c r="AA835" s="82" t="s">
        <v>79</v>
      </c>
      <c r="AB835" s="82" t="s">
        <v>79</v>
      </c>
      <c r="AC835" s="87">
        <v>45891.521990740701</v>
      </c>
      <c r="AD835" s="80" t="str">
        <f t="shared" si="52"/>
        <v>MOBILITA' DI MARCA S.P.A.</v>
      </c>
      <c r="AE835" s="84" t="str">
        <f t="shared" si="53"/>
        <v>VENETO</v>
      </c>
      <c r="AF835" s="85">
        <f t="shared" si="54"/>
        <v>48569</v>
      </c>
      <c r="AG835" s="86">
        <f t="shared" si="55"/>
        <v>1</v>
      </c>
      <c r="AH835" s="84" t="s">
        <v>3761</v>
      </c>
    </row>
    <row r="836" spans="1:34" x14ac:dyDescent="0.3">
      <c r="A836" s="80" t="s">
        <v>2459</v>
      </c>
      <c r="B836" s="81">
        <v>2</v>
      </c>
      <c r="C836" s="80" t="s">
        <v>5</v>
      </c>
      <c r="D836" s="80" t="s">
        <v>718</v>
      </c>
      <c r="E836" s="80" t="s">
        <v>603</v>
      </c>
      <c r="F836" s="80" t="s">
        <v>1072</v>
      </c>
      <c r="G836" s="80" t="s">
        <v>1072</v>
      </c>
      <c r="H836" s="81">
        <v>4992</v>
      </c>
      <c r="I836" s="80" t="s">
        <v>2246</v>
      </c>
      <c r="J836" s="80" t="s">
        <v>2452</v>
      </c>
      <c r="K836" s="80" t="s">
        <v>106</v>
      </c>
      <c r="L836" s="80" t="s">
        <v>77</v>
      </c>
      <c r="M836" s="80" t="s">
        <v>2247</v>
      </c>
      <c r="N836" s="82" t="s">
        <v>79</v>
      </c>
      <c r="O836" s="83">
        <v>44562</v>
      </c>
      <c r="P836" s="83">
        <v>48213</v>
      </c>
      <c r="Q836" s="82" t="s">
        <v>79</v>
      </c>
      <c r="R836" s="83"/>
      <c r="S836" s="83"/>
      <c r="T836" s="83"/>
      <c r="U836" s="80"/>
      <c r="V836" s="80" t="s">
        <v>81</v>
      </c>
      <c r="W836" s="83"/>
      <c r="X836" s="80"/>
      <c r="Y836" s="80"/>
      <c r="Z836" s="80"/>
      <c r="AA836" s="82" t="s">
        <v>79</v>
      </c>
      <c r="AB836" s="82" t="s">
        <v>79</v>
      </c>
      <c r="AC836" s="87">
        <v>45903.645543981504</v>
      </c>
      <c r="AD836" s="80" t="str">
        <f t="shared" si="52"/>
        <v>TRENITALIA S.P.A.</v>
      </c>
      <c r="AE836" s="84" t="str">
        <f t="shared" si="53"/>
        <v>BASILICATA</v>
      </c>
      <c r="AF836" s="85">
        <f t="shared" si="54"/>
        <v>48213</v>
      </c>
      <c r="AG836" s="86">
        <f t="shared" si="55"/>
        <v>1</v>
      </c>
      <c r="AH836" s="84" t="s">
        <v>3356</v>
      </c>
    </row>
    <row r="837" spans="1:34" x14ac:dyDescent="0.3">
      <c r="A837" s="80" t="s">
        <v>2459</v>
      </c>
      <c r="B837" s="81">
        <v>2</v>
      </c>
      <c r="C837" s="80" t="s">
        <v>5</v>
      </c>
      <c r="D837" s="80" t="s">
        <v>718</v>
      </c>
      <c r="E837" s="80" t="s">
        <v>719</v>
      </c>
      <c r="F837" s="80" t="s">
        <v>720</v>
      </c>
      <c r="G837" s="80" t="s">
        <v>720</v>
      </c>
      <c r="H837" s="81">
        <v>4993</v>
      </c>
      <c r="I837" s="80" t="s">
        <v>2248</v>
      </c>
      <c r="J837" s="80" t="s">
        <v>2452</v>
      </c>
      <c r="K837" s="80" t="s">
        <v>106</v>
      </c>
      <c r="L837" s="80" t="s">
        <v>77</v>
      </c>
      <c r="M837" s="80" t="s">
        <v>2249</v>
      </c>
      <c r="N837" s="82" t="s">
        <v>79</v>
      </c>
      <c r="O837" s="83">
        <v>45292</v>
      </c>
      <c r="P837" s="83">
        <v>48944</v>
      </c>
      <c r="Q837" s="82" t="s">
        <v>79</v>
      </c>
      <c r="R837" s="83"/>
      <c r="S837" s="83"/>
      <c r="T837" s="83"/>
      <c r="U837" s="80"/>
      <c r="V837" s="80" t="s">
        <v>81</v>
      </c>
      <c r="W837" s="83"/>
      <c r="X837" s="80"/>
      <c r="Y837" s="80"/>
      <c r="Z837" s="80"/>
      <c r="AA837" s="82" t="s">
        <v>79</v>
      </c>
      <c r="AB837" s="82" t="s">
        <v>79</v>
      </c>
      <c r="AC837" s="87">
        <v>45677.507326388899</v>
      </c>
      <c r="AD837" s="80" t="str">
        <f t="shared" si="52"/>
        <v>FERROVIE APPULO LUCANE SRL</v>
      </c>
      <c r="AE837" s="84" t="str">
        <f t="shared" si="53"/>
        <v>BASILICATA</v>
      </c>
      <c r="AF837" s="85">
        <f t="shared" si="54"/>
        <v>48944</v>
      </c>
      <c r="AG837" s="86">
        <f t="shared" si="55"/>
        <v>1</v>
      </c>
      <c r="AH837" s="84" t="s">
        <v>3648</v>
      </c>
    </row>
    <row r="838" spans="1:34" x14ac:dyDescent="0.3">
      <c r="A838" s="80" t="s">
        <v>2489</v>
      </c>
      <c r="B838" s="81">
        <v>75</v>
      </c>
      <c r="C838" s="80" t="s">
        <v>2462</v>
      </c>
      <c r="D838" s="80" t="s">
        <v>204</v>
      </c>
      <c r="E838" s="80" t="s">
        <v>205</v>
      </c>
      <c r="F838" s="80" t="s">
        <v>206</v>
      </c>
      <c r="G838" s="80" t="s">
        <v>206</v>
      </c>
      <c r="H838" s="81">
        <v>4994</v>
      </c>
      <c r="I838" s="80" t="s">
        <v>2250</v>
      </c>
      <c r="J838" s="80" t="s">
        <v>2454</v>
      </c>
      <c r="K838" s="80" t="s">
        <v>75</v>
      </c>
      <c r="L838" s="80" t="s">
        <v>77</v>
      </c>
      <c r="M838" s="80" t="s">
        <v>2251</v>
      </c>
      <c r="N838" s="82" t="s">
        <v>79</v>
      </c>
      <c r="O838" s="83">
        <v>45419</v>
      </c>
      <c r="P838" s="83">
        <v>48705</v>
      </c>
      <c r="Q838" s="82" t="s">
        <v>79</v>
      </c>
      <c r="R838" s="83"/>
      <c r="S838" s="83"/>
      <c r="T838" s="83"/>
      <c r="U838" s="80"/>
      <c r="V838" s="80" t="s">
        <v>81</v>
      </c>
      <c r="W838" s="83"/>
      <c r="X838" s="80"/>
      <c r="Y838" s="80"/>
      <c r="Z838" s="80"/>
      <c r="AA838" s="82" t="s">
        <v>79</v>
      </c>
      <c r="AB838" s="82" t="s">
        <v>79</v>
      </c>
      <c r="AC838" s="87">
        <v>45551.695185185199</v>
      </c>
      <c r="AD838" s="80" t="str">
        <f t="shared" si="52"/>
        <v>AUTOCORRIERE CAVERZAN</v>
      </c>
      <c r="AE838" s="84" t="str">
        <f t="shared" si="53"/>
        <v>VENETO</v>
      </c>
      <c r="AF838" s="85">
        <f t="shared" si="54"/>
        <v>48705</v>
      </c>
      <c r="AG838" s="86">
        <f t="shared" si="55"/>
        <v>1</v>
      </c>
      <c r="AH838" s="84" t="s">
        <v>3688</v>
      </c>
    </row>
    <row r="839" spans="1:34" x14ac:dyDescent="0.3">
      <c r="A839" s="80" t="s">
        <v>2489</v>
      </c>
      <c r="B839" s="81">
        <v>75</v>
      </c>
      <c r="C839" s="80" t="s">
        <v>2462</v>
      </c>
      <c r="D839" s="80" t="s">
        <v>204</v>
      </c>
      <c r="E839" s="80" t="s">
        <v>416</v>
      </c>
      <c r="F839" s="80" t="s">
        <v>417</v>
      </c>
      <c r="G839" s="80" t="s">
        <v>417</v>
      </c>
      <c r="H839" s="81">
        <v>4995</v>
      </c>
      <c r="I839" s="80" t="s">
        <v>2252</v>
      </c>
      <c r="J839" s="80" t="s">
        <v>2452</v>
      </c>
      <c r="K839" s="80" t="s">
        <v>75</v>
      </c>
      <c r="L839" s="80" t="s">
        <v>77</v>
      </c>
      <c r="M839" s="80" t="s">
        <v>2253</v>
      </c>
      <c r="N839" s="82" t="s">
        <v>79</v>
      </c>
      <c r="O839" s="83">
        <v>45406</v>
      </c>
      <c r="P839" s="83">
        <v>48692</v>
      </c>
      <c r="Q839" s="82" t="s">
        <v>79</v>
      </c>
      <c r="R839" s="83"/>
      <c r="S839" s="83"/>
      <c r="T839" s="83"/>
      <c r="U839" s="80"/>
      <c r="V839" s="80" t="s">
        <v>81</v>
      </c>
      <c r="W839" s="83"/>
      <c r="X839" s="80"/>
      <c r="Y839" s="80"/>
      <c r="Z839" s="80"/>
      <c r="AA839" s="82" t="s">
        <v>79</v>
      </c>
      <c r="AB839" s="82" t="s">
        <v>79</v>
      </c>
      <c r="AC839" s="87">
        <v>45932.651712963001</v>
      </c>
      <c r="AD839" s="80" t="str">
        <f t="shared" si="52"/>
        <v>BARZI SERVICE S.R.L.</v>
      </c>
      <c r="AE839" s="84" t="str">
        <f t="shared" si="53"/>
        <v>VENETO</v>
      </c>
      <c r="AF839" s="85">
        <f t="shared" si="54"/>
        <v>48692</v>
      </c>
      <c r="AG839" s="86">
        <f t="shared" si="55"/>
        <v>1</v>
      </c>
      <c r="AH839" s="84" t="s">
        <v>3391</v>
      </c>
    </row>
    <row r="840" spans="1:34" x14ac:dyDescent="0.3">
      <c r="A840" s="80" t="s">
        <v>2465</v>
      </c>
      <c r="B840" s="81">
        <v>924</v>
      </c>
      <c r="C840" s="80" t="s">
        <v>2451</v>
      </c>
      <c r="D840" s="80" t="s">
        <v>2254</v>
      </c>
      <c r="E840" s="80" t="s">
        <v>1447</v>
      </c>
      <c r="F840" s="80" t="s">
        <v>1448</v>
      </c>
      <c r="G840" s="80" t="s">
        <v>1448</v>
      </c>
      <c r="H840" s="81">
        <v>4996</v>
      </c>
      <c r="I840" s="80" t="s">
        <v>1547</v>
      </c>
      <c r="J840" s="80" t="s">
        <v>2452</v>
      </c>
      <c r="K840" s="80" t="s">
        <v>75</v>
      </c>
      <c r="L840" s="80" t="s">
        <v>77</v>
      </c>
      <c r="M840" s="80" t="s">
        <v>2255</v>
      </c>
      <c r="N840" s="82" t="s">
        <v>79</v>
      </c>
      <c r="O840" s="83">
        <v>45028</v>
      </c>
      <c r="P840" s="83">
        <v>45758</v>
      </c>
      <c r="Q840" s="82" t="s">
        <v>79</v>
      </c>
      <c r="R840" s="83"/>
      <c r="S840" s="83"/>
      <c r="T840" s="83"/>
      <c r="U840" s="80"/>
      <c r="V840" s="80" t="s">
        <v>81</v>
      </c>
      <c r="W840" s="83"/>
      <c r="X840" s="80"/>
      <c r="Y840" s="80"/>
      <c r="Z840" s="80"/>
      <c r="AA840" s="82" t="s">
        <v>79</v>
      </c>
      <c r="AB840" s="82" t="s">
        <v>79</v>
      </c>
      <c r="AC840" s="87">
        <v>45688.662708333301</v>
      </c>
      <c r="AD840" s="80" t="str">
        <f t="shared" si="52"/>
        <v>BUSITALIA CAMPANIA SPA</v>
      </c>
      <c r="AE840" s="84" t="str">
        <f t="shared" si="53"/>
        <v>CAMPANIA</v>
      </c>
      <c r="AF840" s="85">
        <f t="shared" si="54"/>
        <v>45758</v>
      </c>
      <c r="AG840" s="86">
        <f t="shared" si="55"/>
        <v>1</v>
      </c>
      <c r="AH840" s="84" t="s">
        <v>3730</v>
      </c>
    </row>
    <row r="841" spans="1:34" x14ac:dyDescent="0.3">
      <c r="A841" s="80" t="s">
        <v>2489</v>
      </c>
      <c r="B841" s="81">
        <v>123</v>
      </c>
      <c r="C841" s="80" t="s">
        <v>2451</v>
      </c>
      <c r="D841" s="80" t="s">
        <v>664</v>
      </c>
      <c r="E841" s="80" t="s">
        <v>662</v>
      </c>
      <c r="F841" s="80" t="s">
        <v>663</v>
      </c>
      <c r="G841" s="80" t="s">
        <v>663</v>
      </c>
      <c r="H841" s="81">
        <v>4999</v>
      </c>
      <c r="I841" s="80" t="s">
        <v>2256</v>
      </c>
      <c r="J841" s="80" t="s">
        <v>2452</v>
      </c>
      <c r="K841" s="80" t="s">
        <v>75</v>
      </c>
      <c r="L841" s="80" t="s">
        <v>101</v>
      </c>
      <c r="M841" s="80" t="s">
        <v>2257</v>
      </c>
      <c r="N841" s="82" t="s">
        <v>79</v>
      </c>
      <c r="O841" s="83">
        <v>44927</v>
      </c>
      <c r="P841" s="83">
        <v>48213</v>
      </c>
      <c r="Q841" s="82" t="s">
        <v>79</v>
      </c>
      <c r="R841" s="83"/>
      <c r="S841" s="83"/>
      <c r="T841" s="83"/>
      <c r="U841" s="80"/>
      <c r="V841" s="80" t="s">
        <v>81</v>
      </c>
      <c r="W841" s="83"/>
      <c r="X841" s="80"/>
      <c r="Y841" s="80"/>
      <c r="Z841" s="80"/>
      <c r="AA841" s="82" t="s">
        <v>79</v>
      </c>
      <c r="AB841" s="82" t="s">
        <v>79</v>
      </c>
      <c r="AC841" s="87">
        <v>45686.639247685198</v>
      </c>
      <c r="AD841" s="80" t="str">
        <f t="shared" si="52"/>
        <v>DOLOMITI BUS</v>
      </c>
      <c r="AE841" s="84" t="str">
        <f t="shared" si="53"/>
        <v>VENETO</v>
      </c>
      <c r="AF841" s="85">
        <f t="shared" si="54"/>
        <v>48213</v>
      </c>
      <c r="AG841" s="86">
        <f t="shared" si="55"/>
        <v>1</v>
      </c>
      <c r="AH841" s="84" t="s">
        <v>3607</v>
      </c>
    </row>
    <row r="842" spans="1:34" x14ac:dyDescent="0.3">
      <c r="A842" s="80" t="s">
        <v>2487</v>
      </c>
      <c r="B842" s="81">
        <v>925</v>
      </c>
      <c r="C842" s="80" t="s">
        <v>2464</v>
      </c>
      <c r="D842" s="80" t="s">
        <v>2258</v>
      </c>
      <c r="E842" s="80" t="s">
        <v>178</v>
      </c>
      <c r="F842" s="80" t="s">
        <v>179</v>
      </c>
      <c r="G842" s="80" t="s">
        <v>179</v>
      </c>
      <c r="H842" s="81">
        <v>5000</v>
      </c>
      <c r="I842" s="80" t="s">
        <v>2259</v>
      </c>
      <c r="J842" s="80" t="s">
        <v>2452</v>
      </c>
      <c r="K842" s="80" t="s">
        <v>75</v>
      </c>
      <c r="L842" s="80" t="s">
        <v>101</v>
      </c>
      <c r="M842" s="80" t="s">
        <v>2260</v>
      </c>
      <c r="N842" s="82" t="s">
        <v>79</v>
      </c>
      <c r="O842" s="83">
        <v>45078</v>
      </c>
      <c r="P842" s="83">
        <v>46022</v>
      </c>
      <c r="Q842" s="82" t="s">
        <v>79</v>
      </c>
      <c r="R842" s="83"/>
      <c r="S842" s="83"/>
      <c r="T842" s="83"/>
      <c r="U842" s="80"/>
      <c r="V842" s="80" t="s">
        <v>81</v>
      </c>
      <c r="W842" s="83"/>
      <c r="X842" s="80"/>
      <c r="Y842" s="80"/>
      <c r="Z842" s="81">
        <v>1839</v>
      </c>
      <c r="AA842" s="82" t="s">
        <v>79</v>
      </c>
      <c r="AB842" s="82" t="s">
        <v>79</v>
      </c>
      <c r="AC842" s="87">
        <v>45931.743483796301</v>
      </c>
      <c r="AD842" s="80" t="str">
        <f t="shared" si="52"/>
        <v>ATC &amp; PARTNERS MOBILITA' S.C. A R.L.</v>
      </c>
      <c r="AE842" s="84" t="str">
        <f t="shared" si="53"/>
        <v>UMBRIA</v>
      </c>
      <c r="AF842" s="85">
        <f t="shared" si="54"/>
        <v>46022</v>
      </c>
      <c r="AG842" s="86">
        <f t="shared" si="55"/>
        <v>1</v>
      </c>
      <c r="AH842" s="84" t="s">
        <v>3551</v>
      </c>
    </row>
    <row r="843" spans="1:34" x14ac:dyDescent="0.3">
      <c r="A843" s="80" t="s">
        <v>2487</v>
      </c>
      <c r="B843" s="81">
        <v>925</v>
      </c>
      <c r="C843" s="80" t="s">
        <v>2464</v>
      </c>
      <c r="D843" s="80" t="s">
        <v>2258</v>
      </c>
      <c r="E843" s="80" t="s">
        <v>178</v>
      </c>
      <c r="F843" s="80" t="s">
        <v>179</v>
      </c>
      <c r="G843" s="80" t="s">
        <v>179</v>
      </c>
      <c r="H843" s="81">
        <v>5001</v>
      </c>
      <c r="I843" s="80" t="s">
        <v>2261</v>
      </c>
      <c r="J843" s="80" t="s">
        <v>2452</v>
      </c>
      <c r="K843" s="80" t="s">
        <v>75</v>
      </c>
      <c r="L843" s="80" t="s">
        <v>101</v>
      </c>
      <c r="M843" s="80" t="s">
        <v>2262</v>
      </c>
      <c r="N843" s="82" t="s">
        <v>79</v>
      </c>
      <c r="O843" s="83">
        <v>45047</v>
      </c>
      <c r="P843" s="83">
        <v>46022</v>
      </c>
      <c r="Q843" s="82" t="s">
        <v>79</v>
      </c>
      <c r="R843" s="83"/>
      <c r="S843" s="83"/>
      <c r="T843" s="83"/>
      <c r="U843" s="80"/>
      <c r="V843" s="80" t="s">
        <v>81</v>
      </c>
      <c r="W843" s="83"/>
      <c r="X843" s="80"/>
      <c r="Y843" s="80"/>
      <c r="Z843" s="81">
        <v>2005</v>
      </c>
      <c r="AA843" s="82" t="s">
        <v>79</v>
      </c>
      <c r="AB843" s="82" t="s">
        <v>79</v>
      </c>
      <c r="AC843" s="87">
        <v>45931.744756944398</v>
      </c>
      <c r="AD843" s="80" t="str">
        <f t="shared" si="52"/>
        <v>ATC &amp; PARTNERS MOBILITA' S.C. A R.L.</v>
      </c>
      <c r="AE843" s="84" t="str">
        <f t="shared" si="53"/>
        <v>UMBRIA</v>
      </c>
      <c r="AF843" s="85">
        <f t="shared" si="54"/>
        <v>46022</v>
      </c>
      <c r="AG843" s="86">
        <f t="shared" si="55"/>
        <v>1</v>
      </c>
      <c r="AH843" s="84" t="s">
        <v>3551</v>
      </c>
    </row>
    <row r="844" spans="1:34" x14ac:dyDescent="0.3">
      <c r="A844" s="80" t="s">
        <v>2487</v>
      </c>
      <c r="B844" s="81">
        <v>925</v>
      </c>
      <c r="C844" s="80" t="s">
        <v>2464</v>
      </c>
      <c r="D844" s="80" t="s">
        <v>2258</v>
      </c>
      <c r="E844" s="80" t="s">
        <v>178</v>
      </c>
      <c r="F844" s="80" t="s">
        <v>179</v>
      </c>
      <c r="G844" s="80" t="s">
        <v>179</v>
      </c>
      <c r="H844" s="81">
        <v>5002</v>
      </c>
      <c r="I844" s="80" t="s">
        <v>2263</v>
      </c>
      <c r="J844" s="80" t="s">
        <v>2452</v>
      </c>
      <c r="K844" s="80" t="s">
        <v>75</v>
      </c>
      <c r="L844" s="80" t="s">
        <v>101</v>
      </c>
      <c r="M844" s="80" t="s">
        <v>2264</v>
      </c>
      <c r="N844" s="82" t="s">
        <v>79</v>
      </c>
      <c r="O844" s="83">
        <v>45108</v>
      </c>
      <c r="P844" s="83">
        <v>46022</v>
      </c>
      <c r="Q844" s="82" t="s">
        <v>79</v>
      </c>
      <c r="R844" s="83"/>
      <c r="S844" s="83"/>
      <c r="T844" s="83"/>
      <c r="U844" s="80"/>
      <c r="V844" s="80" t="s">
        <v>81</v>
      </c>
      <c r="W844" s="83"/>
      <c r="X844" s="80"/>
      <c r="Y844" s="80"/>
      <c r="Z844" s="81">
        <v>101</v>
      </c>
      <c r="AA844" s="82" t="s">
        <v>79</v>
      </c>
      <c r="AB844" s="82" t="s">
        <v>79</v>
      </c>
      <c r="AC844" s="87">
        <v>45931.750173611101</v>
      </c>
      <c r="AD844" s="80" t="str">
        <f t="shared" si="52"/>
        <v>ATC &amp; PARTNERS MOBILITA' S.C. A R.L.</v>
      </c>
      <c r="AE844" s="84" t="str">
        <f t="shared" si="53"/>
        <v>UMBRIA</v>
      </c>
      <c r="AF844" s="85">
        <f t="shared" si="54"/>
        <v>46022</v>
      </c>
      <c r="AG844" s="86">
        <f t="shared" si="55"/>
        <v>1</v>
      </c>
      <c r="AH844" s="84" t="s">
        <v>3551</v>
      </c>
    </row>
    <row r="845" spans="1:34" x14ac:dyDescent="0.3">
      <c r="A845" s="80" t="s">
        <v>2487</v>
      </c>
      <c r="B845" s="81">
        <v>925</v>
      </c>
      <c r="C845" s="80" t="s">
        <v>2464</v>
      </c>
      <c r="D845" s="80" t="s">
        <v>2258</v>
      </c>
      <c r="E845" s="80" t="s">
        <v>178</v>
      </c>
      <c r="F845" s="80" t="s">
        <v>179</v>
      </c>
      <c r="G845" s="80" t="s">
        <v>179</v>
      </c>
      <c r="H845" s="81">
        <v>5003</v>
      </c>
      <c r="I845" s="80" t="s">
        <v>2265</v>
      </c>
      <c r="J845" s="80" t="s">
        <v>443</v>
      </c>
      <c r="K845" s="80" t="s">
        <v>75</v>
      </c>
      <c r="L845" s="80" t="s">
        <v>77</v>
      </c>
      <c r="M845" s="80" t="s">
        <v>2266</v>
      </c>
      <c r="N845" s="82" t="s">
        <v>79</v>
      </c>
      <c r="O845" s="83">
        <v>45047</v>
      </c>
      <c r="P845" s="83">
        <v>46022</v>
      </c>
      <c r="Q845" s="82" t="s">
        <v>79</v>
      </c>
      <c r="R845" s="83"/>
      <c r="S845" s="83"/>
      <c r="T845" s="83"/>
      <c r="U845" s="80"/>
      <c r="V845" s="80" t="s">
        <v>81</v>
      </c>
      <c r="W845" s="83"/>
      <c r="X845" s="80"/>
      <c r="Y845" s="80"/>
      <c r="Z845" s="81">
        <v>4346</v>
      </c>
      <c r="AA845" s="82" t="s">
        <v>79</v>
      </c>
      <c r="AB845" s="82" t="s">
        <v>79</v>
      </c>
      <c r="AC845" s="87">
        <v>45931.751412037003</v>
      </c>
      <c r="AD845" s="80" t="str">
        <f t="shared" si="52"/>
        <v>ATC &amp; PARTNERS MOBILITA' S.C. A R.L.</v>
      </c>
      <c r="AE845" s="84" t="str">
        <f t="shared" si="53"/>
        <v>UMBRIA</v>
      </c>
      <c r="AF845" s="85">
        <f t="shared" si="54"/>
        <v>46022</v>
      </c>
      <c r="AG845" s="86">
        <f t="shared" si="55"/>
        <v>1</v>
      </c>
      <c r="AH845" s="84" t="s">
        <v>3551</v>
      </c>
    </row>
    <row r="846" spans="1:34" x14ac:dyDescent="0.3">
      <c r="A846" s="80" t="s">
        <v>2487</v>
      </c>
      <c r="B846" s="81">
        <v>925</v>
      </c>
      <c r="C846" s="80" t="s">
        <v>2464</v>
      </c>
      <c r="D846" s="80" t="s">
        <v>2258</v>
      </c>
      <c r="E846" s="80" t="s">
        <v>178</v>
      </c>
      <c r="F846" s="80" t="s">
        <v>179</v>
      </c>
      <c r="G846" s="80" t="s">
        <v>179</v>
      </c>
      <c r="H846" s="81">
        <v>5004</v>
      </c>
      <c r="I846" s="80" t="s">
        <v>2267</v>
      </c>
      <c r="J846" s="80" t="s">
        <v>2452</v>
      </c>
      <c r="K846" s="80" t="s">
        <v>75</v>
      </c>
      <c r="L846" s="80" t="s">
        <v>101</v>
      </c>
      <c r="M846" s="80" t="s">
        <v>2268</v>
      </c>
      <c r="N846" s="82" t="s">
        <v>79</v>
      </c>
      <c r="O846" s="83">
        <v>45108</v>
      </c>
      <c r="P846" s="83">
        <v>46022</v>
      </c>
      <c r="Q846" s="82" t="s">
        <v>79</v>
      </c>
      <c r="R846" s="83"/>
      <c r="S846" s="83"/>
      <c r="T846" s="83"/>
      <c r="U846" s="80"/>
      <c r="V846" s="80" t="s">
        <v>81</v>
      </c>
      <c r="W846" s="83"/>
      <c r="X846" s="80"/>
      <c r="Y846" s="80"/>
      <c r="Z846" s="81">
        <v>2004</v>
      </c>
      <c r="AA846" s="82" t="s">
        <v>79</v>
      </c>
      <c r="AB846" s="82" t="s">
        <v>79</v>
      </c>
      <c r="AC846" s="87">
        <v>45931.752106481501</v>
      </c>
      <c r="AD846" s="80" t="str">
        <f t="shared" si="52"/>
        <v>ATC &amp; PARTNERS MOBILITA' S.C. A R.L.</v>
      </c>
      <c r="AE846" s="84" t="str">
        <f t="shared" si="53"/>
        <v>UMBRIA</v>
      </c>
      <c r="AF846" s="85">
        <f t="shared" si="54"/>
        <v>46022</v>
      </c>
      <c r="AG846" s="86">
        <f t="shared" si="55"/>
        <v>1</v>
      </c>
      <c r="AH846" s="84" t="s">
        <v>3551</v>
      </c>
    </row>
    <row r="847" spans="1:34" x14ac:dyDescent="0.3">
      <c r="A847" s="80" t="s">
        <v>2487</v>
      </c>
      <c r="B847" s="81">
        <v>925</v>
      </c>
      <c r="C847" s="80" t="s">
        <v>2464</v>
      </c>
      <c r="D847" s="80" t="s">
        <v>2258</v>
      </c>
      <c r="E847" s="80" t="s">
        <v>178</v>
      </c>
      <c r="F847" s="80" t="s">
        <v>179</v>
      </c>
      <c r="G847" s="80" t="s">
        <v>179</v>
      </c>
      <c r="H847" s="81">
        <v>5005</v>
      </c>
      <c r="I847" s="80" t="s">
        <v>2269</v>
      </c>
      <c r="J847" s="80" t="s">
        <v>2452</v>
      </c>
      <c r="K847" s="80" t="s">
        <v>75</v>
      </c>
      <c r="L847" s="80" t="s">
        <v>101</v>
      </c>
      <c r="M847" s="80" t="s">
        <v>180</v>
      </c>
      <c r="N847" s="82" t="s">
        <v>79</v>
      </c>
      <c r="O847" s="83">
        <v>44682</v>
      </c>
      <c r="P847" s="83">
        <v>46022</v>
      </c>
      <c r="Q847" s="82" t="s">
        <v>79</v>
      </c>
      <c r="R847" s="83"/>
      <c r="S847" s="83"/>
      <c r="T847" s="83"/>
      <c r="U847" s="80"/>
      <c r="V847" s="80" t="s">
        <v>81</v>
      </c>
      <c r="W847" s="83"/>
      <c r="X847" s="80"/>
      <c r="Y847" s="80"/>
      <c r="Z847" s="81">
        <v>2006</v>
      </c>
      <c r="AA847" s="82" t="s">
        <v>79</v>
      </c>
      <c r="AB847" s="82" t="s">
        <v>79</v>
      </c>
      <c r="AC847" s="87">
        <v>45931.753298611096</v>
      </c>
      <c r="AD847" s="80" t="str">
        <f t="shared" si="52"/>
        <v>ATC &amp; PARTNERS MOBILITA' S.C. A R.L.</v>
      </c>
      <c r="AE847" s="84" t="str">
        <f t="shared" si="53"/>
        <v>UMBRIA</v>
      </c>
      <c r="AF847" s="85">
        <f t="shared" si="54"/>
        <v>46022</v>
      </c>
      <c r="AG847" s="86">
        <f t="shared" si="55"/>
        <v>1</v>
      </c>
      <c r="AH847" s="84" t="s">
        <v>3551</v>
      </c>
    </row>
    <row r="848" spans="1:34" x14ac:dyDescent="0.3">
      <c r="A848" s="80" t="s">
        <v>2487</v>
      </c>
      <c r="B848" s="81">
        <v>925</v>
      </c>
      <c r="C848" s="80" t="s">
        <v>2464</v>
      </c>
      <c r="D848" s="80" t="s">
        <v>2258</v>
      </c>
      <c r="E848" s="80" t="s">
        <v>181</v>
      </c>
      <c r="F848" s="80" t="s">
        <v>459</v>
      </c>
      <c r="G848" s="80" t="s">
        <v>1250</v>
      </c>
      <c r="H848" s="81">
        <v>5007</v>
      </c>
      <c r="I848" s="80" t="s">
        <v>2270</v>
      </c>
      <c r="J848" s="80" t="s">
        <v>443</v>
      </c>
      <c r="K848" s="80" t="s">
        <v>151</v>
      </c>
      <c r="L848" s="80" t="s">
        <v>77</v>
      </c>
      <c r="M848" s="80"/>
      <c r="N848" s="82" t="s">
        <v>79</v>
      </c>
      <c r="O848" s="83">
        <v>45108</v>
      </c>
      <c r="P848" s="83">
        <v>46022</v>
      </c>
      <c r="Q848" s="82" t="s">
        <v>79</v>
      </c>
      <c r="R848" s="83"/>
      <c r="S848" s="83"/>
      <c r="T848" s="83"/>
      <c r="U848" s="80"/>
      <c r="V848" s="80" t="s">
        <v>81</v>
      </c>
      <c r="W848" s="83"/>
      <c r="X848" s="80"/>
      <c r="Y848" s="80"/>
      <c r="Z848" s="81">
        <v>2019</v>
      </c>
      <c r="AA848" s="82" t="s">
        <v>79</v>
      </c>
      <c r="AB848" s="82" t="s">
        <v>79</v>
      </c>
      <c r="AC848" s="87">
        <v>45931.709212962996</v>
      </c>
      <c r="AD848" s="80" t="str">
        <f t="shared" si="52"/>
        <v>BUSITALIA SITA NORD SRL</v>
      </c>
      <c r="AE848" s="84" t="str">
        <f t="shared" si="53"/>
        <v>UMBRIA</v>
      </c>
      <c r="AF848" s="85">
        <f t="shared" si="54"/>
        <v>46022</v>
      </c>
      <c r="AG848" s="86">
        <f t="shared" si="55"/>
        <v>1</v>
      </c>
      <c r="AH848" s="84" t="s">
        <v>3396</v>
      </c>
    </row>
    <row r="849" spans="1:34" x14ac:dyDescent="0.3">
      <c r="A849" s="80" t="s">
        <v>2487</v>
      </c>
      <c r="B849" s="81">
        <v>925</v>
      </c>
      <c r="C849" s="80" t="s">
        <v>2464</v>
      </c>
      <c r="D849" s="80" t="s">
        <v>2258</v>
      </c>
      <c r="E849" s="80" t="s">
        <v>528</v>
      </c>
      <c r="F849" s="80" t="s">
        <v>529</v>
      </c>
      <c r="G849" s="80" t="s">
        <v>529</v>
      </c>
      <c r="H849" s="81">
        <v>5009</v>
      </c>
      <c r="I849" s="80" t="s">
        <v>2271</v>
      </c>
      <c r="J849" s="80" t="s">
        <v>2452</v>
      </c>
      <c r="K849" s="80" t="s">
        <v>75</v>
      </c>
      <c r="L849" s="80" t="s">
        <v>77</v>
      </c>
      <c r="M849" s="80" t="s">
        <v>2272</v>
      </c>
      <c r="N849" s="82" t="s">
        <v>79</v>
      </c>
      <c r="O849" s="83">
        <v>45170</v>
      </c>
      <c r="P849" s="83">
        <v>46022</v>
      </c>
      <c r="Q849" s="82" t="s">
        <v>79</v>
      </c>
      <c r="R849" s="83"/>
      <c r="S849" s="83"/>
      <c r="T849" s="83"/>
      <c r="U849" s="80"/>
      <c r="V849" s="80" t="s">
        <v>81</v>
      </c>
      <c r="W849" s="83"/>
      <c r="X849" s="80"/>
      <c r="Y849" s="80"/>
      <c r="Z849" s="81">
        <v>4159</v>
      </c>
      <c r="AA849" s="82" t="s">
        <v>79</v>
      </c>
      <c r="AB849" s="82" t="s">
        <v>79</v>
      </c>
      <c r="AC849" s="87">
        <v>45953.470486111102</v>
      </c>
      <c r="AD849" s="80" t="str">
        <f t="shared" si="52"/>
        <v>CONSORZIO A.C.A.P. SOCIETA' COOPERATIVA</v>
      </c>
      <c r="AE849" s="84" t="str">
        <f t="shared" si="53"/>
        <v>UMBRIA</v>
      </c>
      <c r="AF849" s="85">
        <f t="shared" si="54"/>
        <v>46022</v>
      </c>
      <c r="AG849" s="86">
        <f t="shared" si="55"/>
        <v>1</v>
      </c>
      <c r="AH849" s="84" t="s">
        <v>3447</v>
      </c>
    </row>
    <row r="850" spans="1:34" x14ac:dyDescent="0.3">
      <c r="A850" s="80" t="s">
        <v>2487</v>
      </c>
      <c r="B850" s="81">
        <v>925</v>
      </c>
      <c r="C850" s="80" t="s">
        <v>2464</v>
      </c>
      <c r="D850" s="80" t="s">
        <v>2258</v>
      </c>
      <c r="E850" s="80" t="s">
        <v>603</v>
      </c>
      <c r="F850" s="80" t="s">
        <v>1072</v>
      </c>
      <c r="G850" s="80" t="s">
        <v>1072</v>
      </c>
      <c r="H850" s="81">
        <v>5014</v>
      </c>
      <c r="I850" s="80" t="s">
        <v>2273</v>
      </c>
      <c r="J850" s="80" t="s">
        <v>2452</v>
      </c>
      <c r="K850" s="80" t="s">
        <v>106</v>
      </c>
      <c r="L850" s="80" t="s">
        <v>77</v>
      </c>
      <c r="M850" s="80" t="s">
        <v>1642</v>
      </c>
      <c r="N850" s="82" t="s">
        <v>79</v>
      </c>
      <c r="O850" s="83">
        <v>45292</v>
      </c>
      <c r="P850" s="83">
        <v>48579</v>
      </c>
      <c r="Q850" s="82" t="s">
        <v>79</v>
      </c>
      <c r="R850" s="83"/>
      <c r="S850" s="83"/>
      <c r="T850" s="83"/>
      <c r="U850" s="80"/>
      <c r="V850" s="80" t="s">
        <v>81</v>
      </c>
      <c r="W850" s="83"/>
      <c r="X850" s="80"/>
      <c r="Y850" s="80"/>
      <c r="Z850" s="80"/>
      <c r="AA850" s="82" t="s">
        <v>79</v>
      </c>
      <c r="AB850" s="82" t="s">
        <v>79</v>
      </c>
      <c r="AC850" s="87">
        <v>45903.666990740698</v>
      </c>
      <c r="AD850" s="80" t="str">
        <f t="shared" si="52"/>
        <v>TRENITALIA S.P.A.</v>
      </c>
      <c r="AE850" s="84" t="str">
        <f t="shared" si="53"/>
        <v>UMBRIA</v>
      </c>
      <c r="AF850" s="85">
        <f t="shared" si="54"/>
        <v>48579</v>
      </c>
      <c r="AG850" s="86">
        <f t="shared" si="55"/>
        <v>1</v>
      </c>
      <c r="AH850" s="84" t="s">
        <v>3356</v>
      </c>
    </row>
    <row r="851" spans="1:34" x14ac:dyDescent="0.3">
      <c r="A851" s="80" t="s">
        <v>2450</v>
      </c>
      <c r="B851" s="81">
        <v>1</v>
      </c>
      <c r="C851" s="80" t="s">
        <v>5</v>
      </c>
      <c r="D851" s="80" t="s">
        <v>102</v>
      </c>
      <c r="E851" s="80" t="s">
        <v>603</v>
      </c>
      <c r="F851" s="80" t="s">
        <v>1072</v>
      </c>
      <c r="G851" s="80" t="s">
        <v>1072</v>
      </c>
      <c r="H851" s="81">
        <v>5016</v>
      </c>
      <c r="I851" s="80" t="s">
        <v>2274</v>
      </c>
      <c r="J851" s="80" t="s">
        <v>2452</v>
      </c>
      <c r="K851" s="80" t="s">
        <v>106</v>
      </c>
      <c r="L851" s="80" t="s">
        <v>77</v>
      </c>
      <c r="M851" s="80" t="s">
        <v>2275</v>
      </c>
      <c r="N851" s="82" t="s">
        <v>79</v>
      </c>
      <c r="O851" s="83">
        <v>45261</v>
      </c>
      <c r="P851" s="83">
        <v>48913</v>
      </c>
      <c r="Q851" s="82" t="s">
        <v>79</v>
      </c>
      <c r="R851" s="83"/>
      <c r="S851" s="83"/>
      <c r="T851" s="83"/>
      <c r="U851" s="80"/>
      <c r="V851" s="80" t="s">
        <v>81</v>
      </c>
      <c r="W851" s="83"/>
      <c r="X851" s="80"/>
      <c r="Y851" s="80"/>
      <c r="Z851" s="80"/>
      <c r="AA851" s="82" t="s">
        <v>79</v>
      </c>
      <c r="AB851" s="82" t="s">
        <v>79</v>
      </c>
      <c r="AC851" s="87">
        <v>45903.667581018497</v>
      </c>
      <c r="AD851" s="80" t="str">
        <f t="shared" si="52"/>
        <v>TRENITALIA S.P.A.</v>
      </c>
      <c r="AE851" s="84" t="str">
        <f t="shared" si="53"/>
        <v>ABRUZZO</v>
      </c>
      <c r="AF851" s="85">
        <f t="shared" si="54"/>
        <v>48913</v>
      </c>
      <c r="AG851" s="86">
        <f t="shared" si="55"/>
        <v>1</v>
      </c>
      <c r="AH851" s="84" t="s">
        <v>3356</v>
      </c>
    </row>
    <row r="852" spans="1:34" x14ac:dyDescent="0.3">
      <c r="A852" s="80" t="s">
        <v>2489</v>
      </c>
      <c r="B852" s="81">
        <v>75</v>
      </c>
      <c r="C852" s="80" t="s">
        <v>2462</v>
      </c>
      <c r="D852" s="80" t="s">
        <v>204</v>
      </c>
      <c r="E852" s="80" t="s">
        <v>756</v>
      </c>
      <c r="F852" s="80" t="s">
        <v>757</v>
      </c>
      <c r="G852" s="80" t="s">
        <v>757</v>
      </c>
      <c r="H852" s="81">
        <v>5020</v>
      </c>
      <c r="I852" s="80" t="s">
        <v>2276</v>
      </c>
      <c r="J852" s="80" t="s">
        <v>2452</v>
      </c>
      <c r="K852" s="80" t="s">
        <v>75</v>
      </c>
      <c r="L852" s="80" t="s">
        <v>77</v>
      </c>
      <c r="M852" s="80" t="s">
        <v>2277</v>
      </c>
      <c r="N852" s="82" t="s">
        <v>79</v>
      </c>
      <c r="O852" s="83">
        <v>45463</v>
      </c>
      <c r="P852" s="83">
        <v>48749</v>
      </c>
      <c r="Q852" s="82" t="s">
        <v>79</v>
      </c>
      <c r="R852" s="83"/>
      <c r="S852" s="83"/>
      <c r="T852" s="83"/>
      <c r="U852" s="80"/>
      <c r="V852" s="80" t="s">
        <v>81</v>
      </c>
      <c r="W852" s="83"/>
      <c r="X852" s="80"/>
      <c r="Y852" s="80"/>
      <c r="Z852" s="80"/>
      <c r="AA852" s="82" t="s">
        <v>79</v>
      </c>
      <c r="AB852" s="82" t="s">
        <v>79</v>
      </c>
      <c r="AC852" s="87">
        <v>45688.788090277798</v>
      </c>
      <c r="AD852" s="80" t="str">
        <f t="shared" si="52"/>
        <v>AUTOSERVIZI GOBBO</v>
      </c>
      <c r="AE852" s="84" t="str">
        <f t="shared" si="53"/>
        <v>VENETO</v>
      </c>
      <c r="AF852" s="85">
        <f t="shared" si="54"/>
        <v>48749</v>
      </c>
      <c r="AG852" s="86">
        <f t="shared" si="55"/>
        <v>1</v>
      </c>
      <c r="AH852" s="84" t="s">
        <v>3620</v>
      </c>
    </row>
    <row r="853" spans="1:34" x14ac:dyDescent="0.3">
      <c r="A853" s="80" t="s">
        <v>2481</v>
      </c>
      <c r="B853" s="81">
        <v>13</v>
      </c>
      <c r="C853" s="80" t="s">
        <v>5</v>
      </c>
      <c r="D853" s="80" t="s">
        <v>147</v>
      </c>
      <c r="E853" s="80" t="s">
        <v>997</v>
      </c>
      <c r="F853" s="80" t="s">
        <v>998</v>
      </c>
      <c r="G853" s="80" t="s">
        <v>998</v>
      </c>
      <c r="H853" s="81">
        <v>5027</v>
      </c>
      <c r="I853" s="80" t="s">
        <v>2279</v>
      </c>
      <c r="J853" s="80" t="s">
        <v>2452</v>
      </c>
      <c r="K853" s="80" t="s">
        <v>106</v>
      </c>
      <c r="L853" s="80" t="s">
        <v>77</v>
      </c>
      <c r="M853" s="80" t="s">
        <v>2280</v>
      </c>
      <c r="N853" s="82" t="s">
        <v>79</v>
      </c>
      <c r="O853" s="83">
        <v>45108</v>
      </c>
      <c r="P853" s="83">
        <v>48579</v>
      </c>
      <c r="Q853" s="82" t="s">
        <v>79</v>
      </c>
      <c r="R853" s="83"/>
      <c r="S853" s="83"/>
      <c r="T853" s="83"/>
      <c r="U853" s="80"/>
      <c r="V853" s="80" t="s">
        <v>81</v>
      </c>
      <c r="W853" s="83"/>
      <c r="X853" s="80"/>
      <c r="Y853" s="80"/>
      <c r="Z853" s="80"/>
      <c r="AA853" s="82" t="s">
        <v>79</v>
      </c>
      <c r="AB853" s="82" t="s">
        <v>79</v>
      </c>
      <c r="AC853" s="87">
        <v>45870.544189814798</v>
      </c>
      <c r="AD853" s="80" t="str">
        <f t="shared" si="52"/>
        <v>FERROVIE DEL SUD EST E SERVIZI AUTOMOBILISTICI SRL</v>
      </c>
      <c r="AE853" s="84" t="str">
        <f t="shared" si="53"/>
        <v>PUGLIA</v>
      </c>
      <c r="AF853" s="85">
        <f t="shared" si="54"/>
        <v>48579</v>
      </c>
      <c r="AG853" s="86">
        <f t="shared" si="55"/>
        <v>1</v>
      </c>
      <c r="AH853" s="84" t="s">
        <v>3330</v>
      </c>
    </row>
    <row r="854" spans="1:34" x14ac:dyDescent="0.3">
      <c r="A854" s="80" t="s">
        <v>2481</v>
      </c>
      <c r="B854" s="81">
        <v>13</v>
      </c>
      <c r="C854" s="80" t="s">
        <v>5</v>
      </c>
      <c r="D854" s="80" t="s">
        <v>147</v>
      </c>
      <c r="E854" s="80" t="s">
        <v>997</v>
      </c>
      <c r="F854" s="80" t="s">
        <v>998</v>
      </c>
      <c r="G854" s="80" t="s">
        <v>998</v>
      </c>
      <c r="H854" s="81">
        <v>5028</v>
      </c>
      <c r="I854" s="80" t="s">
        <v>2281</v>
      </c>
      <c r="J854" s="80" t="s">
        <v>2452</v>
      </c>
      <c r="K854" s="80" t="s">
        <v>1219</v>
      </c>
      <c r="L854" s="80" t="s">
        <v>77</v>
      </c>
      <c r="M854" s="80" t="s">
        <v>2278</v>
      </c>
      <c r="N854" s="82" t="s">
        <v>79</v>
      </c>
      <c r="O854" s="83">
        <v>44927</v>
      </c>
      <c r="P854" s="83">
        <v>46387</v>
      </c>
      <c r="Q854" s="82" t="s">
        <v>79</v>
      </c>
      <c r="R854" s="83"/>
      <c r="S854" s="83"/>
      <c r="T854" s="83"/>
      <c r="U854" s="80"/>
      <c r="V854" s="80" t="s">
        <v>81</v>
      </c>
      <c r="W854" s="83"/>
      <c r="X854" s="80"/>
      <c r="Y854" s="80"/>
      <c r="Z854" s="80"/>
      <c r="AA854" s="82" t="s">
        <v>79</v>
      </c>
      <c r="AB854" s="82" t="s">
        <v>79</v>
      </c>
      <c r="AC854" s="87">
        <v>45957.643692129597</v>
      </c>
      <c r="AD854" s="80" t="str">
        <f t="shared" si="52"/>
        <v>FERROVIE DEL SUD EST E SERVIZI AUTOMOBILISTICI SRL</v>
      </c>
      <c r="AE854" s="84" t="str">
        <f t="shared" si="53"/>
        <v>PUGLIA</v>
      </c>
      <c r="AF854" s="85">
        <f t="shared" si="54"/>
        <v>46387</v>
      </c>
      <c r="AG854" s="86">
        <f t="shared" si="55"/>
        <v>1</v>
      </c>
      <c r="AH854" s="84" t="s">
        <v>3330</v>
      </c>
    </row>
    <row r="855" spans="1:34" x14ac:dyDescent="0.3">
      <c r="A855" s="80" t="s">
        <v>2481</v>
      </c>
      <c r="B855" s="81">
        <v>13</v>
      </c>
      <c r="C855" s="80" t="s">
        <v>5</v>
      </c>
      <c r="D855" s="80" t="s">
        <v>147</v>
      </c>
      <c r="E855" s="80" t="s">
        <v>997</v>
      </c>
      <c r="F855" s="80" t="s">
        <v>998</v>
      </c>
      <c r="G855" s="80" t="s">
        <v>998</v>
      </c>
      <c r="H855" s="81">
        <v>5029</v>
      </c>
      <c r="I855" s="80" t="s">
        <v>2282</v>
      </c>
      <c r="J855" s="80" t="s">
        <v>2452</v>
      </c>
      <c r="K855" s="80" t="s">
        <v>75</v>
      </c>
      <c r="L855" s="80" t="s">
        <v>77</v>
      </c>
      <c r="M855" s="80" t="s">
        <v>2278</v>
      </c>
      <c r="N855" s="82" t="s">
        <v>79</v>
      </c>
      <c r="O855" s="83">
        <v>44927</v>
      </c>
      <c r="P855" s="83">
        <v>45016</v>
      </c>
      <c r="Q855" s="82" t="s">
        <v>76</v>
      </c>
      <c r="R855" s="83">
        <v>45048</v>
      </c>
      <c r="S855" s="83">
        <v>45017</v>
      </c>
      <c r="T855" s="83">
        <v>46387</v>
      </c>
      <c r="U855" s="80" t="s">
        <v>2460</v>
      </c>
      <c r="V855" s="80" t="s">
        <v>81</v>
      </c>
      <c r="W855" s="83"/>
      <c r="X855" s="80"/>
      <c r="Y855" s="80"/>
      <c r="Z855" s="80"/>
      <c r="AA855" s="82" t="s">
        <v>79</v>
      </c>
      <c r="AB855" s="82" t="s">
        <v>79</v>
      </c>
      <c r="AC855" s="87">
        <v>45880.524490740703</v>
      </c>
      <c r="AD855" s="80" t="str">
        <f t="shared" si="52"/>
        <v>FERROVIE DEL SUD EST E SERVIZI AUTOMOBILISTICI SRL</v>
      </c>
      <c r="AE855" s="84" t="str">
        <f t="shared" si="53"/>
        <v>PUGLIA</v>
      </c>
      <c r="AF855" s="85">
        <f t="shared" si="54"/>
        <v>46387</v>
      </c>
      <c r="AG855" s="86">
        <f t="shared" si="55"/>
        <v>1</v>
      </c>
      <c r="AH855" s="84" t="s">
        <v>3330</v>
      </c>
    </row>
    <row r="856" spans="1:34" x14ac:dyDescent="0.3">
      <c r="A856" s="80" t="s">
        <v>2459</v>
      </c>
      <c r="B856" s="81">
        <v>327</v>
      </c>
      <c r="C856" s="80" t="s">
        <v>2451</v>
      </c>
      <c r="D856" s="80" t="s">
        <v>521</v>
      </c>
      <c r="E856" s="80" t="s">
        <v>522</v>
      </c>
      <c r="F856" s="80" t="s">
        <v>523</v>
      </c>
      <c r="G856" s="80" t="s">
        <v>523</v>
      </c>
      <c r="H856" s="81">
        <v>5030</v>
      </c>
      <c r="I856" s="80" t="s">
        <v>2283</v>
      </c>
      <c r="J856" s="80" t="s">
        <v>2454</v>
      </c>
      <c r="K856" s="80" t="s">
        <v>75</v>
      </c>
      <c r="L856" s="80" t="s">
        <v>77</v>
      </c>
      <c r="M856" s="80" t="s">
        <v>2284</v>
      </c>
      <c r="N856" s="82" t="s">
        <v>79</v>
      </c>
      <c r="O856" s="83">
        <v>40909</v>
      </c>
      <c r="P856" s="83">
        <v>42185</v>
      </c>
      <c r="Q856" s="82" t="s">
        <v>76</v>
      </c>
      <c r="R856" s="83">
        <v>45069</v>
      </c>
      <c r="S856" s="83">
        <v>45069</v>
      </c>
      <c r="T856" s="83">
        <v>46022</v>
      </c>
      <c r="U856" s="80" t="s">
        <v>2455</v>
      </c>
      <c r="V856" s="80" t="s">
        <v>81</v>
      </c>
      <c r="W856" s="83"/>
      <c r="X856" s="80"/>
      <c r="Y856" s="80"/>
      <c r="Z856" s="80"/>
      <c r="AA856" s="82" t="s">
        <v>79</v>
      </c>
      <c r="AB856" s="82" t="s">
        <v>79</v>
      </c>
      <c r="AC856" s="87">
        <v>45489.400150463</v>
      </c>
      <c r="AD856" s="80" t="str">
        <f t="shared" si="52"/>
        <v>CO.TRA.L.</v>
      </c>
      <c r="AE856" s="84" t="str">
        <f t="shared" si="53"/>
        <v>BASILICATA</v>
      </c>
      <c r="AF856" s="85">
        <f t="shared" si="54"/>
        <v>46022</v>
      </c>
      <c r="AG856" s="86">
        <f t="shared" si="55"/>
        <v>1</v>
      </c>
      <c r="AH856" s="84" t="s">
        <v>3527</v>
      </c>
    </row>
    <row r="857" spans="1:34" x14ac:dyDescent="0.3">
      <c r="A857" s="80" t="s">
        <v>2482</v>
      </c>
      <c r="B857" s="81">
        <v>14</v>
      </c>
      <c r="C857" s="80" t="s">
        <v>5</v>
      </c>
      <c r="D857" s="80" t="s">
        <v>103</v>
      </c>
      <c r="E857" s="80" t="s">
        <v>104</v>
      </c>
      <c r="F857" s="80" t="s">
        <v>105</v>
      </c>
      <c r="G857" s="80" t="s">
        <v>105</v>
      </c>
      <c r="H857" s="81">
        <v>5032</v>
      </c>
      <c r="I857" s="80" t="s">
        <v>2286</v>
      </c>
      <c r="J857" s="80" t="s">
        <v>2452</v>
      </c>
      <c r="K857" s="80" t="s">
        <v>106</v>
      </c>
      <c r="L857" s="80" t="s">
        <v>96</v>
      </c>
      <c r="M857" s="80"/>
      <c r="N857" s="82" t="s">
        <v>79</v>
      </c>
      <c r="O857" s="83">
        <v>44927</v>
      </c>
      <c r="P857" s="83">
        <v>48213</v>
      </c>
      <c r="Q857" s="82" t="s">
        <v>79</v>
      </c>
      <c r="R857" s="83"/>
      <c r="S857" s="83"/>
      <c r="T857" s="83"/>
      <c r="U857" s="80"/>
      <c r="V857" s="80" t="s">
        <v>81</v>
      </c>
      <c r="W857" s="83"/>
      <c r="X857" s="80"/>
      <c r="Y857" s="80"/>
      <c r="Z857" s="80"/>
      <c r="AA857" s="82" t="s">
        <v>79</v>
      </c>
      <c r="AB857" s="82" t="s">
        <v>79</v>
      </c>
      <c r="AC857" s="87">
        <v>45678.592094907399</v>
      </c>
      <c r="AD857" s="80" t="str">
        <f t="shared" si="52"/>
        <v>ARST SPA</v>
      </c>
      <c r="AE857" s="84" t="str">
        <f t="shared" si="53"/>
        <v>SARDEGNA</v>
      </c>
      <c r="AF857" s="85">
        <f t="shared" si="54"/>
        <v>48213</v>
      </c>
      <c r="AG857" s="86">
        <f t="shared" si="55"/>
        <v>1</v>
      </c>
      <c r="AH857" s="84" t="s">
        <v>3428</v>
      </c>
    </row>
    <row r="858" spans="1:34" x14ac:dyDescent="0.3">
      <c r="A858" s="80" t="s">
        <v>2485</v>
      </c>
      <c r="B858" s="81">
        <v>657</v>
      </c>
      <c r="C858" s="80" t="s">
        <v>2486</v>
      </c>
      <c r="D858" s="80" t="s">
        <v>201</v>
      </c>
      <c r="E858" s="80" t="s">
        <v>1975</v>
      </c>
      <c r="F858" s="80" t="s">
        <v>2287</v>
      </c>
      <c r="G858" s="80" t="s">
        <v>2287</v>
      </c>
      <c r="H858" s="81">
        <v>5033</v>
      </c>
      <c r="I858" s="80" t="s">
        <v>2288</v>
      </c>
      <c r="J858" s="80" t="s">
        <v>2452</v>
      </c>
      <c r="K858" s="80" t="s">
        <v>75</v>
      </c>
      <c r="L858" s="80" t="s">
        <v>101</v>
      </c>
      <c r="M858" s="80" t="s">
        <v>1971</v>
      </c>
      <c r="N858" s="82" t="s">
        <v>76</v>
      </c>
      <c r="O858" s="83">
        <v>45139</v>
      </c>
      <c r="P858" s="83">
        <v>48333</v>
      </c>
      <c r="Q858" s="82" t="s">
        <v>79</v>
      </c>
      <c r="R858" s="83"/>
      <c r="S858" s="83"/>
      <c r="T858" s="83"/>
      <c r="U858" s="80"/>
      <c r="V858" s="80" t="s">
        <v>81</v>
      </c>
      <c r="W858" s="83"/>
      <c r="X858" s="80"/>
      <c r="Y858" s="80"/>
      <c r="Z858" s="81">
        <v>4583</v>
      </c>
      <c r="AA858" s="82" t="s">
        <v>79</v>
      </c>
      <c r="AB858" s="82" t="s">
        <v>79</v>
      </c>
      <c r="AC858" s="87">
        <v>45918.397662037001</v>
      </c>
      <c r="AD858" s="80" t="str">
        <f t="shared" si="52"/>
        <v>KRONPLATZ MOBILITY SPA</v>
      </c>
      <c r="AE858" s="84" t="str">
        <f t="shared" si="53"/>
        <v>BOLZANO</v>
      </c>
      <c r="AF858" s="85">
        <f t="shared" si="54"/>
        <v>48333</v>
      </c>
      <c r="AG858" s="86">
        <f t="shared" si="55"/>
        <v>1</v>
      </c>
      <c r="AH858" s="84" t="s">
        <v>3916</v>
      </c>
    </row>
    <row r="859" spans="1:34" x14ac:dyDescent="0.3">
      <c r="A859" s="80" t="s">
        <v>2485</v>
      </c>
      <c r="B859" s="81">
        <v>657</v>
      </c>
      <c r="C859" s="80" t="s">
        <v>2486</v>
      </c>
      <c r="D859" s="80" t="s">
        <v>201</v>
      </c>
      <c r="E859" s="80" t="s">
        <v>1975</v>
      </c>
      <c r="F859" s="80" t="s">
        <v>2287</v>
      </c>
      <c r="G859" s="80" t="s">
        <v>2287</v>
      </c>
      <c r="H859" s="81">
        <v>5034</v>
      </c>
      <c r="I859" s="80" t="s">
        <v>2289</v>
      </c>
      <c r="J859" s="80" t="s">
        <v>2452</v>
      </c>
      <c r="K859" s="80" t="s">
        <v>75</v>
      </c>
      <c r="L859" s="80" t="s">
        <v>101</v>
      </c>
      <c r="M859" s="80" t="s">
        <v>1972</v>
      </c>
      <c r="N859" s="82" t="s">
        <v>76</v>
      </c>
      <c r="O859" s="83">
        <v>45139</v>
      </c>
      <c r="P859" s="83">
        <v>48193</v>
      </c>
      <c r="Q859" s="82" t="s">
        <v>79</v>
      </c>
      <c r="R859" s="83"/>
      <c r="S859" s="83"/>
      <c r="T859" s="83"/>
      <c r="U859" s="80"/>
      <c r="V859" s="80" t="s">
        <v>81</v>
      </c>
      <c r="W859" s="83"/>
      <c r="X859" s="80"/>
      <c r="Y859" s="80"/>
      <c r="Z859" s="81">
        <v>4584</v>
      </c>
      <c r="AA859" s="82" t="s">
        <v>79</v>
      </c>
      <c r="AB859" s="82" t="s">
        <v>79</v>
      </c>
      <c r="AC859" s="87">
        <v>45918.397060185198</v>
      </c>
      <c r="AD859" s="80" t="str">
        <f t="shared" si="52"/>
        <v>KRONPLATZ MOBILITY SPA</v>
      </c>
      <c r="AE859" s="84" t="str">
        <f t="shared" si="53"/>
        <v>BOLZANO</v>
      </c>
      <c r="AF859" s="85">
        <f t="shared" si="54"/>
        <v>48193</v>
      </c>
      <c r="AG859" s="86">
        <f t="shared" si="55"/>
        <v>1</v>
      </c>
      <c r="AH859" s="84" t="s">
        <v>3916</v>
      </c>
    </row>
    <row r="860" spans="1:34" x14ac:dyDescent="0.3">
      <c r="A860" s="80" t="s">
        <v>2478</v>
      </c>
      <c r="B860" s="81">
        <v>921</v>
      </c>
      <c r="C860" s="80" t="s">
        <v>2480</v>
      </c>
      <c r="D860" s="80" t="s">
        <v>2101</v>
      </c>
      <c r="E860" s="80" t="s">
        <v>1663</v>
      </c>
      <c r="F860" s="80" t="s">
        <v>1664</v>
      </c>
      <c r="G860" s="80" t="s">
        <v>1664</v>
      </c>
      <c r="H860" s="81">
        <v>5038</v>
      </c>
      <c r="I860" s="80" t="s">
        <v>2290</v>
      </c>
      <c r="J860" s="80" t="s">
        <v>2452</v>
      </c>
      <c r="K860" s="80" t="s">
        <v>75</v>
      </c>
      <c r="L860" s="80" t="s">
        <v>101</v>
      </c>
      <c r="M860" s="80" t="s">
        <v>2291</v>
      </c>
      <c r="N860" s="82" t="s">
        <v>79</v>
      </c>
      <c r="O860" s="83">
        <v>45162</v>
      </c>
      <c r="P860" s="83">
        <v>46203</v>
      </c>
      <c r="Q860" s="82" t="s">
        <v>79</v>
      </c>
      <c r="R860" s="83"/>
      <c r="S860" s="83"/>
      <c r="T860" s="83"/>
      <c r="U860" s="80"/>
      <c r="V860" s="80" t="s">
        <v>81</v>
      </c>
      <c r="W860" s="83"/>
      <c r="X860" s="80"/>
      <c r="Y860" s="80"/>
      <c r="Z860" s="80"/>
      <c r="AA860" s="82" t="s">
        <v>79</v>
      </c>
      <c r="AB860" s="82" t="s">
        <v>79</v>
      </c>
      <c r="AC860" s="87">
        <v>45923.484363425901</v>
      </c>
      <c r="AD860" s="80" t="str">
        <f t="shared" si="52"/>
        <v>DUTTO VIAGGI SNC</v>
      </c>
      <c r="AE860" s="84" t="str">
        <f t="shared" si="53"/>
        <v>PIEMONTE</v>
      </c>
      <c r="AF860" s="85">
        <f t="shared" si="54"/>
        <v>46203</v>
      </c>
      <c r="AG860" s="86">
        <f t="shared" si="55"/>
        <v>1</v>
      </c>
      <c r="AH860" s="84" t="s">
        <v>3839</v>
      </c>
    </row>
    <row r="861" spans="1:34" x14ac:dyDescent="0.3">
      <c r="A861" s="80" t="s">
        <v>2465</v>
      </c>
      <c r="B861" s="81">
        <v>4</v>
      </c>
      <c r="C861" s="80" t="s">
        <v>5</v>
      </c>
      <c r="D861" s="80" t="s">
        <v>92</v>
      </c>
      <c r="E861" s="80" t="s">
        <v>1178</v>
      </c>
      <c r="F861" s="80" t="s">
        <v>1179</v>
      </c>
      <c r="G861" s="80" t="s">
        <v>1179</v>
      </c>
      <c r="H861" s="81">
        <v>5041</v>
      </c>
      <c r="I861" s="80" t="s">
        <v>2292</v>
      </c>
      <c r="J861" s="80" t="s">
        <v>2452</v>
      </c>
      <c r="K861" s="80" t="s">
        <v>1219</v>
      </c>
      <c r="L861" s="80" t="s">
        <v>77</v>
      </c>
      <c r="M861" s="80" t="s">
        <v>1609</v>
      </c>
      <c r="N861" s="82" t="s">
        <v>79</v>
      </c>
      <c r="O861" s="83">
        <v>44927</v>
      </c>
      <c r="P861" s="83">
        <v>47848</v>
      </c>
      <c r="Q861" s="82" t="s">
        <v>79</v>
      </c>
      <c r="R861" s="83"/>
      <c r="S861" s="83"/>
      <c r="T861" s="83"/>
      <c r="U861" s="80"/>
      <c r="V861" s="80" t="s">
        <v>81</v>
      </c>
      <c r="W861" s="83"/>
      <c r="X861" s="80"/>
      <c r="Y861" s="80"/>
      <c r="Z861" s="80"/>
      <c r="AA861" s="82" t="s">
        <v>79</v>
      </c>
      <c r="AB861" s="82" t="s">
        <v>79</v>
      </c>
      <c r="AC861" s="87">
        <v>45678.445925925902</v>
      </c>
      <c r="AD861" s="80" t="str">
        <f t="shared" si="52"/>
        <v>ENTE AUTONOMO VOLTURNO</v>
      </c>
      <c r="AE861" s="84" t="str">
        <f t="shared" si="53"/>
        <v>CAMPANIA</v>
      </c>
      <c r="AF861" s="85">
        <f t="shared" si="54"/>
        <v>47848</v>
      </c>
      <c r="AG861" s="86">
        <f t="shared" si="55"/>
        <v>1</v>
      </c>
      <c r="AH861" s="84" t="s">
        <v>3355</v>
      </c>
    </row>
    <row r="862" spans="1:34" x14ac:dyDescent="0.3">
      <c r="A862" s="80" t="s">
        <v>2482</v>
      </c>
      <c r="B862" s="81">
        <v>14</v>
      </c>
      <c r="C862" s="80" t="s">
        <v>5</v>
      </c>
      <c r="D862" s="80" t="s">
        <v>103</v>
      </c>
      <c r="E862" s="80" t="s">
        <v>2103</v>
      </c>
      <c r="F862" s="80" t="s">
        <v>2104</v>
      </c>
      <c r="G862" s="80" t="s">
        <v>2104</v>
      </c>
      <c r="H862" s="81">
        <v>5044</v>
      </c>
      <c r="I862" s="80" t="s">
        <v>2293</v>
      </c>
      <c r="J862" s="80" t="s">
        <v>2452</v>
      </c>
      <c r="K862" s="80" t="s">
        <v>75</v>
      </c>
      <c r="L862" s="80" t="s">
        <v>77</v>
      </c>
      <c r="M862" s="80" t="s">
        <v>2012</v>
      </c>
      <c r="N862" s="82" t="s">
        <v>79</v>
      </c>
      <c r="O862" s="83">
        <v>45474</v>
      </c>
      <c r="P862" s="83">
        <v>45291</v>
      </c>
      <c r="Q862" s="82" t="s">
        <v>76</v>
      </c>
      <c r="R862" s="83">
        <v>45278</v>
      </c>
      <c r="S862" s="83">
        <v>45292</v>
      </c>
      <c r="T862" s="83">
        <v>46387</v>
      </c>
      <c r="U862" s="80" t="s">
        <v>2453</v>
      </c>
      <c r="V862" s="80" t="s">
        <v>81</v>
      </c>
      <c r="W862" s="83"/>
      <c r="X862" s="80"/>
      <c r="Y862" s="80"/>
      <c r="Z862" s="81">
        <v>4615</v>
      </c>
      <c r="AA862" s="82" t="s">
        <v>79</v>
      </c>
      <c r="AB862" s="82" t="s">
        <v>79</v>
      </c>
      <c r="AC862" s="87">
        <v>45673.468113425901</v>
      </c>
      <c r="AD862" s="80" t="str">
        <f t="shared" si="52"/>
        <v>SCIA CONSORZIO ITALIANO AUTOSERVIZI S.R.L.</v>
      </c>
      <c r="AE862" s="84" t="str">
        <f t="shared" si="53"/>
        <v>SARDEGNA</v>
      </c>
      <c r="AF862" s="85">
        <f t="shared" si="54"/>
        <v>46387</v>
      </c>
      <c r="AG862" s="86">
        <f t="shared" si="55"/>
        <v>1</v>
      </c>
      <c r="AH862" s="84" t="s">
        <v>3908</v>
      </c>
    </row>
    <row r="863" spans="1:34" x14ac:dyDescent="0.3">
      <c r="A863" s="80" t="s">
        <v>2482</v>
      </c>
      <c r="B863" s="81">
        <v>14</v>
      </c>
      <c r="C863" s="80" t="s">
        <v>5</v>
      </c>
      <c r="D863" s="80" t="s">
        <v>103</v>
      </c>
      <c r="E863" s="80" t="s">
        <v>2294</v>
      </c>
      <c r="F863" s="80" t="s">
        <v>3012</v>
      </c>
      <c r="G863" s="80" t="s">
        <v>3012</v>
      </c>
      <c r="H863" s="81">
        <v>5050</v>
      </c>
      <c r="I863" s="80" t="s">
        <v>2295</v>
      </c>
      <c r="J863" s="80" t="s">
        <v>2452</v>
      </c>
      <c r="K863" s="80" t="s">
        <v>75</v>
      </c>
      <c r="L863" s="80" t="s">
        <v>77</v>
      </c>
      <c r="M863" s="80" t="s">
        <v>2038</v>
      </c>
      <c r="N863" s="82" t="s">
        <v>79</v>
      </c>
      <c r="O863" s="83">
        <v>45363</v>
      </c>
      <c r="P863" s="83">
        <v>45291</v>
      </c>
      <c r="Q863" s="82" t="s">
        <v>76</v>
      </c>
      <c r="R863" s="83">
        <v>45281</v>
      </c>
      <c r="S863" s="83">
        <v>45292</v>
      </c>
      <c r="T863" s="83">
        <v>46387</v>
      </c>
      <c r="U863" s="80" t="s">
        <v>2453</v>
      </c>
      <c r="V863" s="80" t="s">
        <v>81</v>
      </c>
      <c r="W863" s="83"/>
      <c r="X863" s="80"/>
      <c r="Y863" s="80"/>
      <c r="Z863" s="81">
        <v>4629</v>
      </c>
      <c r="AA863" s="82" t="s">
        <v>79</v>
      </c>
      <c r="AB863" s="82" t="s">
        <v>79</v>
      </c>
      <c r="AC863" s="87">
        <v>45932.772557870398</v>
      </c>
      <c r="AD863" s="80" t="str">
        <f t="shared" si="52"/>
        <v>ANGLONA TOUR SRL</v>
      </c>
      <c r="AE863" s="84" t="str">
        <f t="shared" si="53"/>
        <v>SARDEGNA</v>
      </c>
      <c r="AF863" s="85">
        <f t="shared" si="54"/>
        <v>46387</v>
      </c>
      <c r="AG863" s="86">
        <f t="shared" si="55"/>
        <v>1</v>
      </c>
      <c r="AH863" s="84" t="s">
        <v>3917</v>
      </c>
    </row>
    <row r="864" spans="1:34" x14ac:dyDescent="0.3">
      <c r="A864" s="80" t="s">
        <v>2484</v>
      </c>
      <c r="B864" s="81">
        <v>53</v>
      </c>
      <c r="C864" s="80" t="s">
        <v>2462</v>
      </c>
      <c r="D864" s="80" t="s">
        <v>637</v>
      </c>
      <c r="E864" s="80" t="s">
        <v>691</v>
      </c>
      <c r="F864" s="80" t="s">
        <v>1590</v>
      </c>
      <c r="G864" s="80" t="s">
        <v>1590</v>
      </c>
      <c r="H864" s="81">
        <v>5062</v>
      </c>
      <c r="I864" s="80" t="s">
        <v>2298</v>
      </c>
      <c r="J864" s="80" t="s">
        <v>2454</v>
      </c>
      <c r="K864" s="80" t="s">
        <v>75</v>
      </c>
      <c r="L864" s="80" t="s">
        <v>77</v>
      </c>
      <c r="M864" s="80" t="s">
        <v>2299</v>
      </c>
      <c r="N864" s="82" t="s">
        <v>79</v>
      </c>
      <c r="O864" s="83">
        <v>45231</v>
      </c>
      <c r="P864" s="83">
        <v>45453</v>
      </c>
      <c r="Q864" s="82" t="s">
        <v>76</v>
      </c>
      <c r="R864" s="83">
        <v>45643</v>
      </c>
      <c r="S864" s="83">
        <v>45454</v>
      </c>
      <c r="T864" s="83">
        <v>45961</v>
      </c>
      <c r="U864" s="80" t="s">
        <v>2453</v>
      </c>
      <c r="V864" s="80" t="s">
        <v>81</v>
      </c>
      <c r="W864" s="83"/>
      <c r="X864" s="80"/>
      <c r="Y864" s="80"/>
      <c r="Z864" s="80"/>
      <c r="AA864" s="82" t="s">
        <v>79</v>
      </c>
      <c r="AB864" s="82" t="s">
        <v>79</v>
      </c>
      <c r="AC864" s="87">
        <v>45930.4049884259</v>
      </c>
      <c r="AD864" s="80" t="str">
        <f t="shared" si="52"/>
        <v>AUTOLINEE TOSCANE SPA</v>
      </c>
      <c r="AE864" s="84" t="str">
        <f t="shared" si="53"/>
        <v>TOSCANA</v>
      </c>
      <c r="AF864" s="85">
        <f t="shared" si="54"/>
        <v>45961</v>
      </c>
      <c r="AG864" s="86">
        <f t="shared" si="55"/>
        <v>1</v>
      </c>
      <c r="AH864" s="84" t="s">
        <v>3826</v>
      </c>
    </row>
    <row r="865" spans="1:34" x14ac:dyDescent="0.3">
      <c r="A865" s="80" t="s">
        <v>2474</v>
      </c>
      <c r="B865" s="81">
        <v>69</v>
      </c>
      <c r="C865" s="80" t="s">
        <v>2462</v>
      </c>
      <c r="D865" s="80" t="s">
        <v>1053</v>
      </c>
      <c r="E865" s="80" t="s">
        <v>544</v>
      </c>
      <c r="F865" s="80" t="s">
        <v>1054</v>
      </c>
      <c r="G865" s="80" t="s">
        <v>1054</v>
      </c>
      <c r="H865" s="81">
        <v>5066</v>
      </c>
      <c r="I865" s="80" t="s">
        <v>2300</v>
      </c>
      <c r="J865" s="80" t="s">
        <v>2452</v>
      </c>
      <c r="K865" s="80" t="s">
        <v>75</v>
      </c>
      <c r="L865" s="80" t="s">
        <v>96</v>
      </c>
      <c r="M865" s="80"/>
      <c r="N865" s="82" t="s">
        <v>79</v>
      </c>
      <c r="O865" s="83">
        <v>45017</v>
      </c>
      <c r="P865" s="83">
        <v>48669</v>
      </c>
      <c r="Q865" s="82" t="s">
        <v>79</v>
      </c>
      <c r="R865" s="83"/>
      <c r="S865" s="83"/>
      <c r="T865" s="83"/>
      <c r="U865" s="80"/>
      <c r="V865" s="80" t="s">
        <v>81</v>
      </c>
      <c r="W865" s="83"/>
      <c r="X865" s="80"/>
      <c r="Y865" s="80"/>
      <c r="Z865" s="80"/>
      <c r="AA865" s="82" t="s">
        <v>79</v>
      </c>
      <c r="AB865" s="82" t="s">
        <v>79</v>
      </c>
      <c r="AC865" s="87">
        <v>45687.623969907399</v>
      </c>
      <c r="AD865" s="80" t="str">
        <f t="shared" si="52"/>
        <v>TPL LINEA S.R.L.</v>
      </c>
      <c r="AE865" s="84" t="str">
        <f t="shared" si="53"/>
        <v>LIGURIA</v>
      </c>
      <c r="AF865" s="85">
        <f t="shared" si="54"/>
        <v>48669</v>
      </c>
      <c r="AG865" s="86">
        <f t="shared" si="55"/>
        <v>1</v>
      </c>
      <c r="AH865" s="84" t="s">
        <v>3736</v>
      </c>
    </row>
    <row r="866" spans="1:34" x14ac:dyDescent="0.3">
      <c r="A866" s="80" t="s">
        <v>2484</v>
      </c>
      <c r="B866" s="81">
        <v>931</v>
      </c>
      <c r="C866" s="80" t="s">
        <v>2451</v>
      </c>
      <c r="D866" s="80" t="s">
        <v>2301</v>
      </c>
      <c r="E866" s="80" t="s">
        <v>691</v>
      </c>
      <c r="F866" s="80" t="s">
        <v>1590</v>
      </c>
      <c r="G866" s="80" t="s">
        <v>1590</v>
      </c>
      <c r="H866" s="81">
        <v>5073</v>
      </c>
      <c r="I866" s="80" t="s">
        <v>3285</v>
      </c>
      <c r="J866" s="80" t="s">
        <v>2452</v>
      </c>
      <c r="K866" s="80" t="s">
        <v>75</v>
      </c>
      <c r="L866" s="80" t="s">
        <v>77</v>
      </c>
      <c r="M866" s="80" t="s">
        <v>2302</v>
      </c>
      <c r="N866" s="82" t="s">
        <v>79</v>
      </c>
      <c r="O866" s="83">
        <v>45231</v>
      </c>
      <c r="P866" s="83">
        <v>45453</v>
      </c>
      <c r="Q866" s="82" t="s">
        <v>76</v>
      </c>
      <c r="R866" s="83">
        <v>45453</v>
      </c>
      <c r="S866" s="83">
        <v>45454</v>
      </c>
      <c r="T866" s="83">
        <v>45818</v>
      </c>
      <c r="U866" s="80" t="s">
        <v>2453</v>
      </c>
      <c r="V866" s="80" t="s">
        <v>81</v>
      </c>
      <c r="W866" s="83"/>
      <c r="X866" s="80"/>
      <c r="Y866" s="80"/>
      <c r="Z866" s="80"/>
      <c r="AA866" s="82" t="s">
        <v>79</v>
      </c>
      <c r="AB866" s="82" t="s">
        <v>79</v>
      </c>
      <c r="AC866" s="87">
        <v>45930.674444444398</v>
      </c>
      <c r="AD866" s="80" t="str">
        <f t="shared" si="52"/>
        <v>AUTOLINEE TOSCANE SPA</v>
      </c>
      <c r="AE866" s="84" t="str">
        <f t="shared" si="53"/>
        <v>TOSCANA</v>
      </c>
      <c r="AF866" s="85">
        <f t="shared" si="54"/>
        <v>45818</v>
      </c>
      <c r="AG866" s="86">
        <f t="shared" si="55"/>
        <v>1</v>
      </c>
      <c r="AH866" s="84" t="s">
        <v>3826</v>
      </c>
    </row>
    <row r="867" spans="1:34" x14ac:dyDescent="0.3">
      <c r="A867" s="80" t="s">
        <v>2481</v>
      </c>
      <c r="B867" s="81">
        <v>156</v>
      </c>
      <c r="C867" s="80" t="s">
        <v>2451</v>
      </c>
      <c r="D867" s="80" t="s">
        <v>573</v>
      </c>
      <c r="E867" s="80" t="s">
        <v>548</v>
      </c>
      <c r="F867" s="80" t="s">
        <v>549</v>
      </c>
      <c r="G867" s="80" t="s">
        <v>549</v>
      </c>
      <c r="H867" s="81">
        <v>5076</v>
      </c>
      <c r="I867" s="80" t="s">
        <v>2303</v>
      </c>
      <c r="J867" s="80" t="s">
        <v>2454</v>
      </c>
      <c r="K867" s="80" t="s">
        <v>75</v>
      </c>
      <c r="L867" s="80" t="s">
        <v>77</v>
      </c>
      <c r="M867" s="80" t="s">
        <v>2304</v>
      </c>
      <c r="N867" s="82" t="s">
        <v>79</v>
      </c>
      <c r="O867" s="83">
        <v>44409</v>
      </c>
      <c r="P867" s="83">
        <v>44926</v>
      </c>
      <c r="Q867" s="82" t="s">
        <v>76</v>
      </c>
      <c r="R867" s="83">
        <v>44950</v>
      </c>
      <c r="S867" s="83">
        <v>44927</v>
      </c>
      <c r="T867" s="83">
        <v>46387</v>
      </c>
      <c r="U867" s="80" t="s">
        <v>2455</v>
      </c>
      <c r="V867" s="80" t="s">
        <v>81</v>
      </c>
      <c r="W867" s="83"/>
      <c r="X867" s="80"/>
      <c r="Y867" s="80"/>
      <c r="Z867" s="80"/>
      <c r="AA867" s="82" t="s">
        <v>79</v>
      </c>
      <c r="AB867" s="82" t="s">
        <v>79</v>
      </c>
      <c r="AC867" s="87">
        <v>45923.480300925898</v>
      </c>
      <c r="AD867" s="80" t="str">
        <f t="shared" si="52"/>
        <v>CO.TR.A.P. - CONSORZIO TRASPORTI AZIENDE PUGLIESI</v>
      </c>
      <c r="AE867" s="84" t="str">
        <f t="shared" si="53"/>
        <v>PUGLIA</v>
      </c>
      <c r="AF867" s="85">
        <f t="shared" si="54"/>
        <v>46387</v>
      </c>
      <c r="AG867" s="86">
        <f t="shared" si="55"/>
        <v>1</v>
      </c>
      <c r="AH867" s="84" t="s">
        <v>3394</v>
      </c>
    </row>
    <row r="868" spans="1:34" x14ac:dyDescent="0.3">
      <c r="A868" s="80" t="s">
        <v>2472</v>
      </c>
      <c r="B868" s="81">
        <v>558</v>
      </c>
      <c r="C868" s="80" t="s">
        <v>2451</v>
      </c>
      <c r="D868" s="80" t="s">
        <v>413</v>
      </c>
      <c r="E868" s="80" t="s">
        <v>414</v>
      </c>
      <c r="F868" s="80" t="s">
        <v>415</v>
      </c>
      <c r="G868" s="80" t="s">
        <v>415</v>
      </c>
      <c r="H868" s="81">
        <v>5077</v>
      </c>
      <c r="I868" s="80" t="s">
        <v>1899</v>
      </c>
      <c r="J868" s="80" t="s">
        <v>2452</v>
      </c>
      <c r="K868" s="80" t="s">
        <v>75</v>
      </c>
      <c r="L868" s="80" t="s">
        <v>101</v>
      </c>
      <c r="M868" s="80" t="s">
        <v>1900</v>
      </c>
      <c r="N868" s="82" t="s">
        <v>79</v>
      </c>
      <c r="O868" s="83">
        <v>44743</v>
      </c>
      <c r="P868" s="83">
        <v>44926</v>
      </c>
      <c r="Q868" s="82" t="s">
        <v>76</v>
      </c>
      <c r="R868" s="83">
        <v>44914</v>
      </c>
      <c r="S868" s="83">
        <v>44927</v>
      </c>
      <c r="T868" s="83">
        <v>45838</v>
      </c>
      <c r="U868" s="80" t="s">
        <v>2453</v>
      </c>
      <c r="V868" s="80" t="s">
        <v>81</v>
      </c>
      <c r="W868" s="83"/>
      <c r="X868" s="80"/>
      <c r="Y868" s="80"/>
      <c r="Z868" s="80"/>
      <c r="AA868" s="82" t="s">
        <v>79</v>
      </c>
      <c r="AB868" s="82" t="s">
        <v>79</v>
      </c>
      <c r="AC868" s="87">
        <v>45818.720474537004</v>
      </c>
      <c r="AD868" s="80" t="str">
        <f t="shared" si="52"/>
        <v>BARATTA ENRICO SRL</v>
      </c>
      <c r="AE868" s="84" t="str">
        <f t="shared" si="53"/>
        <v>LAZIO</v>
      </c>
      <c r="AF868" s="85">
        <f t="shared" si="54"/>
        <v>45838</v>
      </c>
      <c r="AG868" s="86">
        <f t="shared" si="55"/>
        <v>1</v>
      </c>
      <c r="AH868" s="84" t="s">
        <v>3766</v>
      </c>
    </row>
    <row r="869" spans="1:34" x14ac:dyDescent="0.3">
      <c r="A869" s="80" t="s">
        <v>2484</v>
      </c>
      <c r="B869" s="81">
        <v>937</v>
      </c>
      <c r="C869" s="80" t="s">
        <v>2480</v>
      </c>
      <c r="D869" s="80" t="s">
        <v>2305</v>
      </c>
      <c r="E869" s="80" t="s">
        <v>691</v>
      </c>
      <c r="F869" s="80" t="s">
        <v>1590</v>
      </c>
      <c r="G869" s="80" t="s">
        <v>1590</v>
      </c>
      <c r="H869" s="81">
        <v>5079</v>
      </c>
      <c r="I869" s="80" t="s">
        <v>3286</v>
      </c>
      <c r="J869" s="80" t="s">
        <v>2452</v>
      </c>
      <c r="K869" s="80" t="s">
        <v>75</v>
      </c>
      <c r="L869" s="80" t="s">
        <v>77</v>
      </c>
      <c r="M869" s="80" t="s">
        <v>2306</v>
      </c>
      <c r="N869" s="82" t="s">
        <v>79</v>
      </c>
      <c r="O869" s="83">
        <v>45231</v>
      </c>
      <c r="P869" s="83">
        <v>45453</v>
      </c>
      <c r="Q869" s="82" t="s">
        <v>76</v>
      </c>
      <c r="R869" s="83">
        <v>45454</v>
      </c>
      <c r="S869" s="83">
        <v>45454</v>
      </c>
      <c r="T869" s="83">
        <v>45818</v>
      </c>
      <c r="U869" s="80" t="s">
        <v>2460</v>
      </c>
      <c r="V869" s="80" t="s">
        <v>81</v>
      </c>
      <c r="W869" s="83"/>
      <c r="X869" s="80"/>
      <c r="Y869" s="80"/>
      <c r="Z869" s="80"/>
      <c r="AA869" s="82" t="s">
        <v>79</v>
      </c>
      <c r="AB869" s="82" t="s">
        <v>79</v>
      </c>
      <c r="AC869" s="87">
        <v>45930.675347222197</v>
      </c>
      <c r="AD869" s="80" t="str">
        <f t="shared" si="52"/>
        <v>AUTOLINEE TOSCANE SPA</v>
      </c>
      <c r="AE869" s="84" t="str">
        <f t="shared" si="53"/>
        <v>TOSCANA</v>
      </c>
      <c r="AF869" s="85">
        <f t="shared" si="54"/>
        <v>45818</v>
      </c>
      <c r="AG869" s="86">
        <f t="shared" si="55"/>
        <v>1</v>
      </c>
      <c r="AH869" s="84" t="s">
        <v>3826</v>
      </c>
    </row>
    <row r="870" spans="1:34" x14ac:dyDescent="0.3">
      <c r="A870" s="80" t="s">
        <v>2484</v>
      </c>
      <c r="B870" s="81">
        <v>935</v>
      </c>
      <c r="C870" s="80" t="s">
        <v>2451</v>
      </c>
      <c r="D870" s="80" t="s">
        <v>2307</v>
      </c>
      <c r="E870" s="80" t="s">
        <v>691</v>
      </c>
      <c r="F870" s="80" t="s">
        <v>1590</v>
      </c>
      <c r="G870" s="80" t="s">
        <v>1590</v>
      </c>
      <c r="H870" s="81">
        <v>5083</v>
      </c>
      <c r="I870" s="80" t="s">
        <v>2308</v>
      </c>
      <c r="J870" s="80" t="s">
        <v>2454</v>
      </c>
      <c r="K870" s="80" t="s">
        <v>75</v>
      </c>
      <c r="L870" s="80" t="s">
        <v>77</v>
      </c>
      <c r="M870" s="80" t="s">
        <v>2309</v>
      </c>
      <c r="N870" s="82" t="s">
        <v>79</v>
      </c>
      <c r="O870" s="83">
        <v>45231</v>
      </c>
      <c r="P870" s="83">
        <v>45453</v>
      </c>
      <c r="Q870" s="82" t="s">
        <v>76</v>
      </c>
      <c r="R870" s="83">
        <v>45915</v>
      </c>
      <c r="S870" s="83">
        <v>45915</v>
      </c>
      <c r="T870" s="83">
        <v>45961</v>
      </c>
      <c r="U870" s="80" t="s">
        <v>2455</v>
      </c>
      <c r="V870" s="80" t="s">
        <v>81</v>
      </c>
      <c r="W870" s="83"/>
      <c r="X870" s="80"/>
      <c r="Y870" s="80"/>
      <c r="Z870" s="80"/>
      <c r="AA870" s="82" t="s">
        <v>79</v>
      </c>
      <c r="AB870" s="82" t="s">
        <v>79</v>
      </c>
      <c r="AC870" s="87">
        <v>45932.696828703702</v>
      </c>
      <c r="AD870" s="80" t="str">
        <f t="shared" si="52"/>
        <v>AUTOLINEE TOSCANE SPA</v>
      </c>
      <c r="AE870" s="84" t="str">
        <f t="shared" si="53"/>
        <v>TOSCANA</v>
      </c>
      <c r="AF870" s="85">
        <f t="shared" si="54"/>
        <v>45961</v>
      </c>
      <c r="AG870" s="86">
        <f t="shared" si="55"/>
        <v>1</v>
      </c>
      <c r="AH870" s="84" t="s">
        <v>3826</v>
      </c>
    </row>
    <row r="871" spans="1:34" x14ac:dyDescent="0.3">
      <c r="A871" s="80" t="s">
        <v>2484</v>
      </c>
      <c r="B871" s="81">
        <v>70</v>
      </c>
      <c r="C871" s="80" t="s">
        <v>2462</v>
      </c>
      <c r="D871" s="80" t="s">
        <v>3280</v>
      </c>
      <c r="E871" s="80" t="s">
        <v>691</v>
      </c>
      <c r="F871" s="80" t="s">
        <v>1590</v>
      </c>
      <c r="G871" s="80" t="s">
        <v>1590</v>
      </c>
      <c r="H871" s="81">
        <v>5085</v>
      </c>
      <c r="I871" s="80" t="s">
        <v>3287</v>
      </c>
      <c r="J871" s="80" t="s">
        <v>2454</v>
      </c>
      <c r="K871" s="80" t="s">
        <v>75</v>
      </c>
      <c r="L871" s="80" t="s">
        <v>77</v>
      </c>
      <c r="M871" s="80" t="s">
        <v>3288</v>
      </c>
      <c r="N871" s="82" t="s">
        <v>79</v>
      </c>
      <c r="O871" s="83">
        <v>45231</v>
      </c>
      <c r="P871" s="83">
        <v>45473</v>
      </c>
      <c r="Q871" s="82" t="s">
        <v>76</v>
      </c>
      <c r="R871" s="83">
        <v>45471</v>
      </c>
      <c r="S871" s="83">
        <v>45474</v>
      </c>
      <c r="T871" s="83">
        <v>45961</v>
      </c>
      <c r="U871" s="80" t="s">
        <v>2455</v>
      </c>
      <c r="V871" s="80" t="s">
        <v>81</v>
      </c>
      <c r="W871" s="83"/>
      <c r="X871" s="80"/>
      <c r="Y871" s="80"/>
      <c r="Z871" s="80"/>
      <c r="AA871" s="82" t="s">
        <v>79</v>
      </c>
      <c r="AB871" s="82" t="s">
        <v>79</v>
      </c>
      <c r="AC871" s="87">
        <v>45930.4071527778</v>
      </c>
      <c r="AD871" s="80" t="str">
        <f t="shared" si="52"/>
        <v>AUTOLINEE TOSCANE SPA</v>
      </c>
      <c r="AE871" s="84" t="str">
        <f t="shared" si="53"/>
        <v>TOSCANA</v>
      </c>
      <c r="AF871" s="85">
        <f t="shared" si="54"/>
        <v>45961</v>
      </c>
      <c r="AG871" s="86">
        <f t="shared" si="55"/>
        <v>1</v>
      </c>
      <c r="AH871" s="84" t="s">
        <v>3826</v>
      </c>
    </row>
    <row r="872" spans="1:34" x14ac:dyDescent="0.3">
      <c r="A872" s="80" t="s">
        <v>2484</v>
      </c>
      <c r="B872" s="81">
        <v>912</v>
      </c>
      <c r="C872" s="80" t="s">
        <v>2451</v>
      </c>
      <c r="D872" s="80" t="s">
        <v>1879</v>
      </c>
      <c r="E872" s="80" t="s">
        <v>690</v>
      </c>
      <c r="F872" s="80" t="s">
        <v>1665</v>
      </c>
      <c r="G872" s="80" t="s">
        <v>1665</v>
      </c>
      <c r="H872" s="81">
        <v>5088</v>
      </c>
      <c r="I872" s="80" t="s">
        <v>2310</v>
      </c>
      <c r="J872" s="80" t="s">
        <v>2452</v>
      </c>
      <c r="K872" s="80" t="s">
        <v>75</v>
      </c>
      <c r="L872" s="80" t="s">
        <v>101</v>
      </c>
      <c r="M872" s="80" t="s">
        <v>2311</v>
      </c>
      <c r="N872" s="82" t="s">
        <v>76</v>
      </c>
      <c r="O872" s="83">
        <v>45184</v>
      </c>
      <c r="P872" s="83">
        <v>46265</v>
      </c>
      <c r="Q872" s="82" t="s">
        <v>79</v>
      </c>
      <c r="R872" s="83"/>
      <c r="S872" s="83"/>
      <c r="T872" s="83"/>
      <c r="U872" s="80"/>
      <c r="V872" s="80" t="s">
        <v>81</v>
      </c>
      <c r="W872" s="83"/>
      <c r="X872" s="80"/>
      <c r="Y872" s="80"/>
      <c r="Z872" s="80"/>
      <c r="AA872" s="82" t="s">
        <v>79</v>
      </c>
      <c r="AB872" s="82" t="s">
        <v>79</v>
      </c>
      <c r="AC872" s="87">
        <v>45957.643692129597</v>
      </c>
      <c r="AD872" s="80" t="str">
        <f t="shared" si="52"/>
        <v>CTP2003 CONSORZIO TRASPORTO PERSONE</v>
      </c>
      <c r="AE872" s="84" t="str">
        <f t="shared" si="53"/>
        <v>TOSCANA</v>
      </c>
      <c r="AF872" s="85">
        <f t="shared" si="54"/>
        <v>46265</v>
      </c>
      <c r="AG872" s="86">
        <f t="shared" si="55"/>
        <v>1</v>
      </c>
      <c r="AH872" s="84" t="s">
        <v>3877</v>
      </c>
    </row>
    <row r="873" spans="1:34" x14ac:dyDescent="0.3">
      <c r="A873" s="80" t="s">
        <v>2484</v>
      </c>
      <c r="B873" s="81">
        <v>63</v>
      </c>
      <c r="C873" s="80" t="s">
        <v>2462</v>
      </c>
      <c r="D873" s="80" t="s">
        <v>460</v>
      </c>
      <c r="E873" s="80" t="s">
        <v>691</v>
      </c>
      <c r="F873" s="80" t="s">
        <v>1590</v>
      </c>
      <c r="G873" s="80" t="s">
        <v>1590</v>
      </c>
      <c r="H873" s="81">
        <v>5089</v>
      </c>
      <c r="I873" s="80" t="s">
        <v>2312</v>
      </c>
      <c r="J873" s="80" t="s">
        <v>2452</v>
      </c>
      <c r="K873" s="80" t="s">
        <v>75</v>
      </c>
      <c r="L873" s="80" t="s">
        <v>77</v>
      </c>
      <c r="M873" s="80" t="s">
        <v>2313</v>
      </c>
      <c r="N873" s="82" t="s">
        <v>79</v>
      </c>
      <c r="O873" s="83">
        <v>45231</v>
      </c>
      <c r="P873" s="83">
        <v>45473</v>
      </c>
      <c r="Q873" s="82" t="s">
        <v>76</v>
      </c>
      <c r="R873" s="83">
        <v>45869</v>
      </c>
      <c r="S873" s="83">
        <v>45819</v>
      </c>
      <c r="T873" s="83">
        <v>45961</v>
      </c>
      <c r="U873" s="80" t="s">
        <v>2460</v>
      </c>
      <c r="V873" s="80" t="s">
        <v>81</v>
      </c>
      <c r="W873" s="83"/>
      <c r="X873" s="80"/>
      <c r="Y873" s="80"/>
      <c r="Z873" s="80"/>
      <c r="AA873" s="82" t="s">
        <v>79</v>
      </c>
      <c r="AB873" s="82" t="s">
        <v>79</v>
      </c>
      <c r="AC873" s="87">
        <v>45930.403900463003</v>
      </c>
      <c r="AD873" s="80" t="str">
        <f t="shared" si="52"/>
        <v>AUTOLINEE TOSCANE SPA</v>
      </c>
      <c r="AE873" s="84" t="str">
        <f t="shared" si="53"/>
        <v>TOSCANA</v>
      </c>
      <c r="AF873" s="85">
        <f t="shared" si="54"/>
        <v>45961</v>
      </c>
      <c r="AG873" s="86">
        <f t="shared" si="55"/>
        <v>1</v>
      </c>
      <c r="AH873" s="84" t="s">
        <v>3826</v>
      </c>
    </row>
    <row r="874" spans="1:34" x14ac:dyDescent="0.3">
      <c r="A874" s="80" t="s">
        <v>2450</v>
      </c>
      <c r="B874" s="81">
        <v>1</v>
      </c>
      <c r="C874" s="80" t="s">
        <v>5</v>
      </c>
      <c r="D874" s="80" t="s">
        <v>102</v>
      </c>
      <c r="E874" s="80" t="s">
        <v>2314</v>
      </c>
      <c r="F874" s="80" t="s">
        <v>2315</v>
      </c>
      <c r="G874" s="80" t="s">
        <v>2315</v>
      </c>
      <c r="H874" s="81">
        <v>5090</v>
      </c>
      <c r="I874" s="80" t="s">
        <v>2316</v>
      </c>
      <c r="J874" s="80" t="s">
        <v>2452</v>
      </c>
      <c r="K874" s="80" t="s">
        <v>75</v>
      </c>
      <c r="L874" s="80" t="s">
        <v>77</v>
      </c>
      <c r="M874" s="80" t="s">
        <v>2317</v>
      </c>
      <c r="N874" s="82" t="s">
        <v>79</v>
      </c>
      <c r="O874" s="83">
        <v>45273</v>
      </c>
      <c r="P874" s="83">
        <v>46387</v>
      </c>
      <c r="Q874" s="82" t="s">
        <v>79</v>
      </c>
      <c r="R874" s="83"/>
      <c r="S874" s="83"/>
      <c r="T874" s="83"/>
      <c r="U874" s="80"/>
      <c r="V874" s="80" t="s">
        <v>81</v>
      </c>
      <c r="W874" s="83"/>
      <c r="X874" s="80"/>
      <c r="Y874" s="80"/>
      <c r="Z874" s="81">
        <v>4822</v>
      </c>
      <c r="AA874" s="82" t="s">
        <v>79</v>
      </c>
      <c r="AB874" s="82" t="s">
        <v>79</v>
      </c>
      <c r="AC874" s="87">
        <v>45932.7047916667</v>
      </c>
      <c r="AD874" s="80" t="str">
        <f t="shared" si="52"/>
        <v>SERGIO GASPARI</v>
      </c>
      <c r="AE874" s="84" t="str">
        <f t="shared" si="53"/>
        <v>ABRUZZO</v>
      </c>
      <c r="AF874" s="85">
        <f t="shared" si="54"/>
        <v>46387</v>
      </c>
      <c r="AG874" s="86">
        <f t="shared" si="55"/>
        <v>1</v>
      </c>
      <c r="AH874" s="84" t="s">
        <v>3918</v>
      </c>
    </row>
    <row r="875" spans="1:34" x14ac:dyDescent="0.3">
      <c r="A875" s="80" t="s">
        <v>2481</v>
      </c>
      <c r="B875" s="81">
        <v>286</v>
      </c>
      <c r="C875" s="80" t="s">
        <v>2451</v>
      </c>
      <c r="D875" s="80" t="s">
        <v>1474</v>
      </c>
      <c r="E875" s="80" t="s">
        <v>589</v>
      </c>
      <c r="F875" s="80" t="s">
        <v>4491</v>
      </c>
      <c r="G875" s="80" t="s">
        <v>4491</v>
      </c>
      <c r="H875" s="81">
        <v>5093</v>
      </c>
      <c r="I875" s="80" t="s">
        <v>4492</v>
      </c>
      <c r="J875" s="80" t="s">
        <v>2452</v>
      </c>
      <c r="K875" s="80" t="s">
        <v>75</v>
      </c>
      <c r="L875" s="80" t="s">
        <v>77</v>
      </c>
      <c r="M875" s="80" t="s">
        <v>2319</v>
      </c>
      <c r="N875" s="82" t="s">
        <v>79</v>
      </c>
      <c r="O875" s="83">
        <v>45369</v>
      </c>
      <c r="P875" s="83">
        <v>46387</v>
      </c>
      <c r="Q875" s="82" t="s">
        <v>79</v>
      </c>
      <c r="R875" s="83"/>
      <c r="S875" s="83"/>
      <c r="T875" s="83"/>
      <c r="U875" s="80"/>
      <c r="V875" s="80" t="s">
        <v>81</v>
      </c>
      <c r="W875" s="83"/>
      <c r="X875" s="80"/>
      <c r="Y875" s="80"/>
      <c r="Z875" s="80"/>
      <c r="AA875" s="82" t="s">
        <v>79</v>
      </c>
      <c r="AB875" s="82" t="s">
        <v>79</v>
      </c>
      <c r="AC875" s="87">
        <v>45959.367523148103</v>
      </c>
      <c r="AD875" s="80" t="str">
        <f t="shared" si="52"/>
        <v>AUTOSERVIZI CHIRIATTI SRL</v>
      </c>
      <c r="AE875" s="84" t="str">
        <f t="shared" si="53"/>
        <v>PUGLIA</v>
      </c>
      <c r="AF875" s="85">
        <f t="shared" si="54"/>
        <v>46387</v>
      </c>
      <c r="AG875" s="86">
        <f t="shared" si="55"/>
        <v>1</v>
      </c>
      <c r="AH875" s="84" t="s">
        <v>3830</v>
      </c>
    </row>
    <row r="876" spans="1:34" x14ac:dyDescent="0.3">
      <c r="A876" s="80" t="s">
        <v>2484</v>
      </c>
      <c r="B876" s="81">
        <v>16</v>
      </c>
      <c r="C876" s="80" t="s">
        <v>5</v>
      </c>
      <c r="D876" s="80" t="s">
        <v>848</v>
      </c>
      <c r="E876" s="80" t="s">
        <v>1070</v>
      </c>
      <c r="F876" s="80" t="s">
        <v>1071</v>
      </c>
      <c r="G876" s="80" t="s">
        <v>1071</v>
      </c>
      <c r="H876" s="81">
        <v>5096</v>
      </c>
      <c r="I876" s="80" t="s">
        <v>2320</v>
      </c>
      <c r="J876" s="80" t="s">
        <v>2452</v>
      </c>
      <c r="K876" s="80" t="s">
        <v>106</v>
      </c>
      <c r="L876" s="80" t="s">
        <v>77</v>
      </c>
      <c r="M876" s="80" t="s">
        <v>2321</v>
      </c>
      <c r="N876" s="82" t="s">
        <v>79</v>
      </c>
      <c r="O876" s="83">
        <v>45276</v>
      </c>
      <c r="P876" s="83">
        <v>48928</v>
      </c>
      <c r="Q876" s="82" t="s">
        <v>79</v>
      </c>
      <c r="R876" s="83"/>
      <c r="S876" s="83"/>
      <c r="T876" s="83"/>
      <c r="U876" s="80"/>
      <c r="V876" s="80" t="s">
        <v>81</v>
      </c>
      <c r="W876" s="83"/>
      <c r="X876" s="80"/>
      <c r="Y876" s="80"/>
      <c r="Z876" s="80"/>
      <c r="AA876" s="82" t="s">
        <v>79</v>
      </c>
      <c r="AB876" s="82" t="s">
        <v>79</v>
      </c>
      <c r="AC876" s="87">
        <v>45916.630798611099</v>
      </c>
      <c r="AD876" s="80" t="str">
        <f t="shared" si="52"/>
        <v>TFT TRASPORTO FERROVIARIO TOSCANO</v>
      </c>
      <c r="AE876" s="84" t="str">
        <f t="shared" si="53"/>
        <v>TOSCANA</v>
      </c>
      <c r="AF876" s="85">
        <f t="shared" si="54"/>
        <v>48928</v>
      </c>
      <c r="AG876" s="86">
        <f t="shared" si="55"/>
        <v>1</v>
      </c>
      <c r="AH876" s="84" t="s">
        <v>3758</v>
      </c>
    </row>
    <row r="877" spans="1:34" x14ac:dyDescent="0.3">
      <c r="A877" s="80" t="s">
        <v>2484</v>
      </c>
      <c r="B877" s="81">
        <v>938</v>
      </c>
      <c r="C877" s="80" t="s">
        <v>2451</v>
      </c>
      <c r="D877" s="80" t="s">
        <v>2322</v>
      </c>
      <c r="E877" s="80" t="s">
        <v>691</v>
      </c>
      <c r="F877" s="80" t="s">
        <v>1590</v>
      </c>
      <c r="G877" s="80" t="s">
        <v>1590</v>
      </c>
      <c r="H877" s="81">
        <v>5097</v>
      </c>
      <c r="I877" s="80" t="s">
        <v>3289</v>
      </c>
      <c r="J877" s="80" t="s">
        <v>2454</v>
      </c>
      <c r="K877" s="80" t="s">
        <v>75</v>
      </c>
      <c r="L877" s="80" t="s">
        <v>77</v>
      </c>
      <c r="M877" s="80" t="s">
        <v>2323</v>
      </c>
      <c r="N877" s="82" t="s">
        <v>79</v>
      </c>
      <c r="O877" s="83">
        <v>45231</v>
      </c>
      <c r="P877" s="83">
        <v>45453</v>
      </c>
      <c r="Q877" s="82" t="s">
        <v>76</v>
      </c>
      <c r="R877" s="83">
        <v>45959</v>
      </c>
      <c r="S877" s="83">
        <v>45962</v>
      </c>
      <c r="T877" s="83">
        <v>46022</v>
      </c>
      <c r="U877" s="80" t="s">
        <v>2455</v>
      </c>
      <c r="V877" s="80" t="s">
        <v>81</v>
      </c>
      <c r="W877" s="83"/>
      <c r="X877" s="80"/>
      <c r="Y877" s="80"/>
      <c r="Z877" s="80"/>
      <c r="AA877" s="82" t="s">
        <v>79</v>
      </c>
      <c r="AB877" s="82" t="s">
        <v>79</v>
      </c>
      <c r="AC877" s="80"/>
      <c r="AD877" s="80" t="str">
        <f t="shared" si="52"/>
        <v>AUTOLINEE TOSCANE SPA</v>
      </c>
      <c r="AE877" s="84" t="str">
        <f t="shared" si="53"/>
        <v>TOSCANA</v>
      </c>
      <c r="AF877" s="85">
        <f t="shared" si="54"/>
        <v>46022</v>
      </c>
      <c r="AG877" s="86">
        <f t="shared" si="55"/>
        <v>1</v>
      </c>
      <c r="AH877" s="84" t="s">
        <v>3826</v>
      </c>
    </row>
    <row r="878" spans="1:34" x14ac:dyDescent="0.3">
      <c r="A878" s="80" t="s">
        <v>2484</v>
      </c>
      <c r="B878" s="81">
        <v>928</v>
      </c>
      <c r="C878" s="80" t="s">
        <v>2451</v>
      </c>
      <c r="D878" s="80" t="s">
        <v>2324</v>
      </c>
      <c r="E878" s="80" t="s">
        <v>690</v>
      </c>
      <c r="F878" s="80" t="s">
        <v>1665</v>
      </c>
      <c r="G878" s="80" t="s">
        <v>1665</v>
      </c>
      <c r="H878" s="81">
        <v>5098</v>
      </c>
      <c r="I878" s="80" t="s">
        <v>2325</v>
      </c>
      <c r="J878" s="80" t="s">
        <v>2452</v>
      </c>
      <c r="K878" s="80" t="s">
        <v>75</v>
      </c>
      <c r="L878" s="80" t="s">
        <v>77</v>
      </c>
      <c r="M878" s="80" t="s">
        <v>2326</v>
      </c>
      <c r="N878" s="82" t="s">
        <v>76</v>
      </c>
      <c r="O878" s="83">
        <v>45231</v>
      </c>
      <c r="P878" s="83">
        <v>45458</v>
      </c>
      <c r="Q878" s="82" t="s">
        <v>76</v>
      </c>
      <c r="R878" s="83">
        <v>45506</v>
      </c>
      <c r="S878" s="83">
        <v>45458</v>
      </c>
      <c r="T878" s="83">
        <v>46203</v>
      </c>
      <c r="U878" s="80" t="s">
        <v>2460</v>
      </c>
      <c r="V878" s="80" t="s">
        <v>81</v>
      </c>
      <c r="W878" s="83"/>
      <c r="X878" s="80"/>
      <c r="Y878" s="80"/>
      <c r="Z878" s="80"/>
      <c r="AA878" s="82" t="s">
        <v>79</v>
      </c>
      <c r="AB878" s="82" t="s">
        <v>79</v>
      </c>
      <c r="AC878" s="87">
        <v>45931.476273148102</v>
      </c>
      <c r="AD878" s="80" t="str">
        <f t="shared" si="52"/>
        <v>CTP2003 CONSORZIO TRASPORTO PERSONE</v>
      </c>
      <c r="AE878" s="84" t="str">
        <f t="shared" si="53"/>
        <v>TOSCANA</v>
      </c>
      <c r="AF878" s="85">
        <f t="shared" si="54"/>
        <v>46203</v>
      </c>
      <c r="AG878" s="86">
        <f t="shared" si="55"/>
        <v>1</v>
      </c>
      <c r="AH878" s="84" t="s">
        <v>3877</v>
      </c>
    </row>
    <row r="879" spans="1:34" x14ac:dyDescent="0.3">
      <c r="A879" s="80" t="s">
        <v>2484</v>
      </c>
      <c r="B879" s="81">
        <v>50</v>
      </c>
      <c r="C879" s="80" t="s">
        <v>2462</v>
      </c>
      <c r="D879" s="80" t="s">
        <v>1089</v>
      </c>
      <c r="E879" s="80" t="s">
        <v>1090</v>
      </c>
      <c r="F879" s="80" t="s">
        <v>2296</v>
      </c>
      <c r="G879" s="80" t="s">
        <v>2296</v>
      </c>
      <c r="H879" s="81">
        <v>5102</v>
      </c>
      <c r="I879" s="80" t="s">
        <v>2328</v>
      </c>
      <c r="J879" s="80" t="s">
        <v>2454</v>
      </c>
      <c r="K879" s="80" t="s">
        <v>75</v>
      </c>
      <c r="L879" s="80" t="s">
        <v>77</v>
      </c>
      <c r="M879" s="80" t="s">
        <v>2327</v>
      </c>
      <c r="N879" s="82" t="s">
        <v>79</v>
      </c>
      <c r="O879" s="83">
        <v>45231</v>
      </c>
      <c r="P879" s="83">
        <v>45473</v>
      </c>
      <c r="Q879" s="82" t="s">
        <v>76</v>
      </c>
      <c r="R879" s="83">
        <v>45650</v>
      </c>
      <c r="S879" s="83">
        <v>45658</v>
      </c>
      <c r="T879" s="83">
        <v>45961</v>
      </c>
      <c r="U879" s="80" t="s">
        <v>2455</v>
      </c>
      <c r="V879" s="80" t="s">
        <v>81</v>
      </c>
      <c r="W879" s="83"/>
      <c r="X879" s="80"/>
      <c r="Y879" s="80"/>
      <c r="Z879" s="80"/>
      <c r="AA879" s="82" t="s">
        <v>79</v>
      </c>
      <c r="AB879" s="82" t="s">
        <v>79</v>
      </c>
      <c r="AC879" s="87">
        <v>45919.620092592602</v>
      </c>
      <c r="AD879" s="80" t="str">
        <f t="shared" si="52"/>
        <v>CONSORZIO LUCCHESE BUS - SOCIETÀ CONSORTILE PER AZIONI</v>
      </c>
      <c r="AE879" s="84" t="str">
        <f t="shared" si="53"/>
        <v>TOSCANA</v>
      </c>
      <c r="AF879" s="85">
        <f t="shared" si="54"/>
        <v>45961</v>
      </c>
      <c r="AG879" s="86">
        <f t="shared" si="55"/>
        <v>1</v>
      </c>
      <c r="AH879" s="84" t="s">
        <v>3919</v>
      </c>
    </row>
    <row r="880" spans="1:34" x14ac:dyDescent="0.3">
      <c r="A880" s="80" t="s">
        <v>2484</v>
      </c>
      <c r="B880" s="81">
        <v>867</v>
      </c>
      <c r="C880" s="80" t="s">
        <v>2480</v>
      </c>
      <c r="D880" s="80" t="s">
        <v>1584</v>
      </c>
      <c r="E880" s="80" t="s">
        <v>691</v>
      </c>
      <c r="F880" s="80" t="s">
        <v>1590</v>
      </c>
      <c r="G880" s="80" t="s">
        <v>1590</v>
      </c>
      <c r="H880" s="81">
        <v>5105</v>
      </c>
      <c r="I880" s="80" t="s">
        <v>2329</v>
      </c>
      <c r="J880" s="80" t="s">
        <v>2452</v>
      </c>
      <c r="K880" s="80" t="s">
        <v>75</v>
      </c>
      <c r="L880" s="80" t="s">
        <v>77</v>
      </c>
      <c r="M880" s="80" t="s">
        <v>2330</v>
      </c>
      <c r="N880" s="82" t="s">
        <v>79</v>
      </c>
      <c r="O880" s="83">
        <v>45231</v>
      </c>
      <c r="P880" s="83">
        <v>45473</v>
      </c>
      <c r="Q880" s="82" t="s">
        <v>76</v>
      </c>
      <c r="R880" s="83">
        <v>45657</v>
      </c>
      <c r="S880" s="83">
        <v>45658</v>
      </c>
      <c r="T880" s="83">
        <v>45818</v>
      </c>
      <c r="U880" s="80" t="s">
        <v>2460</v>
      </c>
      <c r="V880" s="80" t="s">
        <v>81</v>
      </c>
      <c r="W880" s="83"/>
      <c r="X880" s="80"/>
      <c r="Y880" s="80"/>
      <c r="Z880" s="80"/>
      <c r="AA880" s="82" t="s">
        <v>76</v>
      </c>
      <c r="AB880" s="82" t="s">
        <v>79</v>
      </c>
      <c r="AC880" s="87">
        <v>45930.411284722199</v>
      </c>
      <c r="AD880" s="80" t="str">
        <f t="shared" si="52"/>
        <v>AUTOLINEE TOSCANE SPA</v>
      </c>
      <c r="AE880" s="84" t="str">
        <f t="shared" si="53"/>
        <v>TOSCANA</v>
      </c>
      <c r="AF880" s="85">
        <f t="shared" si="54"/>
        <v>45818</v>
      </c>
      <c r="AG880" s="86">
        <f t="shared" si="55"/>
        <v>1</v>
      </c>
      <c r="AH880" s="84" t="s">
        <v>3826</v>
      </c>
    </row>
    <row r="881" spans="1:34" x14ac:dyDescent="0.3">
      <c r="A881" s="80" t="s">
        <v>2484</v>
      </c>
      <c r="B881" s="81">
        <v>939</v>
      </c>
      <c r="C881" s="80" t="s">
        <v>2451</v>
      </c>
      <c r="D881" s="80" t="s">
        <v>2331</v>
      </c>
      <c r="E881" s="80" t="s">
        <v>690</v>
      </c>
      <c r="F881" s="80" t="s">
        <v>1665</v>
      </c>
      <c r="G881" s="80" t="s">
        <v>1665</v>
      </c>
      <c r="H881" s="81">
        <v>5109</v>
      </c>
      <c r="I881" s="80" t="s">
        <v>1546</v>
      </c>
      <c r="J881" s="80" t="s">
        <v>2452</v>
      </c>
      <c r="K881" s="80" t="s">
        <v>75</v>
      </c>
      <c r="L881" s="80" t="s">
        <v>101</v>
      </c>
      <c r="M881" s="80" t="s">
        <v>2332</v>
      </c>
      <c r="N881" s="82" t="s">
        <v>76</v>
      </c>
      <c r="O881" s="83">
        <v>45231</v>
      </c>
      <c r="P881" s="83">
        <v>45818</v>
      </c>
      <c r="Q881" s="82" t="s">
        <v>79</v>
      </c>
      <c r="R881" s="83"/>
      <c r="S881" s="83"/>
      <c r="T881" s="83"/>
      <c r="U881" s="80"/>
      <c r="V881" s="80" t="s">
        <v>81</v>
      </c>
      <c r="W881" s="83"/>
      <c r="X881" s="80"/>
      <c r="Y881" s="80"/>
      <c r="Z881" s="80"/>
      <c r="AA881" s="82" t="s">
        <v>79</v>
      </c>
      <c r="AB881" s="82" t="s">
        <v>79</v>
      </c>
      <c r="AC881" s="87">
        <v>45931.474513888897</v>
      </c>
      <c r="AD881" s="80" t="str">
        <f t="shared" si="52"/>
        <v>CTP2003 CONSORZIO TRASPORTO PERSONE</v>
      </c>
      <c r="AE881" s="84" t="str">
        <f t="shared" si="53"/>
        <v>TOSCANA</v>
      </c>
      <c r="AF881" s="85">
        <f t="shared" si="54"/>
        <v>45818</v>
      </c>
      <c r="AG881" s="86">
        <f t="shared" si="55"/>
        <v>1</v>
      </c>
      <c r="AH881" s="84" t="s">
        <v>3877</v>
      </c>
    </row>
    <row r="882" spans="1:34" x14ac:dyDescent="0.3">
      <c r="A882" s="80" t="s">
        <v>2477</v>
      </c>
      <c r="B882" s="81">
        <v>11</v>
      </c>
      <c r="C882" s="80" t="s">
        <v>5</v>
      </c>
      <c r="D882" s="80" t="s">
        <v>135</v>
      </c>
      <c r="E882" s="80" t="s">
        <v>2333</v>
      </c>
      <c r="F882" s="80" t="s">
        <v>2334</v>
      </c>
      <c r="G882" s="80" t="s">
        <v>2334</v>
      </c>
      <c r="H882" s="81">
        <v>5115</v>
      </c>
      <c r="I882" s="80" t="s">
        <v>2335</v>
      </c>
      <c r="J882" s="80" t="s">
        <v>2454</v>
      </c>
      <c r="K882" s="80" t="s">
        <v>75</v>
      </c>
      <c r="L882" s="80" t="s">
        <v>77</v>
      </c>
      <c r="M882" s="80" t="s">
        <v>2336</v>
      </c>
      <c r="N882" s="82" t="s">
        <v>79</v>
      </c>
      <c r="O882" s="83">
        <v>40634</v>
      </c>
      <c r="P882" s="83">
        <v>45443</v>
      </c>
      <c r="Q882" s="82" t="s">
        <v>76</v>
      </c>
      <c r="R882" s="83">
        <v>45455</v>
      </c>
      <c r="S882" s="83">
        <v>45444</v>
      </c>
      <c r="T882" s="83">
        <v>46173</v>
      </c>
      <c r="U882" s="80" t="s">
        <v>2455</v>
      </c>
      <c r="V882" s="80" t="s">
        <v>81</v>
      </c>
      <c r="W882" s="83"/>
      <c r="X882" s="80"/>
      <c r="Y882" s="80"/>
      <c r="Z882" s="80"/>
      <c r="AA882" s="82" t="s">
        <v>79</v>
      </c>
      <c r="AB882" s="82" t="s">
        <v>79</v>
      </c>
      <c r="AC882" s="87">
        <v>45929.728067129603</v>
      </c>
      <c r="AD882" s="80" t="str">
        <f t="shared" si="52"/>
        <v>ATI FRESILIA</v>
      </c>
      <c r="AE882" s="84" t="str">
        <f t="shared" si="53"/>
        <v>MOLISE</v>
      </c>
      <c r="AF882" s="85">
        <f t="shared" si="54"/>
        <v>46173</v>
      </c>
      <c r="AG882" s="86">
        <f t="shared" si="55"/>
        <v>1</v>
      </c>
      <c r="AH882" s="84" t="s">
        <v>3624</v>
      </c>
    </row>
    <row r="883" spans="1:34" x14ac:dyDescent="0.3">
      <c r="A883" s="80" t="s">
        <v>2475</v>
      </c>
      <c r="B883" s="81">
        <v>9</v>
      </c>
      <c r="C883" s="80" t="s">
        <v>5</v>
      </c>
      <c r="D883" s="80" t="s">
        <v>727</v>
      </c>
      <c r="E883" s="80" t="s">
        <v>728</v>
      </c>
      <c r="F883" s="80" t="s">
        <v>729</v>
      </c>
      <c r="G883" s="80" t="s">
        <v>729</v>
      </c>
      <c r="H883" s="81">
        <v>5116</v>
      </c>
      <c r="I883" s="80" t="s">
        <v>2337</v>
      </c>
      <c r="J883" s="80" t="s">
        <v>2452</v>
      </c>
      <c r="K883" s="80" t="s">
        <v>1219</v>
      </c>
      <c r="L883" s="80" t="s">
        <v>77</v>
      </c>
      <c r="M883" s="80" t="s">
        <v>2242</v>
      </c>
      <c r="N883" s="82" t="s">
        <v>79</v>
      </c>
      <c r="O883" s="83">
        <v>44927</v>
      </c>
      <c r="P883" s="83">
        <v>46752</v>
      </c>
      <c r="Q883" s="82" t="s">
        <v>79</v>
      </c>
      <c r="R883" s="83"/>
      <c r="S883" s="83"/>
      <c r="T883" s="83"/>
      <c r="U883" s="80"/>
      <c r="V883" s="80" t="s">
        <v>81</v>
      </c>
      <c r="W883" s="83"/>
      <c r="X883" s="80"/>
      <c r="Y883" s="80"/>
      <c r="Z883" s="80"/>
      <c r="AA883" s="82" t="s">
        <v>79</v>
      </c>
      <c r="AB883" s="82" t="s">
        <v>79</v>
      </c>
      <c r="AC883" s="87">
        <v>45537.727523148104</v>
      </c>
      <c r="AD883" s="80" t="str">
        <f t="shared" si="52"/>
        <v>FERROVIENORD S.P.A.</v>
      </c>
      <c r="AE883" s="84" t="str">
        <f t="shared" si="53"/>
        <v>LOMBARDIA</v>
      </c>
      <c r="AF883" s="85">
        <f t="shared" si="54"/>
        <v>46752</v>
      </c>
      <c r="AG883" s="86">
        <f t="shared" si="55"/>
        <v>1</v>
      </c>
      <c r="AH883" s="84" t="s">
        <v>3643</v>
      </c>
    </row>
    <row r="884" spans="1:34" x14ac:dyDescent="0.3">
      <c r="A884" s="80" t="s">
        <v>2483</v>
      </c>
      <c r="B884" s="81">
        <v>15</v>
      </c>
      <c r="C884" s="80" t="s">
        <v>5</v>
      </c>
      <c r="D884" s="80" t="s">
        <v>1106</v>
      </c>
      <c r="E884" s="80" t="s">
        <v>1450</v>
      </c>
      <c r="F884" s="80" t="s">
        <v>1147</v>
      </c>
      <c r="G884" s="80" t="s">
        <v>1147</v>
      </c>
      <c r="H884" s="81">
        <v>5117</v>
      </c>
      <c r="I884" s="80" t="s">
        <v>2338</v>
      </c>
      <c r="J884" s="80" t="s">
        <v>2452</v>
      </c>
      <c r="K884" s="80" t="s">
        <v>151</v>
      </c>
      <c r="L884" s="80" t="s">
        <v>101</v>
      </c>
      <c r="M884" s="80" t="s">
        <v>2339</v>
      </c>
      <c r="N884" s="82" t="s">
        <v>79</v>
      </c>
      <c r="O884" s="83">
        <v>44927</v>
      </c>
      <c r="P884" s="83">
        <v>46752</v>
      </c>
      <c r="Q884" s="82" t="s">
        <v>79</v>
      </c>
      <c r="R884" s="83"/>
      <c r="S884" s="83"/>
      <c r="T884" s="83"/>
      <c r="U884" s="80"/>
      <c r="V884" s="80" t="s">
        <v>81</v>
      </c>
      <c r="W884" s="83"/>
      <c r="X884" s="80"/>
      <c r="Y884" s="80"/>
      <c r="Z884" s="80"/>
      <c r="AA884" s="82" t="s">
        <v>79</v>
      </c>
      <c r="AB884" s="82" t="s">
        <v>79</v>
      </c>
      <c r="AC884" s="87">
        <v>45672.677638888897</v>
      </c>
      <c r="AD884" s="80" t="str">
        <f t="shared" si="52"/>
        <v>LIBERTY LINES S.P.A.</v>
      </c>
      <c r="AE884" s="84" t="str">
        <f t="shared" si="53"/>
        <v>SICILIA</v>
      </c>
      <c r="AF884" s="85">
        <f t="shared" si="54"/>
        <v>46752</v>
      </c>
      <c r="AG884" s="86">
        <f t="shared" si="55"/>
        <v>1</v>
      </c>
      <c r="AH884" s="84" t="s">
        <v>3614</v>
      </c>
    </row>
    <row r="885" spans="1:34" x14ac:dyDescent="0.3">
      <c r="A885" s="80" t="s">
        <v>2483</v>
      </c>
      <c r="B885" s="81">
        <v>209</v>
      </c>
      <c r="C885" s="80" t="s">
        <v>2451</v>
      </c>
      <c r="D885" s="80" t="s">
        <v>1423</v>
      </c>
      <c r="E885" s="80" t="s">
        <v>1372</v>
      </c>
      <c r="F885" s="80" t="s">
        <v>1373</v>
      </c>
      <c r="G885" s="80" t="s">
        <v>1373</v>
      </c>
      <c r="H885" s="81">
        <v>5119</v>
      </c>
      <c r="I885" s="80" t="s">
        <v>2340</v>
      </c>
      <c r="J885" s="80" t="s">
        <v>443</v>
      </c>
      <c r="K885" s="80" t="s">
        <v>75</v>
      </c>
      <c r="L885" s="80" t="s">
        <v>77</v>
      </c>
      <c r="M885" s="80" t="s">
        <v>1425</v>
      </c>
      <c r="N885" s="82" t="s">
        <v>79</v>
      </c>
      <c r="O885" s="83">
        <v>45245</v>
      </c>
      <c r="P885" s="83">
        <v>45975</v>
      </c>
      <c r="Q885" s="82" t="s">
        <v>79</v>
      </c>
      <c r="R885" s="83"/>
      <c r="S885" s="83"/>
      <c r="T885" s="83"/>
      <c r="U885" s="80"/>
      <c r="V885" s="80" t="s">
        <v>78</v>
      </c>
      <c r="W885" s="83"/>
      <c r="X885" s="80"/>
      <c r="Y885" s="80"/>
      <c r="Z885" s="80"/>
      <c r="AA885" s="82" t="s">
        <v>79</v>
      </c>
      <c r="AB885" s="82" t="s">
        <v>76</v>
      </c>
      <c r="AC885" s="87">
        <v>45567.513171296298</v>
      </c>
      <c r="AD885" s="80" t="str">
        <f t="shared" si="52"/>
        <v>ANSELMO CACCIATORE &amp; C. S.A.S.</v>
      </c>
      <c r="AE885" s="84" t="str">
        <f t="shared" si="53"/>
        <v>SICILIA</v>
      </c>
      <c r="AF885" s="85">
        <f t="shared" si="54"/>
        <v>45975</v>
      </c>
      <c r="AG885" s="86">
        <f t="shared" si="55"/>
        <v>1</v>
      </c>
      <c r="AH885" s="84" t="s">
        <v>3719</v>
      </c>
    </row>
    <row r="886" spans="1:34" x14ac:dyDescent="0.3">
      <c r="A886" s="80" t="s">
        <v>2483</v>
      </c>
      <c r="B886" s="81">
        <v>15</v>
      </c>
      <c r="C886" s="80" t="s">
        <v>5</v>
      </c>
      <c r="D886" s="80" t="s">
        <v>1106</v>
      </c>
      <c r="E886" s="80" t="s">
        <v>1450</v>
      </c>
      <c r="F886" s="80" t="s">
        <v>1147</v>
      </c>
      <c r="G886" s="80" t="s">
        <v>1147</v>
      </c>
      <c r="H886" s="81">
        <v>5120</v>
      </c>
      <c r="I886" s="80" t="s">
        <v>2341</v>
      </c>
      <c r="J886" s="80" t="s">
        <v>2452</v>
      </c>
      <c r="K886" s="80" t="s">
        <v>151</v>
      </c>
      <c r="L886" s="80" t="s">
        <v>101</v>
      </c>
      <c r="M886" s="80" t="s">
        <v>2342</v>
      </c>
      <c r="N886" s="82" t="s">
        <v>79</v>
      </c>
      <c r="O886" s="83">
        <v>44927</v>
      </c>
      <c r="P886" s="83">
        <v>46752</v>
      </c>
      <c r="Q886" s="82" t="s">
        <v>79</v>
      </c>
      <c r="R886" s="83"/>
      <c r="S886" s="83"/>
      <c r="T886" s="83"/>
      <c r="U886" s="80"/>
      <c r="V886" s="80" t="s">
        <v>81</v>
      </c>
      <c r="W886" s="83"/>
      <c r="X886" s="80"/>
      <c r="Y886" s="80"/>
      <c r="Z886" s="80"/>
      <c r="AA886" s="82" t="s">
        <v>79</v>
      </c>
      <c r="AB886" s="82" t="s">
        <v>79</v>
      </c>
      <c r="AC886" s="87">
        <v>45672.678900462997</v>
      </c>
      <c r="AD886" s="80" t="str">
        <f t="shared" si="52"/>
        <v>LIBERTY LINES S.P.A.</v>
      </c>
      <c r="AE886" s="84" t="str">
        <f t="shared" si="53"/>
        <v>SICILIA</v>
      </c>
      <c r="AF886" s="85">
        <f t="shared" si="54"/>
        <v>46752</v>
      </c>
      <c r="AG886" s="86">
        <f t="shared" si="55"/>
        <v>1</v>
      </c>
      <c r="AH886" s="84" t="s">
        <v>3614</v>
      </c>
    </row>
    <row r="887" spans="1:34" x14ac:dyDescent="0.3">
      <c r="A887" s="80" t="s">
        <v>2483</v>
      </c>
      <c r="B887" s="81">
        <v>15</v>
      </c>
      <c r="C887" s="80" t="s">
        <v>5</v>
      </c>
      <c r="D887" s="80" t="s">
        <v>1106</v>
      </c>
      <c r="E887" s="80" t="s">
        <v>1450</v>
      </c>
      <c r="F887" s="80" t="s">
        <v>1147</v>
      </c>
      <c r="G887" s="80" t="s">
        <v>1147</v>
      </c>
      <c r="H887" s="81">
        <v>5121</v>
      </c>
      <c r="I887" s="80" t="s">
        <v>2343</v>
      </c>
      <c r="J887" s="80" t="s">
        <v>2452</v>
      </c>
      <c r="K887" s="80" t="s">
        <v>151</v>
      </c>
      <c r="L887" s="80" t="s">
        <v>101</v>
      </c>
      <c r="M887" s="80" t="s">
        <v>2344</v>
      </c>
      <c r="N887" s="82" t="s">
        <v>79</v>
      </c>
      <c r="O887" s="83">
        <v>44927</v>
      </c>
      <c r="P887" s="83">
        <v>46752</v>
      </c>
      <c r="Q887" s="82" t="s">
        <v>79</v>
      </c>
      <c r="R887" s="83"/>
      <c r="S887" s="83"/>
      <c r="T887" s="83"/>
      <c r="U887" s="80"/>
      <c r="V887" s="80" t="s">
        <v>81</v>
      </c>
      <c r="W887" s="83"/>
      <c r="X887" s="80"/>
      <c r="Y887" s="80"/>
      <c r="Z887" s="80"/>
      <c r="AA887" s="82" t="s">
        <v>79</v>
      </c>
      <c r="AB887" s="82" t="s">
        <v>79</v>
      </c>
      <c r="AC887" s="87">
        <v>45672.6804513889</v>
      </c>
      <c r="AD887" s="80" t="str">
        <f t="shared" si="52"/>
        <v>LIBERTY LINES S.P.A.</v>
      </c>
      <c r="AE887" s="84" t="str">
        <f t="shared" si="53"/>
        <v>SICILIA</v>
      </c>
      <c r="AF887" s="85">
        <f t="shared" si="54"/>
        <v>46752</v>
      </c>
      <c r="AG887" s="86">
        <f t="shared" si="55"/>
        <v>1</v>
      </c>
      <c r="AH887" s="84" t="s">
        <v>3614</v>
      </c>
    </row>
    <row r="888" spans="1:34" x14ac:dyDescent="0.3">
      <c r="A888" s="80" t="s">
        <v>2483</v>
      </c>
      <c r="B888" s="81">
        <v>15</v>
      </c>
      <c r="C888" s="80" t="s">
        <v>5</v>
      </c>
      <c r="D888" s="80" t="s">
        <v>1106</v>
      </c>
      <c r="E888" s="80" t="s">
        <v>1450</v>
      </c>
      <c r="F888" s="80" t="s">
        <v>1147</v>
      </c>
      <c r="G888" s="80" t="s">
        <v>1147</v>
      </c>
      <c r="H888" s="81">
        <v>5122</v>
      </c>
      <c r="I888" s="80" t="s">
        <v>2345</v>
      </c>
      <c r="J888" s="80" t="s">
        <v>2454</v>
      </c>
      <c r="K888" s="80" t="s">
        <v>151</v>
      </c>
      <c r="L888" s="80" t="s">
        <v>101</v>
      </c>
      <c r="M888" s="80" t="s">
        <v>2346</v>
      </c>
      <c r="N888" s="82" t="s">
        <v>79</v>
      </c>
      <c r="O888" s="83">
        <v>44927</v>
      </c>
      <c r="P888" s="83">
        <v>46752</v>
      </c>
      <c r="Q888" s="82" t="s">
        <v>79</v>
      </c>
      <c r="R888" s="83"/>
      <c r="S888" s="83"/>
      <c r="T888" s="83"/>
      <c r="U888" s="80"/>
      <c r="V888" s="80" t="s">
        <v>81</v>
      </c>
      <c r="W888" s="83"/>
      <c r="X888" s="80"/>
      <c r="Y888" s="80"/>
      <c r="Z888" s="80"/>
      <c r="AA888" s="82" t="s">
        <v>79</v>
      </c>
      <c r="AB888" s="82" t="s">
        <v>79</v>
      </c>
      <c r="AC888" s="87">
        <v>45672.681481481501</v>
      </c>
      <c r="AD888" s="80" t="str">
        <f t="shared" si="52"/>
        <v>LIBERTY LINES S.P.A.</v>
      </c>
      <c r="AE888" s="84" t="str">
        <f t="shared" si="53"/>
        <v>SICILIA</v>
      </c>
      <c r="AF888" s="85">
        <f t="shared" si="54"/>
        <v>46752</v>
      </c>
      <c r="AG888" s="86">
        <f t="shared" si="55"/>
        <v>1</v>
      </c>
      <c r="AH888" s="84" t="s">
        <v>3614</v>
      </c>
    </row>
    <row r="889" spans="1:34" x14ac:dyDescent="0.3">
      <c r="A889" s="80" t="s">
        <v>2483</v>
      </c>
      <c r="B889" s="81">
        <v>15</v>
      </c>
      <c r="C889" s="80" t="s">
        <v>5</v>
      </c>
      <c r="D889" s="80" t="s">
        <v>1106</v>
      </c>
      <c r="E889" s="80" t="s">
        <v>1450</v>
      </c>
      <c r="F889" s="80" t="s">
        <v>1147</v>
      </c>
      <c r="G889" s="80" t="s">
        <v>1147</v>
      </c>
      <c r="H889" s="81">
        <v>5123</v>
      </c>
      <c r="I889" s="80" t="s">
        <v>2347</v>
      </c>
      <c r="J889" s="80" t="s">
        <v>2454</v>
      </c>
      <c r="K889" s="80" t="s">
        <v>151</v>
      </c>
      <c r="L889" s="80" t="s">
        <v>101</v>
      </c>
      <c r="M889" s="80" t="s">
        <v>2348</v>
      </c>
      <c r="N889" s="82" t="s">
        <v>79</v>
      </c>
      <c r="O889" s="83">
        <v>44927</v>
      </c>
      <c r="P889" s="83">
        <v>46752</v>
      </c>
      <c r="Q889" s="82" t="s">
        <v>79</v>
      </c>
      <c r="R889" s="83"/>
      <c r="S889" s="83"/>
      <c r="T889" s="83"/>
      <c r="U889" s="80"/>
      <c r="V889" s="80" t="s">
        <v>81</v>
      </c>
      <c r="W889" s="83"/>
      <c r="X889" s="80"/>
      <c r="Y889" s="80"/>
      <c r="Z889" s="80"/>
      <c r="AA889" s="82" t="s">
        <v>79</v>
      </c>
      <c r="AB889" s="82" t="s">
        <v>79</v>
      </c>
      <c r="AC889" s="87">
        <v>45672.683969907397</v>
      </c>
      <c r="AD889" s="80" t="str">
        <f t="shared" si="52"/>
        <v>LIBERTY LINES S.P.A.</v>
      </c>
      <c r="AE889" s="84" t="str">
        <f t="shared" si="53"/>
        <v>SICILIA</v>
      </c>
      <c r="AF889" s="85">
        <f t="shared" si="54"/>
        <v>46752</v>
      </c>
      <c r="AG889" s="86">
        <f t="shared" si="55"/>
        <v>1</v>
      </c>
      <c r="AH889" s="84" t="s">
        <v>3614</v>
      </c>
    </row>
    <row r="890" spans="1:34" x14ac:dyDescent="0.3">
      <c r="A890" s="80" t="s">
        <v>2483</v>
      </c>
      <c r="B890" s="81">
        <v>15</v>
      </c>
      <c r="C890" s="80" t="s">
        <v>5</v>
      </c>
      <c r="D890" s="80" t="s">
        <v>1106</v>
      </c>
      <c r="E890" s="80" t="s">
        <v>1450</v>
      </c>
      <c r="F890" s="80" t="s">
        <v>1147</v>
      </c>
      <c r="G890" s="80" t="s">
        <v>1147</v>
      </c>
      <c r="H890" s="81">
        <v>5124</v>
      </c>
      <c r="I890" s="80" t="s">
        <v>2349</v>
      </c>
      <c r="J890" s="80" t="s">
        <v>2454</v>
      </c>
      <c r="K890" s="80" t="s">
        <v>151</v>
      </c>
      <c r="L890" s="80" t="s">
        <v>101</v>
      </c>
      <c r="M890" s="80" t="s">
        <v>2350</v>
      </c>
      <c r="N890" s="82" t="s">
        <v>79</v>
      </c>
      <c r="O890" s="83">
        <v>44927</v>
      </c>
      <c r="P890" s="83">
        <v>46752</v>
      </c>
      <c r="Q890" s="82" t="s">
        <v>79</v>
      </c>
      <c r="R890" s="83"/>
      <c r="S890" s="83"/>
      <c r="T890" s="83"/>
      <c r="U890" s="80"/>
      <c r="V890" s="80" t="s">
        <v>81</v>
      </c>
      <c r="W890" s="83"/>
      <c r="X890" s="80"/>
      <c r="Y890" s="80"/>
      <c r="Z890" s="80"/>
      <c r="AA890" s="82" t="s">
        <v>79</v>
      </c>
      <c r="AB890" s="82" t="s">
        <v>79</v>
      </c>
      <c r="AC890" s="87">
        <v>45672.685289351903</v>
      </c>
      <c r="AD890" s="80" t="str">
        <f t="shared" si="52"/>
        <v>LIBERTY LINES S.P.A.</v>
      </c>
      <c r="AE890" s="84" t="str">
        <f t="shared" si="53"/>
        <v>SICILIA</v>
      </c>
      <c r="AF890" s="85">
        <f t="shared" si="54"/>
        <v>46752</v>
      </c>
      <c r="AG890" s="86">
        <f t="shared" si="55"/>
        <v>1</v>
      </c>
      <c r="AH890" s="84" t="s">
        <v>3614</v>
      </c>
    </row>
    <row r="891" spans="1:34" x14ac:dyDescent="0.3">
      <c r="A891" s="80" t="s">
        <v>2483</v>
      </c>
      <c r="B891" s="81">
        <v>15</v>
      </c>
      <c r="C891" s="80" t="s">
        <v>5</v>
      </c>
      <c r="D891" s="80" t="s">
        <v>1106</v>
      </c>
      <c r="E891" s="80" t="s">
        <v>1450</v>
      </c>
      <c r="F891" s="80" t="s">
        <v>1147</v>
      </c>
      <c r="G891" s="80" t="s">
        <v>1147</v>
      </c>
      <c r="H891" s="81">
        <v>5125</v>
      </c>
      <c r="I891" s="80" t="s">
        <v>2351</v>
      </c>
      <c r="J891" s="80" t="s">
        <v>2454</v>
      </c>
      <c r="K891" s="80" t="s">
        <v>151</v>
      </c>
      <c r="L891" s="80" t="s">
        <v>101</v>
      </c>
      <c r="M891" s="80" t="s">
        <v>2352</v>
      </c>
      <c r="N891" s="82" t="s">
        <v>79</v>
      </c>
      <c r="O891" s="83">
        <v>44927</v>
      </c>
      <c r="P891" s="83">
        <v>46752</v>
      </c>
      <c r="Q891" s="82" t="s">
        <v>79</v>
      </c>
      <c r="R891" s="83"/>
      <c r="S891" s="83"/>
      <c r="T891" s="83"/>
      <c r="U891" s="80"/>
      <c r="V891" s="80" t="s">
        <v>81</v>
      </c>
      <c r="W891" s="83"/>
      <c r="X891" s="80"/>
      <c r="Y891" s="80"/>
      <c r="Z891" s="80"/>
      <c r="AA891" s="82" t="s">
        <v>79</v>
      </c>
      <c r="AB891" s="82" t="s">
        <v>79</v>
      </c>
      <c r="AC891" s="87">
        <v>45672.688888888901</v>
      </c>
      <c r="AD891" s="80" t="str">
        <f t="shared" si="52"/>
        <v>LIBERTY LINES S.P.A.</v>
      </c>
      <c r="AE891" s="84" t="str">
        <f t="shared" si="53"/>
        <v>SICILIA</v>
      </c>
      <c r="AF891" s="85">
        <f t="shared" si="54"/>
        <v>46752</v>
      </c>
      <c r="AG891" s="86">
        <f t="shared" si="55"/>
        <v>1</v>
      </c>
      <c r="AH891" s="84" t="s">
        <v>3614</v>
      </c>
    </row>
    <row r="892" spans="1:34" x14ac:dyDescent="0.3">
      <c r="A892" s="80" t="s">
        <v>2483</v>
      </c>
      <c r="B892" s="81">
        <v>291</v>
      </c>
      <c r="C892" s="80" t="s">
        <v>2451</v>
      </c>
      <c r="D892" s="80" t="s">
        <v>3041</v>
      </c>
      <c r="E892" s="80" t="s">
        <v>3042</v>
      </c>
      <c r="F892" s="80" t="s">
        <v>3043</v>
      </c>
      <c r="G892" s="80" t="s">
        <v>3043</v>
      </c>
      <c r="H892" s="81">
        <v>5129</v>
      </c>
      <c r="I892" s="80" t="s">
        <v>3263</v>
      </c>
      <c r="J892" s="80" t="s">
        <v>2454</v>
      </c>
      <c r="K892" s="80" t="s">
        <v>75</v>
      </c>
      <c r="L892" s="80" t="s">
        <v>77</v>
      </c>
      <c r="M892" s="80" t="s">
        <v>3249</v>
      </c>
      <c r="N892" s="82" t="s">
        <v>79</v>
      </c>
      <c r="O892" s="83">
        <v>39353</v>
      </c>
      <c r="P892" s="83">
        <v>45291</v>
      </c>
      <c r="Q892" s="82" t="s">
        <v>76</v>
      </c>
      <c r="R892" s="83">
        <v>45288</v>
      </c>
      <c r="S892" s="83">
        <v>45292</v>
      </c>
      <c r="T892" s="83">
        <v>45747</v>
      </c>
      <c r="U892" s="80" t="s">
        <v>2453</v>
      </c>
      <c r="V892" s="80" t="s">
        <v>81</v>
      </c>
      <c r="W892" s="83"/>
      <c r="X892" s="80"/>
      <c r="Y892" s="80"/>
      <c r="Z892" s="80"/>
      <c r="AA892" s="82" t="s">
        <v>79</v>
      </c>
      <c r="AB892" s="82" t="s">
        <v>79</v>
      </c>
      <c r="AC892" s="87">
        <v>45932.682314814803</v>
      </c>
      <c r="AD892" s="80" t="str">
        <f t="shared" si="52"/>
        <v>MIGLIAZZO MICHELE</v>
      </c>
      <c r="AE892" s="84" t="str">
        <f t="shared" si="53"/>
        <v>SICILIA</v>
      </c>
      <c r="AF892" s="85">
        <f t="shared" si="54"/>
        <v>45747</v>
      </c>
      <c r="AG892" s="86">
        <f t="shared" si="55"/>
        <v>1</v>
      </c>
      <c r="AH892" s="84" t="s">
        <v>3796</v>
      </c>
    </row>
    <row r="893" spans="1:34" x14ac:dyDescent="0.3">
      <c r="A893" s="80" t="s">
        <v>2483</v>
      </c>
      <c r="B893" s="81">
        <v>561</v>
      </c>
      <c r="C893" s="80" t="s">
        <v>2451</v>
      </c>
      <c r="D893" s="80" t="s">
        <v>1144</v>
      </c>
      <c r="E893" s="80" t="s">
        <v>1113</v>
      </c>
      <c r="F893" s="80" t="s">
        <v>1114</v>
      </c>
      <c r="G893" s="80" t="s">
        <v>1114</v>
      </c>
      <c r="H893" s="81">
        <v>5130</v>
      </c>
      <c r="I893" s="80" t="s">
        <v>2353</v>
      </c>
      <c r="J893" s="80" t="s">
        <v>2452</v>
      </c>
      <c r="K893" s="80" t="s">
        <v>75</v>
      </c>
      <c r="L893" s="80" t="s">
        <v>77</v>
      </c>
      <c r="M893" s="80" t="s">
        <v>2354</v>
      </c>
      <c r="N893" s="82" t="s">
        <v>79</v>
      </c>
      <c r="O893" s="83">
        <v>45061</v>
      </c>
      <c r="P893" s="83">
        <v>45792</v>
      </c>
      <c r="Q893" s="82" t="s">
        <v>79</v>
      </c>
      <c r="R893" s="83"/>
      <c r="S893" s="83"/>
      <c r="T893" s="83"/>
      <c r="U893" s="80"/>
      <c r="V893" s="80" t="s">
        <v>81</v>
      </c>
      <c r="W893" s="83"/>
      <c r="X893" s="80"/>
      <c r="Y893" s="80"/>
      <c r="Z893" s="80"/>
      <c r="AA893" s="82" t="s">
        <v>79</v>
      </c>
      <c r="AB893" s="82" t="s">
        <v>79</v>
      </c>
      <c r="AC893" s="87">
        <v>45866.477048611101</v>
      </c>
      <c r="AD893" s="80" t="str">
        <f t="shared" si="52"/>
        <v>SAIS AUTOLINEE SPA</v>
      </c>
      <c r="AE893" s="84" t="str">
        <f t="shared" si="53"/>
        <v>SICILIA</v>
      </c>
      <c r="AF893" s="85">
        <f t="shared" si="54"/>
        <v>45792</v>
      </c>
      <c r="AG893" s="86">
        <f t="shared" si="55"/>
        <v>1</v>
      </c>
      <c r="AH893" s="84" t="s">
        <v>3764</v>
      </c>
    </row>
    <row r="894" spans="1:34" x14ac:dyDescent="0.3">
      <c r="A894" s="80" t="s">
        <v>2483</v>
      </c>
      <c r="B894" s="81">
        <v>15</v>
      </c>
      <c r="C894" s="80" t="s">
        <v>5</v>
      </c>
      <c r="D894" s="80" t="s">
        <v>1106</v>
      </c>
      <c r="E894" s="80" t="s">
        <v>1528</v>
      </c>
      <c r="F894" s="80" t="s">
        <v>1529</v>
      </c>
      <c r="G894" s="80" t="s">
        <v>1529</v>
      </c>
      <c r="H894" s="81">
        <v>5131</v>
      </c>
      <c r="I894" s="80" t="s">
        <v>2355</v>
      </c>
      <c r="J894" s="80" t="s">
        <v>2452</v>
      </c>
      <c r="K894" s="80" t="s">
        <v>151</v>
      </c>
      <c r="L894" s="80" t="s">
        <v>101</v>
      </c>
      <c r="M894" s="80" t="s">
        <v>2356</v>
      </c>
      <c r="N894" s="82" t="s">
        <v>79</v>
      </c>
      <c r="O894" s="83">
        <v>45200</v>
      </c>
      <c r="P894" s="83">
        <v>47026</v>
      </c>
      <c r="Q894" s="82" t="s">
        <v>79</v>
      </c>
      <c r="R894" s="83"/>
      <c r="S894" s="83"/>
      <c r="T894" s="83"/>
      <c r="U894" s="80"/>
      <c r="V894" s="80" t="s">
        <v>81</v>
      </c>
      <c r="W894" s="83"/>
      <c r="X894" s="80"/>
      <c r="Y894" s="80"/>
      <c r="Z894" s="80"/>
      <c r="AA894" s="82" t="s">
        <v>79</v>
      </c>
      <c r="AB894" s="82" t="s">
        <v>79</v>
      </c>
      <c r="AC894" s="87">
        <v>45672.782164351898</v>
      </c>
      <c r="AD894" s="80" t="str">
        <f t="shared" si="52"/>
        <v>CARONTE &amp; TOURIST ISOLE MINORI SPA</v>
      </c>
      <c r="AE894" s="84" t="str">
        <f t="shared" si="53"/>
        <v>SICILIA</v>
      </c>
      <c r="AF894" s="85">
        <f t="shared" si="54"/>
        <v>47026</v>
      </c>
      <c r="AG894" s="86">
        <f t="shared" si="55"/>
        <v>1</v>
      </c>
      <c r="AH894" s="84" t="s">
        <v>3786</v>
      </c>
    </row>
    <row r="895" spans="1:34" x14ac:dyDescent="0.3">
      <c r="A895" s="80" t="s">
        <v>2489</v>
      </c>
      <c r="B895" s="81">
        <v>451</v>
      </c>
      <c r="C895" s="80" t="s">
        <v>2451</v>
      </c>
      <c r="D895" s="80" t="s">
        <v>667</v>
      </c>
      <c r="E895" s="80" t="s">
        <v>662</v>
      </c>
      <c r="F895" s="80" t="s">
        <v>663</v>
      </c>
      <c r="G895" s="80" t="s">
        <v>663</v>
      </c>
      <c r="H895" s="81">
        <v>5135</v>
      </c>
      <c r="I895" s="80" t="s">
        <v>2357</v>
      </c>
      <c r="J895" s="80" t="s">
        <v>2452</v>
      </c>
      <c r="K895" s="80" t="s">
        <v>75</v>
      </c>
      <c r="L895" s="80" t="s">
        <v>101</v>
      </c>
      <c r="M895" s="80" t="s">
        <v>2358</v>
      </c>
      <c r="N895" s="82" t="s">
        <v>79</v>
      </c>
      <c r="O895" s="83">
        <v>44927</v>
      </c>
      <c r="P895" s="83">
        <v>48213</v>
      </c>
      <c r="Q895" s="82" t="s">
        <v>79</v>
      </c>
      <c r="R895" s="83"/>
      <c r="S895" s="83"/>
      <c r="T895" s="83"/>
      <c r="U895" s="80"/>
      <c r="V895" s="80" t="s">
        <v>81</v>
      </c>
      <c r="W895" s="83"/>
      <c r="X895" s="80"/>
      <c r="Y895" s="80"/>
      <c r="Z895" s="80"/>
      <c r="AA895" s="82" t="s">
        <v>79</v>
      </c>
      <c r="AB895" s="82" t="s">
        <v>79</v>
      </c>
      <c r="AC895" s="87">
        <v>45686.637083333299</v>
      </c>
      <c r="AD895" s="80" t="str">
        <f t="shared" si="52"/>
        <v>DOLOMITI BUS</v>
      </c>
      <c r="AE895" s="84" t="str">
        <f t="shared" si="53"/>
        <v>VENETO</v>
      </c>
      <c r="AF895" s="85">
        <f t="shared" si="54"/>
        <v>48213</v>
      </c>
      <c r="AG895" s="86">
        <f t="shared" si="55"/>
        <v>1</v>
      </c>
      <c r="AH895" s="84" t="s">
        <v>3607</v>
      </c>
    </row>
    <row r="896" spans="1:34" x14ac:dyDescent="0.3">
      <c r="A896" s="80" t="s">
        <v>2484</v>
      </c>
      <c r="B896" s="81">
        <v>940</v>
      </c>
      <c r="C896" s="80" t="s">
        <v>2451</v>
      </c>
      <c r="D896" s="80" t="s">
        <v>2359</v>
      </c>
      <c r="E896" s="80" t="s">
        <v>689</v>
      </c>
      <c r="F896" s="80" t="s">
        <v>1048</v>
      </c>
      <c r="G896" s="80" t="s">
        <v>1048</v>
      </c>
      <c r="H896" s="81">
        <v>5136</v>
      </c>
      <c r="I896" s="80" t="s">
        <v>1547</v>
      </c>
      <c r="J896" s="80" t="s">
        <v>2452</v>
      </c>
      <c r="K896" s="80" t="s">
        <v>75</v>
      </c>
      <c r="L896" s="80" t="s">
        <v>101</v>
      </c>
      <c r="M896" s="80" t="s">
        <v>2360</v>
      </c>
      <c r="N896" s="82" t="s">
        <v>79</v>
      </c>
      <c r="O896" s="83">
        <v>45170</v>
      </c>
      <c r="P896" s="83">
        <v>46266</v>
      </c>
      <c r="Q896" s="82" t="s">
        <v>79</v>
      </c>
      <c r="R896" s="83"/>
      <c r="S896" s="83"/>
      <c r="T896" s="83"/>
      <c r="U896" s="80"/>
      <c r="V896" s="80" t="s">
        <v>81</v>
      </c>
      <c r="W896" s="83"/>
      <c r="X896" s="80"/>
      <c r="Y896" s="80"/>
      <c r="Z896" s="80"/>
      <c r="AA896" s="82" t="s">
        <v>79</v>
      </c>
      <c r="AB896" s="82" t="s">
        <v>79</v>
      </c>
      <c r="AC896" s="87">
        <v>45909.654548611099</v>
      </c>
      <c r="AD896" s="80" t="str">
        <f t="shared" si="52"/>
        <v>TIEMME SPA</v>
      </c>
      <c r="AE896" s="84" t="str">
        <f t="shared" si="53"/>
        <v>TOSCANA</v>
      </c>
      <c r="AF896" s="85">
        <f t="shared" si="54"/>
        <v>46266</v>
      </c>
      <c r="AG896" s="86">
        <f t="shared" si="55"/>
        <v>1</v>
      </c>
      <c r="AH896" s="84" t="s">
        <v>3335</v>
      </c>
    </row>
    <row r="897" spans="1:34" x14ac:dyDescent="0.3">
      <c r="A897" s="80" t="s">
        <v>2483</v>
      </c>
      <c r="B897" s="81">
        <v>260</v>
      </c>
      <c r="C897" s="80" t="s">
        <v>2451</v>
      </c>
      <c r="D897" s="80" t="s">
        <v>1115</v>
      </c>
      <c r="E897" s="80" t="s">
        <v>2225</v>
      </c>
      <c r="F897" s="80" t="s">
        <v>2226</v>
      </c>
      <c r="G897" s="80" t="s">
        <v>2226</v>
      </c>
      <c r="H897" s="81">
        <v>5137</v>
      </c>
      <c r="I897" s="80" t="s">
        <v>2361</v>
      </c>
      <c r="J897" s="80" t="s">
        <v>443</v>
      </c>
      <c r="K897" s="80" t="s">
        <v>75</v>
      </c>
      <c r="L897" s="80" t="s">
        <v>77</v>
      </c>
      <c r="M897" s="80" t="s">
        <v>2362</v>
      </c>
      <c r="N897" s="82" t="s">
        <v>79</v>
      </c>
      <c r="O897" s="83">
        <v>45474</v>
      </c>
      <c r="P897" s="83">
        <v>46142</v>
      </c>
      <c r="Q897" s="82" t="s">
        <v>79</v>
      </c>
      <c r="R897" s="83"/>
      <c r="S897" s="83"/>
      <c r="T897" s="83"/>
      <c r="U897" s="80"/>
      <c r="V897" s="80" t="s">
        <v>81</v>
      </c>
      <c r="W897" s="83"/>
      <c r="X897" s="80"/>
      <c r="Y897" s="80"/>
      <c r="Z897" s="80"/>
      <c r="AA897" s="82" t="s">
        <v>79</v>
      </c>
      <c r="AB897" s="82" t="s">
        <v>79</v>
      </c>
      <c r="AC897" s="87">
        <v>45547.83625</v>
      </c>
      <c r="AD897" s="80" t="str">
        <f t="shared" si="52"/>
        <v>PATTITOUR S.R.L.</v>
      </c>
      <c r="AE897" s="84" t="str">
        <f t="shared" si="53"/>
        <v>SICILIA</v>
      </c>
      <c r="AF897" s="85">
        <f t="shared" si="54"/>
        <v>46142</v>
      </c>
      <c r="AG897" s="86">
        <f t="shared" si="55"/>
        <v>1</v>
      </c>
      <c r="AH897" s="84" t="s">
        <v>3913</v>
      </c>
    </row>
    <row r="898" spans="1:34" x14ac:dyDescent="0.3">
      <c r="A898" s="80" t="s">
        <v>2465</v>
      </c>
      <c r="B898" s="81">
        <v>941</v>
      </c>
      <c r="C898" s="80" t="s">
        <v>2451</v>
      </c>
      <c r="D898" s="80" t="s">
        <v>2363</v>
      </c>
      <c r="E898" s="80" t="s">
        <v>2364</v>
      </c>
      <c r="F898" s="80" t="s">
        <v>2365</v>
      </c>
      <c r="G898" s="80" t="s">
        <v>2365</v>
      </c>
      <c r="H898" s="81">
        <v>5138</v>
      </c>
      <c r="I898" s="80" t="s">
        <v>2366</v>
      </c>
      <c r="J898" s="80" t="s">
        <v>2452</v>
      </c>
      <c r="K898" s="80" t="s">
        <v>75</v>
      </c>
      <c r="L898" s="80" t="s">
        <v>77</v>
      </c>
      <c r="M898" s="80" t="s">
        <v>2367</v>
      </c>
      <c r="N898" s="82" t="s">
        <v>79</v>
      </c>
      <c r="O898" s="83">
        <v>43985</v>
      </c>
      <c r="P898" s="83">
        <v>44107</v>
      </c>
      <c r="Q898" s="82" t="s">
        <v>76</v>
      </c>
      <c r="R898" s="83">
        <v>44125</v>
      </c>
      <c r="S898" s="83">
        <v>44108</v>
      </c>
      <c r="T898" s="83">
        <v>46022</v>
      </c>
      <c r="U898" s="80" t="s">
        <v>2453</v>
      </c>
      <c r="V898" s="80" t="s">
        <v>81</v>
      </c>
      <c r="W898" s="83"/>
      <c r="X898" s="80"/>
      <c r="Y898" s="80"/>
      <c r="Z898" s="80"/>
      <c r="AA898" s="82" t="s">
        <v>79</v>
      </c>
      <c r="AB898" s="82" t="s">
        <v>79</v>
      </c>
      <c r="AC898" s="87">
        <v>45951.7605555556</v>
      </c>
      <c r="AD898" s="80" t="str">
        <f t="shared" ref="AD898:AD961" si="56">IF(G898="", F898, G898)</f>
        <v>GENA 2000 DI CLAUDIO LAMBERTI &amp; C.</v>
      </c>
      <c r="AE898" s="84" t="str">
        <f t="shared" ref="AE898:AE961" si="57">IF(A898="FRIULI-VENEZIA-GIULIA", "FRIULI-VENEZIA GIULIA", IF(A898="TRENTINO ALTO-ADIGE", IF(D898="PROVINCIA AUTONOMA DI BOLZANO", "BOLZANO", "TRENTO"), A898))</f>
        <v>CAMPANIA</v>
      </c>
      <c r="AF898" s="85">
        <f t="shared" ref="AF898:AF961" si="58">IF(W898="", MAX(P898, T898), W898)</f>
        <v>46022</v>
      </c>
      <c r="AG898" s="86">
        <f t="shared" ref="AG898:AG961" si="59">IF(AND(YEAR(O898)&lt;=$AG$1, YEAR(AF898)&gt;=$AG$1), 1, 0)</f>
        <v>1</v>
      </c>
      <c r="AH898" s="84" t="s">
        <v>3921</v>
      </c>
    </row>
    <row r="899" spans="1:34" x14ac:dyDescent="0.3">
      <c r="A899" s="80" t="s">
        <v>2481</v>
      </c>
      <c r="B899" s="81">
        <v>837</v>
      </c>
      <c r="C899" s="80" t="s">
        <v>2451</v>
      </c>
      <c r="D899" s="80" t="s">
        <v>258</v>
      </c>
      <c r="E899" s="80" t="s">
        <v>259</v>
      </c>
      <c r="F899" s="80" t="s">
        <v>260</v>
      </c>
      <c r="G899" s="80" t="s">
        <v>260</v>
      </c>
      <c r="H899" s="81">
        <v>5140</v>
      </c>
      <c r="I899" s="80" t="s">
        <v>2368</v>
      </c>
      <c r="J899" s="80" t="s">
        <v>2452</v>
      </c>
      <c r="K899" s="80" t="s">
        <v>75</v>
      </c>
      <c r="L899" s="80" t="s">
        <v>77</v>
      </c>
      <c r="M899" s="80" t="s">
        <v>2369</v>
      </c>
      <c r="N899" s="82" t="s">
        <v>79</v>
      </c>
      <c r="O899" s="83">
        <v>44409</v>
      </c>
      <c r="P899" s="83">
        <v>44926</v>
      </c>
      <c r="Q899" s="82" t="s">
        <v>76</v>
      </c>
      <c r="R899" s="83">
        <v>44927</v>
      </c>
      <c r="S899" s="83">
        <v>44927</v>
      </c>
      <c r="T899" s="83">
        <v>46387</v>
      </c>
      <c r="U899" s="80" t="s">
        <v>2460</v>
      </c>
      <c r="V899" s="80" t="s">
        <v>81</v>
      </c>
      <c r="W899" s="83"/>
      <c r="X899" s="80"/>
      <c r="Y899" s="80"/>
      <c r="Z899" s="80"/>
      <c r="AA899" s="82" t="s">
        <v>79</v>
      </c>
      <c r="AB899" s="82" t="s">
        <v>79</v>
      </c>
      <c r="AC899" s="87">
        <v>45930.550208333298</v>
      </c>
      <c r="AD899" s="80" t="str">
        <f t="shared" si="56"/>
        <v>LIONETTI GIUSEPPE</v>
      </c>
      <c r="AE899" s="84" t="str">
        <f t="shared" si="57"/>
        <v>PUGLIA</v>
      </c>
      <c r="AF899" s="85">
        <f t="shared" si="58"/>
        <v>46387</v>
      </c>
      <c r="AG899" s="86">
        <f t="shared" si="59"/>
        <v>1</v>
      </c>
      <c r="AH899" s="84" t="s">
        <v>3640</v>
      </c>
    </row>
    <row r="900" spans="1:34" x14ac:dyDescent="0.3">
      <c r="A900" s="80" t="s">
        <v>2481</v>
      </c>
      <c r="B900" s="81">
        <v>306</v>
      </c>
      <c r="C900" s="80" t="s">
        <v>2451</v>
      </c>
      <c r="D900" s="80" t="s">
        <v>758</v>
      </c>
      <c r="E900" s="80" t="s">
        <v>759</v>
      </c>
      <c r="F900" s="80" t="s">
        <v>760</v>
      </c>
      <c r="G900" s="80" t="s">
        <v>760</v>
      </c>
      <c r="H900" s="81">
        <v>5141</v>
      </c>
      <c r="I900" s="80" t="s">
        <v>1684</v>
      </c>
      <c r="J900" s="80" t="s">
        <v>2454</v>
      </c>
      <c r="K900" s="80" t="s">
        <v>75</v>
      </c>
      <c r="L900" s="80" t="s">
        <v>101</v>
      </c>
      <c r="M900" s="80" t="s">
        <v>1793</v>
      </c>
      <c r="N900" s="82" t="s">
        <v>79</v>
      </c>
      <c r="O900" s="83">
        <v>38353</v>
      </c>
      <c r="P900" s="83">
        <v>41639</v>
      </c>
      <c r="Q900" s="82" t="s">
        <v>76</v>
      </c>
      <c r="R900" s="83">
        <v>44927</v>
      </c>
      <c r="S900" s="83">
        <v>44927</v>
      </c>
      <c r="T900" s="83">
        <v>46387</v>
      </c>
      <c r="U900" s="80" t="s">
        <v>2455</v>
      </c>
      <c r="V900" s="80" t="s">
        <v>78</v>
      </c>
      <c r="W900" s="83"/>
      <c r="X900" s="80"/>
      <c r="Y900" s="80"/>
      <c r="Z900" s="80"/>
      <c r="AA900" s="82" t="s">
        <v>79</v>
      </c>
      <c r="AB900" s="82" t="s">
        <v>76</v>
      </c>
      <c r="AC900" s="87">
        <v>45957.646030092597</v>
      </c>
      <c r="AD900" s="80" t="str">
        <f t="shared" si="56"/>
        <v>GRAMEGNA ISABELLA &amp; FIGLI SNC</v>
      </c>
      <c r="AE900" s="84" t="str">
        <f t="shared" si="57"/>
        <v>PUGLIA</v>
      </c>
      <c r="AF900" s="85">
        <f t="shared" si="58"/>
        <v>46387</v>
      </c>
      <c r="AG900" s="86">
        <f t="shared" si="59"/>
        <v>1</v>
      </c>
      <c r="AH900" s="84" t="s">
        <v>3508</v>
      </c>
    </row>
    <row r="901" spans="1:34" x14ac:dyDescent="0.3">
      <c r="A901" s="80" t="s">
        <v>2472</v>
      </c>
      <c r="B901" s="81">
        <v>517</v>
      </c>
      <c r="C901" s="80" t="s">
        <v>2451</v>
      </c>
      <c r="D901" s="80" t="s">
        <v>1633</v>
      </c>
      <c r="E901" s="80" t="s">
        <v>1542</v>
      </c>
      <c r="F901" s="80" t="s">
        <v>1543</v>
      </c>
      <c r="G901" s="80" t="s">
        <v>1543</v>
      </c>
      <c r="H901" s="81">
        <v>5146</v>
      </c>
      <c r="I901" s="80" t="s">
        <v>2370</v>
      </c>
      <c r="J901" s="80" t="s">
        <v>2454</v>
      </c>
      <c r="K901" s="80" t="s">
        <v>75</v>
      </c>
      <c r="L901" s="80" t="s">
        <v>77</v>
      </c>
      <c r="M901" s="80" t="s">
        <v>2371</v>
      </c>
      <c r="N901" s="82" t="s">
        <v>79</v>
      </c>
      <c r="O901" s="83">
        <v>41275</v>
      </c>
      <c r="P901" s="83">
        <v>45291</v>
      </c>
      <c r="Q901" s="82" t="s">
        <v>76</v>
      </c>
      <c r="R901" s="83">
        <v>45835</v>
      </c>
      <c r="S901" s="83">
        <v>45839</v>
      </c>
      <c r="T901" s="83">
        <v>46022</v>
      </c>
      <c r="U901" s="80" t="s">
        <v>2455</v>
      </c>
      <c r="V901" s="80" t="s">
        <v>78</v>
      </c>
      <c r="W901" s="83"/>
      <c r="X901" s="80"/>
      <c r="Y901" s="80"/>
      <c r="Z901" s="80"/>
      <c r="AA901" s="82" t="s">
        <v>79</v>
      </c>
      <c r="AB901" s="82" t="s">
        <v>76</v>
      </c>
      <c r="AC901" s="87">
        <v>45952.4351157407</v>
      </c>
      <c r="AD901" s="80" t="str">
        <f t="shared" si="56"/>
        <v>TRIBUZIO SRL UNIPERSONALE</v>
      </c>
      <c r="AE901" s="84" t="str">
        <f t="shared" si="57"/>
        <v>LAZIO</v>
      </c>
      <c r="AF901" s="85">
        <f t="shared" si="58"/>
        <v>46022</v>
      </c>
      <c r="AG901" s="86">
        <f t="shared" si="59"/>
        <v>1</v>
      </c>
      <c r="AH901" s="84" t="s">
        <v>3471</v>
      </c>
    </row>
    <row r="902" spans="1:34" x14ac:dyDescent="0.3">
      <c r="A902" s="80" t="s">
        <v>2483</v>
      </c>
      <c r="B902" s="81">
        <v>537</v>
      </c>
      <c r="C902" s="80" t="s">
        <v>2451</v>
      </c>
      <c r="D902" s="80" t="s">
        <v>1141</v>
      </c>
      <c r="E902" s="80" t="s">
        <v>1142</v>
      </c>
      <c r="F902" s="80" t="s">
        <v>1143</v>
      </c>
      <c r="G902" s="80" t="s">
        <v>1143</v>
      </c>
      <c r="H902" s="81">
        <v>5147</v>
      </c>
      <c r="I902" s="80" t="s">
        <v>2372</v>
      </c>
      <c r="J902" s="80" t="s">
        <v>2452</v>
      </c>
      <c r="K902" s="80" t="s">
        <v>75</v>
      </c>
      <c r="L902" s="80" t="s">
        <v>77</v>
      </c>
      <c r="M902" s="80" t="s">
        <v>2373</v>
      </c>
      <c r="N902" s="82" t="s">
        <v>79</v>
      </c>
      <c r="O902" s="83">
        <v>45017</v>
      </c>
      <c r="P902" s="83">
        <v>45747</v>
      </c>
      <c r="Q902" s="82" t="s">
        <v>79</v>
      </c>
      <c r="R902" s="83"/>
      <c r="S902" s="83"/>
      <c r="T902" s="83"/>
      <c r="U902" s="80"/>
      <c r="V902" s="80" t="s">
        <v>81</v>
      </c>
      <c r="W902" s="83"/>
      <c r="X902" s="80"/>
      <c r="Y902" s="80"/>
      <c r="Z902" s="80"/>
      <c r="AA902" s="82" t="s">
        <v>79</v>
      </c>
      <c r="AB902" s="82" t="s">
        <v>79</v>
      </c>
      <c r="AC902" s="87">
        <v>45678.516504629602</v>
      </c>
      <c r="AD902" s="80" t="str">
        <f t="shared" si="56"/>
        <v>DITTA PULEO RICCARDO</v>
      </c>
      <c r="AE902" s="84" t="str">
        <f t="shared" si="57"/>
        <v>SICILIA</v>
      </c>
      <c r="AF902" s="85">
        <f t="shared" si="58"/>
        <v>45747</v>
      </c>
      <c r="AG902" s="86">
        <f t="shared" si="59"/>
        <v>1</v>
      </c>
      <c r="AH902" s="84" t="s">
        <v>3718</v>
      </c>
    </row>
    <row r="903" spans="1:34" x14ac:dyDescent="0.3">
      <c r="A903" s="80" t="s">
        <v>2483</v>
      </c>
      <c r="B903" s="81">
        <v>15</v>
      </c>
      <c r="C903" s="80" t="s">
        <v>5</v>
      </c>
      <c r="D903" s="80" t="s">
        <v>1106</v>
      </c>
      <c r="E903" s="80" t="s">
        <v>603</v>
      </c>
      <c r="F903" s="80" t="s">
        <v>1072</v>
      </c>
      <c r="G903" s="80" t="s">
        <v>1072</v>
      </c>
      <c r="H903" s="81">
        <v>5149</v>
      </c>
      <c r="I903" s="80" t="s">
        <v>2374</v>
      </c>
      <c r="J903" s="80" t="s">
        <v>2452</v>
      </c>
      <c r="K903" s="80" t="s">
        <v>106</v>
      </c>
      <c r="L903" s="80" t="s">
        <v>77</v>
      </c>
      <c r="M903" s="80" t="s">
        <v>2375</v>
      </c>
      <c r="N903" s="82" t="s">
        <v>79</v>
      </c>
      <c r="O903" s="83">
        <v>45292</v>
      </c>
      <c r="P903" s="83">
        <v>48944</v>
      </c>
      <c r="Q903" s="82" t="s">
        <v>79</v>
      </c>
      <c r="R903" s="83"/>
      <c r="S903" s="83"/>
      <c r="T903" s="83"/>
      <c r="U903" s="80"/>
      <c r="V903" s="80" t="s">
        <v>81</v>
      </c>
      <c r="W903" s="83"/>
      <c r="X903" s="80"/>
      <c r="Y903" s="80"/>
      <c r="Z903" s="80"/>
      <c r="AA903" s="82" t="s">
        <v>79</v>
      </c>
      <c r="AB903" s="82" t="s">
        <v>79</v>
      </c>
      <c r="AC903" s="87">
        <v>45903.668333333299</v>
      </c>
      <c r="AD903" s="80" t="str">
        <f t="shared" si="56"/>
        <v>TRENITALIA S.P.A.</v>
      </c>
      <c r="AE903" s="84" t="str">
        <f t="shared" si="57"/>
        <v>SICILIA</v>
      </c>
      <c r="AF903" s="85">
        <f t="shared" si="58"/>
        <v>48944</v>
      </c>
      <c r="AG903" s="86">
        <f t="shared" si="59"/>
        <v>1</v>
      </c>
      <c r="AH903" s="84" t="s">
        <v>3356</v>
      </c>
    </row>
    <row r="904" spans="1:34" x14ac:dyDescent="0.3">
      <c r="A904" s="80" t="s">
        <v>2483</v>
      </c>
      <c r="B904" s="81">
        <v>160</v>
      </c>
      <c r="C904" s="80" t="s">
        <v>2451</v>
      </c>
      <c r="D904" s="80" t="s">
        <v>1109</v>
      </c>
      <c r="E904" s="80" t="s">
        <v>1188</v>
      </c>
      <c r="F904" s="80" t="s">
        <v>1189</v>
      </c>
      <c r="G904" s="80" t="s">
        <v>1189</v>
      </c>
      <c r="H904" s="81">
        <v>5152</v>
      </c>
      <c r="I904" s="80" t="s">
        <v>2376</v>
      </c>
      <c r="J904" s="80" t="s">
        <v>2454</v>
      </c>
      <c r="K904" s="80" t="s">
        <v>75</v>
      </c>
      <c r="L904" s="80" t="s">
        <v>77</v>
      </c>
      <c r="M904" s="80" t="s">
        <v>2377</v>
      </c>
      <c r="N904" s="82" t="s">
        <v>79</v>
      </c>
      <c r="O904" s="83">
        <v>45536</v>
      </c>
      <c r="P904" s="83">
        <v>46022</v>
      </c>
      <c r="Q904" s="82" t="s">
        <v>79</v>
      </c>
      <c r="R904" s="83"/>
      <c r="S904" s="83"/>
      <c r="T904" s="83"/>
      <c r="U904" s="80"/>
      <c r="V904" s="80" t="s">
        <v>81</v>
      </c>
      <c r="W904" s="83"/>
      <c r="X904" s="80"/>
      <c r="Y904" s="80"/>
      <c r="Z904" s="80"/>
      <c r="AA904" s="82" t="s">
        <v>79</v>
      </c>
      <c r="AB904" s="82" t="s">
        <v>79</v>
      </c>
      <c r="AC904" s="87">
        <v>45678.833009259302</v>
      </c>
      <c r="AD904" s="80" t="str">
        <f t="shared" si="56"/>
        <v>AUTOLINEE REGIONALI S.R.L.</v>
      </c>
      <c r="AE904" s="84" t="str">
        <f t="shared" si="57"/>
        <v>SICILIA</v>
      </c>
      <c r="AF904" s="85">
        <f t="shared" si="58"/>
        <v>46022</v>
      </c>
      <c r="AG904" s="86">
        <f t="shared" si="59"/>
        <v>1</v>
      </c>
      <c r="AH904" s="84" t="s">
        <v>3689</v>
      </c>
    </row>
    <row r="905" spans="1:34" x14ac:dyDescent="0.3">
      <c r="A905" s="80" t="s">
        <v>2483</v>
      </c>
      <c r="B905" s="81">
        <v>335</v>
      </c>
      <c r="C905" s="80" t="s">
        <v>2451</v>
      </c>
      <c r="D905" s="80" t="s">
        <v>1118</v>
      </c>
      <c r="E905" s="80" t="s">
        <v>1107</v>
      </c>
      <c r="F905" s="80" t="s">
        <v>1108</v>
      </c>
      <c r="G905" s="80" t="s">
        <v>1108</v>
      </c>
      <c r="H905" s="81">
        <v>5154</v>
      </c>
      <c r="I905" s="80" t="s">
        <v>2378</v>
      </c>
      <c r="J905" s="80" t="s">
        <v>443</v>
      </c>
      <c r="K905" s="80" t="s">
        <v>75</v>
      </c>
      <c r="L905" s="80" t="s">
        <v>77</v>
      </c>
      <c r="M905" s="80"/>
      <c r="N905" s="82" t="s">
        <v>79</v>
      </c>
      <c r="O905" s="83">
        <v>44986</v>
      </c>
      <c r="P905" s="83">
        <v>45717</v>
      </c>
      <c r="Q905" s="82" t="s">
        <v>79</v>
      </c>
      <c r="R905" s="83"/>
      <c r="S905" s="83"/>
      <c r="T905" s="83"/>
      <c r="U905" s="80"/>
      <c r="V905" s="80" t="s">
        <v>81</v>
      </c>
      <c r="W905" s="83"/>
      <c r="X905" s="80"/>
      <c r="Y905" s="80"/>
      <c r="Z905" s="80"/>
      <c r="AA905" s="82" t="s">
        <v>79</v>
      </c>
      <c r="AB905" s="82" t="s">
        <v>79</v>
      </c>
      <c r="AC905" s="87">
        <v>45908.675266203703</v>
      </c>
      <c r="AD905" s="80" t="str">
        <f t="shared" si="56"/>
        <v>AST - AZIENDA SICILIANA TRASPORTI S.P.A.</v>
      </c>
      <c r="AE905" s="84" t="str">
        <f t="shared" si="57"/>
        <v>SICILIA</v>
      </c>
      <c r="AF905" s="85">
        <f t="shared" si="58"/>
        <v>45717</v>
      </c>
      <c r="AG905" s="86">
        <f t="shared" si="59"/>
        <v>1</v>
      </c>
      <c r="AH905" s="84" t="s">
        <v>3446</v>
      </c>
    </row>
    <row r="906" spans="1:34" x14ac:dyDescent="0.3">
      <c r="A906" s="80" t="s">
        <v>2459</v>
      </c>
      <c r="B906" s="81">
        <v>471</v>
      </c>
      <c r="C906" s="80" t="s">
        <v>2451</v>
      </c>
      <c r="D906" s="80" t="s">
        <v>547</v>
      </c>
      <c r="E906" s="80" t="s">
        <v>576</v>
      </c>
      <c r="F906" s="80" t="s">
        <v>836</v>
      </c>
      <c r="G906" s="80" t="s">
        <v>836</v>
      </c>
      <c r="H906" s="81">
        <v>5161</v>
      </c>
      <c r="I906" s="80" t="s">
        <v>2379</v>
      </c>
      <c r="J906" s="80" t="s">
        <v>2454</v>
      </c>
      <c r="K906" s="80" t="s">
        <v>75</v>
      </c>
      <c r="L906" s="80" t="s">
        <v>77</v>
      </c>
      <c r="M906" s="80" t="s">
        <v>2380</v>
      </c>
      <c r="N906" s="82" t="s">
        <v>79</v>
      </c>
      <c r="O906" s="83">
        <v>44835</v>
      </c>
      <c r="P906" s="83">
        <v>45565</v>
      </c>
      <c r="Q906" s="82" t="s">
        <v>76</v>
      </c>
      <c r="R906" s="83">
        <v>45562</v>
      </c>
      <c r="S906" s="83">
        <v>45566</v>
      </c>
      <c r="T906" s="83">
        <v>45838</v>
      </c>
      <c r="U906" s="80" t="s">
        <v>2460</v>
      </c>
      <c r="V906" s="80" t="s">
        <v>78</v>
      </c>
      <c r="W906" s="83"/>
      <c r="X906" s="80"/>
      <c r="Y906" s="80"/>
      <c r="Z906" s="80"/>
      <c r="AA906" s="82" t="s">
        <v>79</v>
      </c>
      <c r="AB906" s="82" t="s">
        <v>76</v>
      </c>
      <c r="AC906" s="87">
        <v>45575.4690625</v>
      </c>
      <c r="AD906" s="80" t="str">
        <f t="shared" si="56"/>
        <v>MICCOLIS SPA</v>
      </c>
      <c r="AE906" s="84" t="str">
        <f t="shared" si="57"/>
        <v>BASILICATA</v>
      </c>
      <c r="AF906" s="85">
        <f t="shared" si="58"/>
        <v>45838</v>
      </c>
      <c r="AG906" s="86">
        <f t="shared" si="59"/>
        <v>1</v>
      </c>
      <c r="AH906" s="84" t="s">
        <v>3380</v>
      </c>
    </row>
    <row r="907" spans="1:34" x14ac:dyDescent="0.3">
      <c r="A907" s="80" t="s">
        <v>2489</v>
      </c>
      <c r="B907" s="81">
        <v>904</v>
      </c>
      <c r="C907" s="80" t="s">
        <v>2464</v>
      </c>
      <c r="D907" s="80" t="s">
        <v>1850</v>
      </c>
      <c r="E907" s="80" t="s">
        <v>603</v>
      </c>
      <c r="F907" s="80" t="s">
        <v>1072</v>
      </c>
      <c r="G907" s="80" t="s">
        <v>1072</v>
      </c>
      <c r="H907" s="81">
        <v>5162</v>
      </c>
      <c r="I907" s="80" t="s">
        <v>2381</v>
      </c>
      <c r="J907" s="80" t="s">
        <v>2452</v>
      </c>
      <c r="K907" s="80" t="s">
        <v>106</v>
      </c>
      <c r="L907" s="80" t="s">
        <v>101</v>
      </c>
      <c r="M907" s="80" t="s">
        <v>2382</v>
      </c>
      <c r="N907" s="82" t="s">
        <v>79</v>
      </c>
      <c r="O907" s="83">
        <v>45536</v>
      </c>
      <c r="P907" s="83">
        <v>49309</v>
      </c>
      <c r="Q907" s="82" t="s">
        <v>79</v>
      </c>
      <c r="R907" s="83"/>
      <c r="S907" s="83"/>
      <c r="T907" s="83"/>
      <c r="U907" s="80"/>
      <c r="V907" s="80" t="s">
        <v>81</v>
      </c>
      <c r="W907" s="83"/>
      <c r="X907" s="80"/>
      <c r="Y907" s="80"/>
      <c r="Z907" s="80"/>
      <c r="AA907" s="82" t="s">
        <v>79</v>
      </c>
      <c r="AB907" s="82" t="s">
        <v>79</v>
      </c>
      <c r="AC907" s="87">
        <v>45903.669062499997</v>
      </c>
      <c r="AD907" s="80" t="str">
        <f t="shared" si="56"/>
        <v>TRENITALIA S.P.A.</v>
      </c>
      <c r="AE907" s="84" t="str">
        <f t="shared" si="57"/>
        <v>VENETO</v>
      </c>
      <c r="AF907" s="85">
        <f t="shared" si="58"/>
        <v>49309</v>
      </c>
      <c r="AG907" s="86">
        <f t="shared" si="59"/>
        <v>1</v>
      </c>
      <c r="AH907" s="84" t="s">
        <v>3356</v>
      </c>
    </row>
    <row r="908" spans="1:34" x14ac:dyDescent="0.3">
      <c r="A908" s="80" t="s">
        <v>2478</v>
      </c>
      <c r="B908" s="81">
        <v>697</v>
      </c>
      <c r="C908" s="80" t="s">
        <v>2479</v>
      </c>
      <c r="D908" s="80" t="s">
        <v>1791</v>
      </c>
      <c r="E908" s="80" t="s">
        <v>1220</v>
      </c>
      <c r="F908" s="80" t="s">
        <v>1221</v>
      </c>
      <c r="G908" s="80" t="s">
        <v>1221</v>
      </c>
      <c r="H908" s="81">
        <v>5164</v>
      </c>
      <c r="I908" s="80" t="s">
        <v>2383</v>
      </c>
      <c r="J908" s="80" t="s">
        <v>2452</v>
      </c>
      <c r="K908" s="80" t="s">
        <v>75</v>
      </c>
      <c r="L908" s="80" t="s">
        <v>77</v>
      </c>
      <c r="M908" s="80" t="s">
        <v>2384</v>
      </c>
      <c r="N908" s="82" t="s">
        <v>79</v>
      </c>
      <c r="O908" s="83">
        <v>45566</v>
      </c>
      <c r="P908" s="83">
        <v>45930</v>
      </c>
      <c r="Q908" s="82" t="s">
        <v>76</v>
      </c>
      <c r="R908" s="83">
        <v>45929</v>
      </c>
      <c r="S908" s="83">
        <v>45931</v>
      </c>
      <c r="T908" s="83">
        <v>46295</v>
      </c>
      <c r="U908" s="80" t="s">
        <v>2453</v>
      </c>
      <c r="V908" s="80" t="s">
        <v>81</v>
      </c>
      <c r="W908" s="83"/>
      <c r="X908" s="80"/>
      <c r="Y908" s="80"/>
      <c r="Z908" s="80"/>
      <c r="AA908" s="82" t="s">
        <v>79</v>
      </c>
      <c r="AB908" s="82" t="s">
        <v>79</v>
      </c>
      <c r="AC908" s="87">
        <v>45960.470115740703</v>
      </c>
      <c r="AD908" s="80" t="str">
        <f t="shared" si="56"/>
        <v>AUTONOLEGGIO VOARINO GIANNI</v>
      </c>
      <c r="AE908" s="84" t="str">
        <f t="shared" si="57"/>
        <v>PIEMONTE</v>
      </c>
      <c r="AF908" s="85">
        <f t="shared" si="58"/>
        <v>46295</v>
      </c>
      <c r="AG908" s="86">
        <f t="shared" si="59"/>
        <v>1</v>
      </c>
      <c r="AH908" s="84" t="s">
        <v>3541</v>
      </c>
    </row>
    <row r="909" spans="1:34" x14ac:dyDescent="0.3">
      <c r="A909" s="80" t="s">
        <v>2478</v>
      </c>
      <c r="B909" s="81">
        <v>669</v>
      </c>
      <c r="C909" s="80" t="s">
        <v>2464</v>
      </c>
      <c r="D909" s="80" t="s">
        <v>1294</v>
      </c>
      <c r="E909" s="80" t="s">
        <v>1569</v>
      </c>
      <c r="F909" s="80" t="s">
        <v>1570</v>
      </c>
      <c r="G909" s="80" t="s">
        <v>1570</v>
      </c>
      <c r="H909" s="81">
        <v>5165</v>
      </c>
      <c r="I909" s="80" t="s">
        <v>2385</v>
      </c>
      <c r="J909" s="80" t="s">
        <v>2452</v>
      </c>
      <c r="K909" s="80" t="s">
        <v>106</v>
      </c>
      <c r="L909" s="80" t="s">
        <v>101</v>
      </c>
      <c r="M909" s="80" t="s">
        <v>2386</v>
      </c>
      <c r="N909" s="82" t="s">
        <v>79</v>
      </c>
      <c r="O909" s="83">
        <v>45292</v>
      </c>
      <c r="P909" s="83">
        <v>47483</v>
      </c>
      <c r="Q909" s="82" t="s">
        <v>79</v>
      </c>
      <c r="R909" s="83"/>
      <c r="S909" s="83"/>
      <c r="T909" s="83"/>
      <c r="U909" s="80"/>
      <c r="V909" s="80" t="s">
        <v>81</v>
      </c>
      <c r="W909" s="83"/>
      <c r="X909" s="80"/>
      <c r="Y909" s="80"/>
      <c r="Z909" s="80"/>
      <c r="AA909" s="82" t="s">
        <v>79</v>
      </c>
      <c r="AB909" s="82" t="s">
        <v>79</v>
      </c>
      <c r="AC909" s="87">
        <v>45890.662407407399</v>
      </c>
      <c r="AD909" s="80" t="str">
        <f t="shared" si="56"/>
        <v>BLS AG</v>
      </c>
      <c r="AE909" s="84" t="str">
        <f t="shared" si="57"/>
        <v>PIEMONTE</v>
      </c>
      <c r="AF909" s="85">
        <f t="shared" si="58"/>
        <v>47483</v>
      </c>
      <c r="AG909" s="86">
        <f t="shared" si="59"/>
        <v>1</v>
      </c>
      <c r="AH909" s="84" t="s">
        <v>3816</v>
      </c>
    </row>
    <row r="910" spans="1:34" x14ac:dyDescent="0.3">
      <c r="A910" s="80" t="s">
        <v>2484</v>
      </c>
      <c r="B910" s="81">
        <v>929</v>
      </c>
      <c r="C910" s="80" t="s">
        <v>2451</v>
      </c>
      <c r="D910" s="80" t="s">
        <v>2297</v>
      </c>
      <c r="E910" s="80" t="s">
        <v>689</v>
      </c>
      <c r="F910" s="80" t="s">
        <v>1048</v>
      </c>
      <c r="G910" s="80" t="s">
        <v>1048</v>
      </c>
      <c r="H910" s="81">
        <v>5168</v>
      </c>
      <c r="I910" s="80" t="s">
        <v>2387</v>
      </c>
      <c r="J910" s="80" t="s">
        <v>2452</v>
      </c>
      <c r="K910" s="80" t="s">
        <v>75</v>
      </c>
      <c r="L910" s="80" t="s">
        <v>101</v>
      </c>
      <c r="M910" s="80" t="s">
        <v>2388</v>
      </c>
      <c r="N910" s="82" t="s">
        <v>79</v>
      </c>
      <c r="O910" s="83">
        <v>45292</v>
      </c>
      <c r="P910" s="83">
        <v>48836</v>
      </c>
      <c r="Q910" s="82" t="s">
        <v>79</v>
      </c>
      <c r="R910" s="83"/>
      <c r="S910" s="83"/>
      <c r="T910" s="83"/>
      <c r="U910" s="80"/>
      <c r="V910" s="80" t="s">
        <v>81</v>
      </c>
      <c r="W910" s="83"/>
      <c r="X910" s="80"/>
      <c r="Y910" s="80"/>
      <c r="Z910" s="80"/>
      <c r="AA910" s="82" t="s">
        <v>79</v>
      </c>
      <c r="AB910" s="82" t="s">
        <v>79</v>
      </c>
      <c r="AC910" s="87">
        <v>45909.651261574101</v>
      </c>
      <c r="AD910" s="80" t="str">
        <f t="shared" si="56"/>
        <v>TIEMME SPA</v>
      </c>
      <c r="AE910" s="84" t="str">
        <f t="shared" si="57"/>
        <v>TOSCANA</v>
      </c>
      <c r="AF910" s="85">
        <f t="shared" si="58"/>
        <v>48836</v>
      </c>
      <c r="AG910" s="86">
        <f t="shared" si="59"/>
        <v>1</v>
      </c>
      <c r="AH910" s="84" t="s">
        <v>3335</v>
      </c>
    </row>
    <row r="911" spans="1:34" x14ac:dyDescent="0.3">
      <c r="A911" s="80" t="s">
        <v>2484</v>
      </c>
      <c r="B911" s="81">
        <v>723</v>
      </c>
      <c r="C911" s="80" t="s">
        <v>2451</v>
      </c>
      <c r="D911" s="80" t="s">
        <v>1248</v>
      </c>
      <c r="E911" s="80" t="s">
        <v>689</v>
      </c>
      <c r="F911" s="80" t="s">
        <v>1048</v>
      </c>
      <c r="G911" s="80" t="s">
        <v>1048</v>
      </c>
      <c r="H911" s="81">
        <v>5169</v>
      </c>
      <c r="I911" s="80" t="s">
        <v>2389</v>
      </c>
      <c r="J911" s="80" t="s">
        <v>2452</v>
      </c>
      <c r="K911" s="80" t="s">
        <v>75</v>
      </c>
      <c r="L911" s="80" t="s">
        <v>101</v>
      </c>
      <c r="M911" s="80" t="s">
        <v>2390</v>
      </c>
      <c r="N911" s="82" t="s">
        <v>79</v>
      </c>
      <c r="O911" s="83">
        <v>45292</v>
      </c>
      <c r="P911" s="83">
        <v>48836</v>
      </c>
      <c r="Q911" s="82" t="s">
        <v>79</v>
      </c>
      <c r="R911" s="83"/>
      <c r="S911" s="83"/>
      <c r="T911" s="83"/>
      <c r="U911" s="80"/>
      <c r="V911" s="80" t="s">
        <v>81</v>
      </c>
      <c r="W911" s="83"/>
      <c r="X911" s="80"/>
      <c r="Y911" s="80"/>
      <c r="Z911" s="80"/>
      <c r="AA911" s="82" t="s">
        <v>79</v>
      </c>
      <c r="AB911" s="82" t="s">
        <v>79</v>
      </c>
      <c r="AC911" s="87">
        <v>45909.653229166703</v>
      </c>
      <c r="AD911" s="80" t="str">
        <f t="shared" si="56"/>
        <v>TIEMME SPA</v>
      </c>
      <c r="AE911" s="84" t="str">
        <f t="shared" si="57"/>
        <v>TOSCANA</v>
      </c>
      <c r="AF911" s="85">
        <f t="shared" si="58"/>
        <v>48836</v>
      </c>
      <c r="AG911" s="86">
        <f t="shared" si="59"/>
        <v>1</v>
      </c>
      <c r="AH911" s="84" t="s">
        <v>3335</v>
      </c>
    </row>
    <row r="912" spans="1:34" x14ac:dyDescent="0.3">
      <c r="A912" s="80" t="s">
        <v>2450</v>
      </c>
      <c r="B912" s="81">
        <v>1</v>
      </c>
      <c r="C912" s="80" t="s">
        <v>5</v>
      </c>
      <c r="D912" s="80" t="s">
        <v>102</v>
      </c>
      <c r="E912" s="80" t="s">
        <v>639</v>
      </c>
      <c r="F912" s="80" t="s">
        <v>640</v>
      </c>
      <c r="G912" s="80" t="s">
        <v>640</v>
      </c>
      <c r="H912" s="81">
        <v>5182</v>
      </c>
      <c r="I912" s="80" t="s">
        <v>2391</v>
      </c>
      <c r="J912" s="80" t="s">
        <v>2452</v>
      </c>
      <c r="K912" s="80" t="s">
        <v>75</v>
      </c>
      <c r="L912" s="80" t="s">
        <v>77</v>
      </c>
      <c r="M912" s="80" t="s">
        <v>2392</v>
      </c>
      <c r="N912" s="82" t="s">
        <v>79</v>
      </c>
      <c r="O912" s="83">
        <v>45505</v>
      </c>
      <c r="P912" s="83">
        <v>46387</v>
      </c>
      <c r="Q912" s="82" t="s">
        <v>79</v>
      </c>
      <c r="R912" s="83"/>
      <c r="S912" s="83"/>
      <c r="T912" s="83"/>
      <c r="U912" s="80"/>
      <c r="V912" s="80" t="s">
        <v>81</v>
      </c>
      <c r="W912" s="83"/>
      <c r="X912" s="80"/>
      <c r="Y912" s="80"/>
      <c r="Z912" s="81">
        <v>4855</v>
      </c>
      <c r="AA912" s="82" t="s">
        <v>79</v>
      </c>
      <c r="AB912" s="82" t="s">
        <v>79</v>
      </c>
      <c r="AC912" s="87">
        <v>45932.737511574102</v>
      </c>
      <c r="AD912" s="80" t="str">
        <f t="shared" si="56"/>
        <v>EREDI D'AMICO ETTORE SNC</v>
      </c>
      <c r="AE912" s="84" t="str">
        <f t="shared" si="57"/>
        <v>ABRUZZO</v>
      </c>
      <c r="AF912" s="85">
        <f t="shared" si="58"/>
        <v>46387</v>
      </c>
      <c r="AG912" s="86">
        <f t="shared" si="59"/>
        <v>1</v>
      </c>
      <c r="AH912" s="84" t="s">
        <v>3486</v>
      </c>
    </row>
    <row r="913" spans="1:34" x14ac:dyDescent="0.3">
      <c r="A913" s="80" t="s">
        <v>2484</v>
      </c>
      <c r="B913" s="81">
        <v>919</v>
      </c>
      <c r="C913" s="80" t="s">
        <v>2451</v>
      </c>
      <c r="D913" s="80" t="s">
        <v>1977</v>
      </c>
      <c r="E913" s="80" t="s">
        <v>2229</v>
      </c>
      <c r="F913" s="80" t="s">
        <v>2230</v>
      </c>
      <c r="G913" s="80" t="s">
        <v>2230</v>
      </c>
      <c r="H913" s="81">
        <v>5187</v>
      </c>
      <c r="I913" s="80" t="s">
        <v>3290</v>
      </c>
      <c r="J913" s="80" t="s">
        <v>2452</v>
      </c>
      <c r="K913" s="80" t="s">
        <v>75</v>
      </c>
      <c r="L913" s="80" t="s">
        <v>101</v>
      </c>
      <c r="M913" s="80" t="s">
        <v>2393</v>
      </c>
      <c r="N913" s="82" t="s">
        <v>79</v>
      </c>
      <c r="O913" s="83">
        <v>45658</v>
      </c>
      <c r="P913" s="83">
        <v>46599</v>
      </c>
      <c r="Q913" s="82" t="s">
        <v>79</v>
      </c>
      <c r="R913" s="83"/>
      <c r="S913" s="83"/>
      <c r="T913" s="83"/>
      <c r="U913" s="80"/>
      <c r="V913" s="80" t="s">
        <v>81</v>
      </c>
      <c r="W913" s="83"/>
      <c r="X913" s="80"/>
      <c r="Y913" s="80"/>
      <c r="Z913" s="80"/>
      <c r="AA913" s="82" t="s">
        <v>79</v>
      </c>
      <c r="AB913" s="82" t="s">
        <v>79</v>
      </c>
      <c r="AC913" s="87">
        <v>45957.643692129597</v>
      </c>
      <c r="AD913" s="80" t="str">
        <f t="shared" si="56"/>
        <v>FLORENTIA BUS SRL</v>
      </c>
      <c r="AE913" s="84" t="str">
        <f t="shared" si="57"/>
        <v>TOSCANA</v>
      </c>
      <c r="AF913" s="85">
        <f t="shared" si="58"/>
        <v>46599</v>
      </c>
      <c r="AG913" s="86">
        <f t="shared" si="59"/>
        <v>1</v>
      </c>
      <c r="AH913" s="84" t="s">
        <v>3914</v>
      </c>
    </row>
    <row r="914" spans="1:34" x14ac:dyDescent="0.3">
      <c r="A914" s="80" t="s">
        <v>2463</v>
      </c>
      <c r="B914" s="81">
        <v>832</v>
      </c>
      <c r="C914" s="80" t="s">
        <v>2451</v>
      </c>
      <c r="D914" s="80" t="s">
        <v>1502</v>
      </c>
      <c r="E914" s="80" t="s">
        <v>1789</v>
      </c>
      <c r="F914" s="80" t="s">
        <v>1790</v>
      </c>
      <c r="G914" s="80" t="s">
        <v>1790</v>
      </c>
      <c r="H914" s="81">
        <v>5193</v>
      </c>
      <c r="I914" s="80" t="s">
        <v>2394</v>
      </c>
      <c r="J914" s="80" t="s">
        <v>2452</v>
      </c>
      <c r="K914" s="80" t="s">
        <v>75</v>
      </c>
      <c r="L914" s="80" t="s">
        <v>101</v>
      </c>
      <c r="M914" s="80" t="s">
        <v>2084</v>
      </c>
      <c r="N914" s="82" t="s">
        <v>79</v>
      </c>
      <c r="O914" s="83">
        <v>44986</v>
      </c>
      <c r="P914" s="83">
        <v>45350</v>
      </c>
      <c r="Q914" s="82" t="s">
        <v>76</v>
      </c>
      <c r="R914" s="83">
        <v>45350</v>
      </c>
      <c r="S914" s="83">
        <v>45350</v>
      </c>
      <c r="T914" s="83">
        <v>45716</v>
      </c>
      <c r="U914" s="80" t="s">
        <v>2453</v>
      </c>
      <c r="V914" s="80" t="s">
        <v>81</v>
      </c>
      <c r="W914" s="83"/>
      <c r="X914" s="80"/>
      <c r="Y914" s="80"/>
      <c r="Z914" s="80"/>
      <c r="AA914" s="82" t="s">
        <v>76</v>
      </c>
      <c r="AB914" s="82" t="s">
        <v>79</v>
      </c>
      <c r="AC914" s="87">
        <v>45940.663877314801</v>
      </c>
      <c r="AD914" s="80" t="str">
        <f t="shared" si="56"/>
        <v>L'AURORA SOCIETA' COOPERATIVA</v>
      </c>
      <c r="AE914" s="84" t="str">
        <f t="shared" si="57"/>
        <v>CALABRIA</v>
      </c>
      <c r="AF914" s="85">
        <f t="shared" si="58"/>
        <v>45716</v>
      </c>
      <c r="AG914" s="86">
        <f t="shared" si="59"/>
        <v>1</v>
      </c>
      <c r="AH914" s="84" t="s">
        <v>3868</v>
      </c>
    </row>
    <row r="915" spans="1:34" x14ac:dyDescent="0.3">
      <c r="A915" s="80" t="s">
        <v>2478</v>
      </c>
      <c r="B915" s="81">
        <v>916</v>
      </c>
      <c r="C915" s="80" t="s">
        <v>2480</v>
      </c>
      <c r="D915" s="80" t="s">
        <v>1917</v>
      </c>
      <c r="E915" s="80" t="s">
        <v>1918</v>
      </c>
      <c r="F915" s="80" t="s">
        <v>1919</v>
      </c>
      <c r="G915" s="80" t="s">
        <v>1919</v>
      </c>
      <c r="H915" s="81">
        <v>5194</v>
      </c>
      <c r="I915" s="80" t="s">
        <v>2395</v>
      </c>
      <c r="J915" s="80" t="s">
        <v>2452</v>
      </c>
      <c r="K915" s="80" t="s">
        <v>75</v>
      </c>
      <c r="L915" s="80" t="s">
        <v>77</v>
      </c>
      <c r="M915" s="80" t="s">
        <v>2396</v>
      </c>
      <c r="N915" s="82" t="s">
        <v>79</v>
      </c>
      <c r="O915" s="83">
        <v>45659</v>
      </c>
      <c r="P915" s="83">
        <v>46022</v>
      </c>
      <c r="Q915" s="82" t="s">
        <v>79</v>
      </c>
      <c r="R915" s="83"/>
      <c r="S915" s="83"/>
      <c r="T915" s="83"/>
      <c r="U915" s="80"/>
      <c r="V915" s="80" t="s">
        <v>81</v>
      </c>
      <c r="W915" s="83"/>
      <c r="X915" s="80"/>
      <c r="Y915" s="80"/>
      <c r="Z915" s="80"/>
      <c r="AA915" s="82" t="s">
        <v>76</v>
      </c>
      <c r="AB915" s="82" t="s">
        <v>79</v>
      </c>
      <c r="AC915" s="87">
        <v>45692.4535763889</v>
      </c>
      <c r="AD915" s="80" t="str">
        <f t="shared" si="56"/>
        <v>GARELLI VIAGGI DI GARELLI GIANFRANCO</v>
      </c>
      <c r="AE915" s="84" t="str">
        <f t="shared" si="57"/>
        <v>PIEMONTE</v>
      </c>
      <c r="AF915" s="85">
        <f t="shared" si="58"/>
        <v>46022</v>
      </c>
      <c r="AG915" s="86">
        <f t="shared" si="59"/>
        <v>1</v>
      </c>
      <c r="AH915" s="84" t="s">
        <v>3540</v>
      </c>
    </row>
    <row r="916" spans="1:34" x14ac:dyDescent="0.3">
      <c r="A916" s="80" t="s">
        <v>2489</v>
      </c>
      <c r="B916" s="81">
        <v>115</v>
      </c>
      <c r="C916" s="80" t="s">
        <v>2451</v>
      </c>
      <c r="D916" s="80" t="s">
        <v>642</v>
      </c>
      <c r="E916" s="80" t="s">
        <v>643</v>
      </c>
      <c r="F916" s="80" t="s">
        <v>644</v>
      </c>
      <c r="G916" s="80" t="s">
        <v>644</v>
      </c>
      <c r="H916" s="81">
        <v>5195</v>
      </c>
      <c r="I916" s="80" t="s">
        <v>2397</v>
      </c>
      <c r="J916" s="80" t="s">
        <v>2454</v>
      </c>
      <c r="K916" s="80" t="s">
        <v>75</v>
      </c>
      <c r="L916" s="80" t="s">
        <v>77</v>
      </c>
      <c r="M916" s="80" t="s">
        <v>2398</v>
      </c>
      <c r="N916" s="82" t="s">
        <v>79</v>
      </c>
      <c r="O916" s="83">
        <v>45566</v>
      </c>
      <c r="P916" s="83">
        <v>48487</v>
      </c>
      <c r="Q916" s="82" t="s">
        <v>79</v>
      </c>
      <c r="R916" s="83"/>
      <c r="S916" s="83"/>
      <c r="T916" s="83"/>
      <c r="U916" s="80"/>
      <c r="V916" s="80" t="s">
        <v>81</v>
      </c>
      <c r="W916" s="83"/>
      <c r="X916" s="80"/>
      <c r="Y916" s="80"/>
      <c r="Z916" s="80"/>
      <c r="AA916" s="82" t="s">
        <v>79</v>
      </c>
      <c r="AB916" s="82" t="s">
        <v>79</v>
      </c>
      <c r="AC916" s="87">
        <v>45929.479282407403</v>
      </c>
      <c r="AD916" s="80" t="str">
        <f t="shared" si="56"/>
        <v>AUTOSERVIZI DE ZEN MICHELE SAS</v>
      </c>
      <c r="AE916" s="84" t="str">
        <f t="shared" si="57"/>
        <v>VENETO</v>
      </c>
      <c r="AF916" s="85">
        <f t="shared" si="58"/>
        <v>48487</v>
      </c>
      <c r="AG916" s="86">
        <f t="shared" si="59"/>
        <v>1</v>
      </c>
      <c r="AH916" s="84" t="s">
        <v>3366</v>
      </c>
    </row>
    <row r="917" spans="1:34" x14ac:dyDescent="0.3">
      <c r="A917" s="80" t="s">
        <v>2475</v>
      </c>
      <c r="B917" s="81">
        <v>810</v>
      </c>
      <c r="C917" s="80" t="s">
        <v>2468</v>
      </c>
      <c r="D917" s="80" t="s">
        <v>1324</v>
      </c>
      <c r="E917" s="80" t="s">
        <v>516</v>
      </c>
      <c r="F917" s="80" t="s">
        <v>1640</v>
      </c>
      <c r="G917" s="80" t="s">
        <v>1640</v>
      </c>
      <c r="H917" s="81">
        <v>5196</v>
      </c>
      <c r="I917" s="80" t="s">
        <v>2399</v>
      </c>
      <c r="J917" s="80" t="s">
        <v>2452</v>
      </c>
      <c r="K917" s="80" t="s">
        <v>75</v>
      </c>
      <c r="L917" s="80" t="s">
        <v>101</v>
      </c>
      <c r="M917" s="80" t="s">
        <v>2400</v>
      </c>
      <c r="N917" s="82" t="s">
        <v>79</v>
      </c>
      <c r="O917" s="83">
        <v>45421</v>
      </c>
      <c r="P917" s="83">
        <v>45604</v>
      </c>
      <c r="Q917" s="82" t="s">
        <v>76</v>
      </c>
      <c r="R917" s="83">
        <v>45611</v>
      </c>
      <c r="S917" s="83">
        <v>45605</v>
      </c>
      <c r="T917" s="83">
        <v>45838</v>
      </c>
      <c r="U917" s="80" t="s">
        <v>2453</v>
      </c>
      <c r="V917" s="80" t="s">
        <v>81</v>
      </c>
      <c r="W917" s="83"/>
      <c r="X917" s="80"/>
      <c r="Y917" s="80"/>
      <c r="Z917" s="80"/>
      <c r="AA917" s="82" t="s">
        <v>79</v>
      </c>
      <c r="AB917" s="82" t="s">
        <v>79</v>
      </c>
      <c r="AC917" s="87">
        <v>45714.499583333301</v>
      </c>
      <c r="AD917" s="80" t="str">
        <f t="shared" si="56"/>
        <v>AZIENDA TRASPORTI MILANESI</v>
      </c>
      <c r="AE917" s="84" t="str">
        <f t="shared" si="57"/>
        <v>LOMBARDIA</v>
      </c>
      <c r="AF917" s="85">
        <f t="shared" si="58"/>
        <v>45838</v>
      </c>
      <c r="AG917" s="86">
        <f t="shared" si="59"/>
        <v>1</v>
      </c>
      <c r="AH917" s="84" t="s">
        <v>3843</v>
      </c>
    </row>
    <row r="918" spans="1:34" x14ac:dyDescent="0.3">
      <c r="A918" s="80" t="s">
        <v>2476</v>
      </c>
      <c r="B918" s="81">
        <v>270</v>
      </c>
      <c r="C918" s="80" t="s">
        <v>2451</v>
      </c>
      <c r="D918" s="80" t="s">
        <v>1017</v>
      </c>
      <c r="E918" s="80" t="s">
        <v>1014</v>
      </c>
      <c r="F918" s="80" t="s">
        <v>1015</v>
      </c>
      <c r="G918" s="80" t="s">
        <v>1015</v>
      </c>
      <c r="H918" s="81">
        <v>5198</v>
      </c>
      <c r="I918" s="80" t="s">
        <v>2401</v>
      </c>
      <c r="J918" s="80" t="s">
        <v>2452</v>
      </c>
      <c r="K918" s="80" t="s">
        <v>75</v>
      </c>
      <c r="L918" s="80" t="s">
        <v>77</v>
      </c>
      <c r="M918" s="80" t="s">
        <v>2402</v>
      </c>
      <c r="N918" s="82" t="s">
        <v>76</v>
      </c>
      <c r="O918" s="83">
        <v>45292</v>
      </c>
      <c r="P918" s="83">
        <v>45657</v>
      </c>
      <c r="Q918" s="82" t="s">
        <v>76</v>
      </c>
      <c r="R918" s="83">
        <v>45658</v>
      </c>
      <c r="S918" s="83">
        <v>45658</v>
      </c>
      <c r="T918" s="83">
        <v>46022</v>
      </c>
      <c r="U918" s="80" t="s">
        <v>2461</v>
      </c>
      <c r="V918" s="80" t="s">
        <v>81</v>
      </c>
      <c r="W918" s="83"/>
      <c r="X918" s="80"/>
      <c r="Y918" s="80"/>
      <c r="Z918" s="80"/>
      <c r="AA918" s="82" t="s">
        <v>79</v>
      </c>
      <c r="AB918" s="82" t="s">
        <v>79</v>
      </c>
      <c r="AC918" s="87">
        <v>45790.406168981499</v>
      </c>
      <c r="AD918" s="80" t="str">
        <f t="shared" si="56"/>
        <v>START PLUS SCARL</v>
      </c>
      <c r="AE918" s="84" t="str">
        <f t="shared" si="57"/>
        <v>MARCHE</v>
      </c>
      <c r="AF918" s="85">
        <f t="shared" si="58"/>
        <v>46022</v>
      </c>
      <c r="AG918" s="86">
        <f t="shared" si="59"/>
        <v>1</v>
      </c>
      <c r="AH918" s="84" t="s">
        <v>3364</v>
      </c>
    </row>
    <row r="919" spans="1:34" x14ac:dyDescent="0.3">
      <c r="A919" s="80" t="s">
        <v>2459</v>
      </c>
      <c r="B919" s="81">
        <v>326</v>
      </c>
      <c r="C919" s="80" t="s">
        <v>2451</v>
      </c>
      <c r="D919" s="80" t="s">
        <v>223</v>
      </c>
      <c r="E919" s="80" t="s">
        <v>2403</v>
      </c>
      <c r="F919" s="80"/>
      <c r="G919" s="80" t="s">
        <v>2404</v>
      </c>
      <c r="H919" s="81">
        <v>5199</v>
      </c>
      <c r="I919" s="80" t="s">
        <v>2405</v>
      </c>
      <c r="J919" s="80" t="s">
        <v>2452</v>
      </c>
      <c r="K919" s="80" t="s">
        <v>75</v>
      </c>
      <c r="L919" s="80" t="s">
        <v>77</v>
      </c>
      <c r="M919" s="80" t="s">
        <v>2406</v>
      </c>
      <c r="N919" s="82" t="s">
        <v>79</v>
      </c>
      <c r="O919" s="83">
        <v>42718</v>
      </c>
      <c r="P919" s="83">
        <v>43100</v>
      </c>
      <c r="Q919" s="82" t="s">
        <v>76</v>
      </c>
      <c r="R919" s="83">
        <v>43374</v>
      </c>
      <c r="S919" s="83">
        <v>43465</v>
      </c>
      <c r="T919" s="83">
        <v>46022</v>
      </c>
      <c r="U919" s="80" t="s">
        <v>2456</v>
      </c>
      <c r="V919" s="80" t="s">
        <v>81</v>
      </c>
      <c r="W919" s="83"/>
      <c r="X919" s="80"/>
      <c r="Y919" s="80"/>
      <c r="Z919" s="81">
        <v>2697</v>
      </c>
      <c r="AA919" s="82" t="s">
        <v>79</v>
      </c>
      <c r="AB919" s="82" t="s">
        <v>79</v>
      </c>
      <c r="AC919" s="87">
        <v>45957.643692129597</v>
      </c>
      <c r="AD919" s="80" t="str">
        <f t="shared" si="56"/>
        <v>AUTOLINEE CANTISANI E SERVIZI DI CANTISANI MARGHERITA LUCIA &amp; C. S.N.C.</v>
      </c>
      <c r="AE919" s="84" t="str">
        <f t="shared" si="57"/>
        <v>BASILICATA</v>
      </c>
      <c r="AF919" s="85">
        <f t="shared" si="58"/>
        <v>46022</v>
      </c>
      <c r="AG919" s="86">
        <f t="shared" si="59"/>
        <v>1</v>
      </c>
      <c r="AH919" s="84" t="s">
        <v>3924</v>
      </c>
    </row>
    <row r="920" spans="1:34" x14ac:dyDescent="0.3">
      <c r="A920" s="80" t="s">
        <v>2484</v>
      </c>
      <c r="B920" s="81">
        <v>912</v>
      </c>
      <c r="C920" s="80" t="s">
        <v>2451</v>
      </c>
      <c r="D920" s="80" t="s">
        <v>1879</v>
      </c>
      <c r="E920" s="80" t="s">
        <v>689</v>
      </c>
      <c r="F920" s="80" t="s">
        <v>1048</v>
      </c>
      <c r="G920" s="80" t="s">
        <v>1048</v>
      </c>
      <c r="H920" s="81">
        <v>5200</v>
      </c>
      <c r="I920" s="80" t="s">
        <v>2407</v>
      </c>
      <c r="J920" s="80" t="s">
        <v>2454</v>
      </c>
      <c r="K920" s="80" t="s">
        <v>75</v>
      </c>
      <c r="L920" s="80" t="s">
        <v>77</v>
      </c>
      <c r="M920" s="80" t="s">
        <v>2408</v>
      </c>
      <c r="N920" s="82" t="s">
        <v>79</v>
      </c>
      <c r="O920" s="83">
        <v>45658</v>
      </c>
      <c r="P920" s="83">
        <v>45818</v>
      </c>
      <c r="Q920" s="82" t="s">
        <v>76</v>
      </c>
      <c r="R920" s="83">
        <v>45839</v>
      </c>
      <c r="S920" s="83">
        <v>45839</v>
      </c>
      <c r="T920" s="83">
        <v>45869</v>
      </c>
      <c r="U920" s="80" t="s">
        <v>2455</v>
      </c>
      <c r="V920" s="80" t="s">
        <v>81</v>
      </c>
      <c r="W920" s="83"/>
      <c r="X920" s="80"/>
      <c r="Y920" s="80"/>
      <c r="Z920" s="80"/>
      <c r="AA920" s="82" t="s">
        <v>79</v>
      </c>
      <c r="AB920" s="82" t="s">
        <v>79</v>
      </c>
      <c r="AC920" s="87">
        <v>45957.643692129597</v>
      </c>
      <c r="AD920" s="80" t="str">
        <f t="shared" si="56"/>
        <v>TIEMME SPA</v>
      </c>
      <c r="AE920" s="84" t="str">
        <f t="shared" si="57"/>
        <v>TOSCANA</v>
      </c>
      <c r="AF920" s="85">
        <f t="shared" si="58"/>
        <v>45869</v>
      </c>
      <c r="AG920" s="86">
        <f t="shared" si="59"/>
        <v>1</v>
      </c>
      <c r="AH920" s="84" t="s">
        <v>3335</v>
      </c>
    </row>
    <row r="921" spans="1:34" x14ac:dyDescent="0.3">
      <c r="A921" s="80" t="s">
        <v>2483</v>
      </c>
      <c r="B921" s="81">
        <v>174</v>
      </c>
      <c r="C921" s="80" t="s">
        <v>2451</v>
      </c>
      <c r="D921" s="80" t="s">
        <v>1557</v>
      </c>
      <c r="E921" s="80" t="s">
        <v>1116</v>
      </c>
      <c r="F921" s="80" t="s">
        <v>1117</v>
      </c>
      <c r="G921" s="80" t="s">
        <v>1117</v>
      </c>
      <c r="H921" s="81">
        <v>5203</v>
      </c>
      <c r="I921" s="80" t="s">
        <v>2409</v>
      </c>
      <c r="J921" s="80" t="s">
        <v>2452</v>
      </c>
      <c r="K921" s="80" t="s">
        <v>75</v>
      </c>
      <c r="L921" s="80" t="s">
        <v>101</v>
      </c>
      <c r="M921" s="80" t="s">
        <v>2410</v>
      </c>
      <c r="N921" s="82" t="s">
        <v>79</v>
      </c>
      <c r="O921" s="83">
        <v>45658</v>
      </c>
      <c r="P921" s="83">
        <v>46387</v>
      </c>
      <c r="Q921" s="82" t="s">
        <v>79</v>
      </c>
      <c r="R921" s="83"/>
      <c r="S921" s="83"/>
      <c r="T921" s="83"/>
      <c r="U921" s="80"/>
      <c r="V921" s="80" t="s">
        <v>81</v>
      </c>
      <c r="W921" s="83"/>
      <c r="X921" s="80"/>
      <c r="Y921" s="80"/>
      <c r="Z921" s="80"/>
      <c r="AA921" s="82" t="s">
        <v>79</v>
      </c>
      <c r="AB921" s="82" t="s">
        <v>79</v>
      </c>
      <c r="AC921" s="87">
        <v>45737.521782407399</v>
      </c>
      <c r="AD921" s="80" t="str">
        <f t="shared" si="56"/>
        <v>AUTOLINEE MAGISTRO SRL</v>
      </c>
      <c r="AE921" s="84" t="str">
        <f t="shared" si="57"/>
        <v>SICILIA</v>
      </c>
      <c r="AF921" s="85">
        <f t="shared" si="58"/>
        <v>46387</v>
      </c>
      <c r="AG921" s="86">
        <f t="shared" si="59"/>
        <v>1</v>
      </c>
      <c r="AH921" s="84" t="s">
        <v>3601</v>
      </c>
    </row>
    <row r="922" spans="1:34" x14ac:dyDescent="0.3">
      <c r="A922" s="80" t="s">
        <v>2478</v>
      </c>
      <c r="B922" s="81">
        <v>669</v>
      </c>
      <c r="C922" s="80" t="s">
        <v>2464</v>
      </c>
      <c r="D922" s="80" t="s">
        <v>1294</v>
      </c>
      <c r="E922" s="80" t="s">
        <v>2411</v>
      </c>
      <c r="F922" s="80"/>
      <c r="G922" s="80" t="s">
        <v>2412</v>
      </c>
      <c r="H922" s="81">
        <v>5208</v>
      </c>
      <c r="I922" s="80" t="s">
        <v>2413</v>
      </c>
      <c r="J922" s="80" t="s">
        <v>2452</v>
      </c>
      <c r="K922" s="80" t="s">
        <v>106</v>
      </c>
      <c r="L922" s="80" t="s">
        <v>77</v>
      </c>
      <c r="M922" s="80" t="s">
        <v>2414</v>
      </c>
      <c r="N922" s="82" t="s">
        <v>79</v>
      </c>
      <c r="O922" s="83">
        <v>45658</v>
      </c>
      <c r="P922" s="83">
        <v>49309</v>
      </c>
      <c r="Q922" s="82" t="s">
        <v>79</v>
      </c>
      <c r="R922" s="83"/>
      <c r="S922" s="83"/>
      <c r="T922" s="83"/>
      <c r="U922" s="80"/>
      <c r="V922" s="80" t="s">
        <v>81</v>
      </c>
      <c r="W922" s="83"/>
      <c r="X922" s="80"/>
      <c r="Y922" s="80"/>
      <c r="Z922" s="80"/>
      <c r="AA922" s="82" t="s">
        <v>79</v>
      </c>
      <c r="AB922" s="82" t="s">
        <v>79</v>
      </c>
      <c r="AC922" s="87">
        <v>45957.643692129597</v>
      </c>
      <c r="AD922" s="80" t="str">
        <f t="shared" si="56"/>
        <v>LONGITUDE HOLDING</v>
      </c>
      <c r="AE922" s="84" t="str">
        <f t="shared" si="57"/>
        <v>PIEMONTE</v>
      </c>
      <c r="AF922" s="85">
        <f t="shared" si="58"/>
        <v>49309</v>
      </c>
      <c r="AG922" s="86">
        <f t="shared" si="59"/>
        <v>1</v>
      </c>
      <c r="AH922" s="84" t="s">
        <v>3925</v>
      </c>
    </row>
    <row r="923" spans="1:34" x14ac:dyDescent="0.3">
      <c r="A923" s="80" t="s">
        <v>2489</v>
      </c>
      <c r="B923" s="81">
        <v>223</v>
      </c>
      <c r="C923" s="80" t="s">
        <v>2451</v>
      </c>
      <c r="D923" s="80" t="s">
        <v>83</v>
      </c>
      <c r="E923" s="80" t="s">
        <v>1634</v>
      </c>
      <c r="F923" s="80" t="s">
        <v>1635</v>
      </c>
      <c r="G923" s="80" t="s">
        <v>1635</v>
      </c>
      <c r="H923" s="81">
        <v>5210</v>
      </c>
      <c r="I923" s="80" t="s">
        <v>74</v>
      </c>
      <c r="J923" s="80" t="s">
        <v>2452</v>
      </c>
      <c r="K923" s="80" t="s">
        <v>75</v>
      </c>
      <c r="L923" s="80" t="s">
        <v>77</v>
      </c>
      <c r="M923" s="80"/>
      <c r="N923" s="82" t="s">
        <v>79</v>
      </c>
      <c r="O923" s="83">
        <v>45658</v>
      </c>
      <c r="P923" s="83">
        <v>46387</v>
      </c>
      <c r="Q923" s="82" t="s">
        <v>79</v>
      </c>
      <c r="R923" s="83"/>
      <c r="S923" s="83"/>
      <c r="T923" s="83"/>
      <c r="U923" s="80"/>
      <c r="V923" s="80" t="s">
        <v>81</v>
      </c>
      <c r="W923" s="83"/>
      <c r="X923" s="80"/>
      <c r="Y923" s="80"/>
      <c r="Z923" s="80"/>
      <c r="AA923" s="82" t="s">
        <v>79</v>
      </c>
      <c r="AB923" s="82" t="s">
        <v>79</v>
      </c>
      <c r="AC923" s="87">
        <v>45782.456898148099</v>
      </c>
      <c r="AD923" s="80" t="str">
        <f t="shared" si="56"/>
        <v>ARRIVA VENETO</v>
      </c>
      <c r="AE923" s="84" t="str">
        <f t="shared" si="57"/>
        <v>VENETO</v>
      </c>
      <c r="AF923" s="85">
        <f t="shared" si="58"/>
        <v>46387</v>
      </c>
      <c r="AG923" s="86">
        <f t="shared" si="59"/>
        <v>1</v>
      </c>
      <c r="AH923" s="84" t="s">
        <v>3832</v>
      </c>
    </row>
    <row r="924" spans="1:34" x14ac:dyDescent="0.3">
      <c r="A924" s="80" t="s">
        <v>2472</v>
      </c>
      <c r="B924" s="81">
        <v>412</v>
      </c>
      <c r="C924" s="80" t="s">
        <v>2451</v>
      </c>
      <c r="D924" s="80" t="s">
        <v>1852</v>
      </c>
      <c r="E924" s="80" t="s">
        <v>1487</v>
      </c>
      <c r="F924" s="80" t="s">
        <v>1488</v>
      </c>
      <c r="G924" s="80" t="s">
        <v>1488</v>
      </c>
      <c r="H924" s="81">
        <v>5211</v>
      </c>
      <c r="I924" s="80" t="s">
        <v>2415</v>
      </c>
      <c r="J924" s="80" t="s">
        <v>2452</v>
      </c>
      <c r="K924" s="80" t="s">
        <v>75</v>
      </c>
      <c r="L924" s="80" t="s">
        <v>77</v>
      </c>
      <c r="M924" s="80" t="s">
        <v>2285</v>
      </c>
      <c r="N924" s="82" t="s">
        <v>79</v>
      </c>
      <c r="O924" s="83">
        <v>40909</v>
      </c>
      <c r="P924" s="83">
        <v>41274</v>
      </c>
      <c r="Q924" s="82" t="s">
        <v>76</v>
      </c>
      <c r="R924" s="83">
        <v>45754</v>
      </c>
      <c r="S924" s="83">
        <v>45658</v>
      </c>
      <c r="T924" s="83">
        <v>45838</v>
      </c>
      <c r="U924" s="80" t="s">
        <v>2453</v>
      </c>
      <c r="V924" s="80" t="s">
        <v>81</v>
      </c>
      <c r="W924" s="83"/>
      <c r="X924" s="80"/>
      <c r="Y924" s="80"/>
      <c r="Z924" s="80"/>
      <c r="AA924" s="82" t="s">
        <v>79</v>
      </c>
      <c r="AB924" s="82" t="s">
        <v>79</v>
      </c>
      <c r="AC924" s="87">
        <v>45786.531527777799</v>
      </c>
      <c r="AD924" s="80" t="str">
        <f t="shared" si="56"/>
        <v>SEATOUR SPA</v>
      </c>
      <c r="AE924" s="84" t="str">
        <f t="shared" si="57"/>
        <v>LAZIO</v>
      </c>
      <c r="AF924" s="85">
        <f t="shared" si="58"/>
        <v>45838</v>
      </c>
      <c r="AG924" s="86">
        <f t="shared" si="59"/>
        <v>1</v>
      </c>
      <c r="AH924" s="84" t="s">
        <v>3452</v>
      </c>
    </row>
    <row r="925" spans="1:34" x14ac:dyDescent="0.3">
      <c r="A925" s="80" t="s">
        <v>2459</v>
      </c>
      <c r="B925" s="81">
        <v>140</v>
      </c>
      <c r="C925" s="80" t="s">
        <v>2451</v>
      </c>
      <c r="D925" s="80" t="s">
        <v>624</v>
      </c>
      <c r="E925" s="80" t="s">
        <v>2416</v>
      </c>
      <c r="F925" s="80"/>
      <c r="G925" s="80" t="s">
        <v>2417</v>
      </c>
      <c r="H925" s="81">
        <v>5212</v>
      </c>
      <c r="I925" s="80" t="s">
        <v>2418</v>
      </c>
      <c r="J925" s="80" t="s">
        <v>2452</v>
      </c>
      <c r="K925" s="80" t="s">
        <v>75</v>
      </c>
      <c r="L925" s="80" t="s">
        <v>101</v>
      </c>
      <c r="M925" s="80" t="s">
        <v>2419</v>
      </c>
      <c r="N925" s="82" t="s">
        <v>79</v>
      </c>
      <c r="O925" s="83">
        <v>44294</v>
      </c>
      <c r="P925" s="83">
        <v>44561</v>
      </c>
      <c r="Q925" s="82" t="s">
        <v>76</v>
      </c>
      <c r="R925" s="83">
        <v>44750</v>
      </c>
      <c r="S925" s="83">
        <v>44750</v>
      </c>
      <c r="T925" s="83">
        <v>46022</v>
      </c>
      <c r="U925" s="80" t="s">
        <v>2461</v>
      </c>
      <c r="V925" s="80" t="s">
        <v>81</v>
      </c>
      <c r="W925" s="83"/>
      <c r="X925" s="80"/>
      <c r="Y925" s="80"/>
      <c r="Z925" s="80"/>
      <c r="AA925" s="82" t="s">
        <v>79</v>
      </c>
      <c r="AB925" s="82" t="s">
        <v>79</v>
      </c>
      <c r="AC925" s="87">
        <v>45791.394942129598</v>
      </c>
      <c r="AD925" s="80" t="str">
        <f t="shared" si="56"/>
        <v>EREDI PALMENTIERI S.R.L.</v>
      </c>
      <c r="AE925" s="84" t="str">
        <f t="shared" si="57"/>
        <v>BASILICATA</v>
      </c>
      <c r="AF925" s="85">
        <f t="shared" si="58"/>
        <v>46022</v>
      </c>
      <c r="AG925" s="86">
        <f t="shared" si="59"/>
        <v>1</v>
      </c>
      <c r="AH925" s="84" t="s">
        <v>3926</v>
      </c>
    </row>
    <row r="926" spans="1:34" x14ac:dyDescent="0.3">
      <c r="A926" s="80" t="s">
        <v>2459</v>
      </c>
      <c r="B926" s="81">
        <v>2</v>
      </c>
      <c r="C926" s="80" t="s">
        <v>5</v>
      </c>
      <c r="D926" s="80" t="s">
        <v>718</v>
      </c>
      <c r="E926" s="80" t="s">
        <v>603</v>
      </c>
      <c r="F926" s="80" t="s">
        <v>1072</v>
      </c>
      <c r="G926" s="80" t="s">
        <v>1072</v>
      </c>
      <c r="H926" s="81">
        <v>5213</v>
      </c>
      <c r="I926" s="80" t="s">
        <v>2420</v>
      </c>
      <c r="J926" s="80" t="s">
        <v>2452</v>
      </c>
      <c r="K926" s="80" t="s">
        <v>106</v>
      </c>
      <c r="L926" s="80" t="s">
        <v>77</v>
      </c>
      <c r="M926" s="80" t="s">
        <v>2421</v>
      </c>
      <c r="N926" s="82" t="s">
        <v>79</v>
      </c>
      <c r="O926" s="83">
        <v>45550</v>
      </c>
      <c r="P926" s="83">
        <v>45930</v>
      </c>
      <c r="Q926" s="82" t="s">
        <v>79</v>
      </c>
      <c r="R926" s="83"/>
      <c r="S926" s="83"/>
      <c r="T926" s="83"/>
      <c r="U926" s="80"/>
      <c r="V926" s="80" t="s">
        <v>81</v>
      </c>
      <c r="W926" s="83"/>
      <c r="X926" s="80"/>
      <c r="Y926" s="80"/>
      <c r="Z926" s="80"/>
      <c r="AA926" s="82" t="s">
        <v>79</v>
      </c>
      <c r="AB926" s="82" t="s">
        <v>79</v>
      </c>
      <c r="AC926" s="87">
        <v>45903.665381944404</v>
      </c>
      <c r="AD926" s="80" t="str">
        <f t="shared" si="56"/>
        <v>TRENITALIA S.P.A.</v>
      </c>
      <c r="AE926" s="84" t="str">
        <f t="shared" si="57"/>
        <v>BASILICATA</v>
      </c>
      <c r="AF926" s="85">
        <f t="shared" si="58"/>
        <v>45930</v>
      </c>
      <c r="AG926" s="86">
        <f t="shared" si="59"/>
        <v>1</v>
      </c>
      <c r="AH926" s="84" t="s">
        <v>3356</v>
      </c>
    </row>
    <row r="927" spans="1:34" x14ac:dyDescent="0.3">
      <c r="A927" s="80" t="s">
        <v>2483</v>
      </c>
      <c r="B927" s="81">
        <v>383</v>
      </c>
      <c r="C927" s="80" t="s">
        <v>2451</v>
      </c>
      <c r="D927" s="80" t="s">
        <v>1125</v>
      </c>
      <c r="E927" s="80" t="s">
        <v>1126</v>
      </c>
      <c r="F927" s="80" t="s">
        <v>1127</v>
      </c>
      <c r="G927" s="80" t="s">
        <v>1127</v>
      </c>
      <c r="H927" s="81">
        <v>5214</v>
      </c>
      <c r="I927" s="80" t="s">
        <v>2422</v>
      </c>
      <c r="J927" s="80" t="s">
        <v>2454</v>
      </c>
      <c r="K927" s="80" t="s">
        <v>75</v>
      </c>
      <c r="L927" s="80" t="s">
        <v>77</v>
      </c>
      <c r="M927" s="80" t="s">
        <v>2423</v>
      </c>
      <c r="N927" s="82" t="s">
        <v>79</v>
      </c>
      <c r="O927" s="83">
        <v>45748</v>
      </c>
      <c r="P927" s="83">
        <v>46112</v>
      </c>
      <c r="Q927" s="82" t="s">
        <v>79</v>
      </c>
      <c r="R927" s="83"/>
      <c r="S927" s="83"/>
      <c r="T927" s="83"/>
      <c r="U927" s="80"/>
      <c r="V927" s="80" t="s">
        <v>81</v>
      </c>
      <c r="W927" s="83"/>
      <c r="X927" s="80"/>
      <c r="Y927" s="80"/>
      <c r="Z927" s="80"/>
      <c r="AA927" s="82" t="s">
        <v>79</v>
      </c>
      <c r="AB927" s="82" t="s">
        <v>79</v>
      </c>
      <c r="AC927" s="87">
        <v>45835.724409722199</v>
      </c>
      <c r="AD927" s="80" t="str">
        <f t="shared" si="56"/>
        <v>AUTOLINEE GIORDANO SRL</v>
      </c>
      <c r="AE927" s="84" t="str">
        <f t="shared" si="57"/>
        <v>SICILIA</v>
      </c>
      <c r="AF927" s="85">
        <f t="shared" si="58"/>
        <v>46112</v>
      </c>
      <c r="AG927" s="86">
        <f t="shared" si="59"/>
        <v>1</v>
      </c>
      <c r="AH927" s="84" t="s">
        <v>3324</v>
      </c>
    </row>
    <row r="928" spans="1:34" x14ac:dyDescent="0.3">
      <c r="A928" s="80" t="s">
        <v>2478</v>
      </c>
      <c r="B928" s="81">
        <v>920</v>
      </c>
      <c r="C928" s="80" t="s">
        <v>2451</v>
      </c>
      <c r="D928" s="80" t="s">
        <v>2096</v>
      </c>
      <c r="E928" s="80" t="s">
        <v>1370</v>
      </c>
      <c r="F928" s="80" t="s">
        <v>2097</v>
      </c>
      <c r="G928" s="80" t="s">
        <v>2097</v>
      </c>
      <c r="H928" s="81">
        <v>5215</v>
      </c>
      <c r="I928" s="80" t="s">
        <v>2424</v>
      </c>
      <c r="J928" s="80" t="s">
        <v>2454</v>
      </c>
      <c r="K928" s="80" t="s">
        <v>75</v>
      </c>
      <c r="L928" s="80" t="s">
        <v>77</v>
      </c>
      <c r="M928" s="80" t="s">
        <v>2425</v>
      </c>
      <c r="N928" s="82" t="s">
        <v>79</v>
      </c>
      <c r="O928" s="83">
        <v>45658</v>
      </c>
      <c r="P928" s="83">
        <v>46022</v>
      </c>
      <c r="Q928" s="82" t="s">
        <v>79</v>
      </c>
      <c r="R928" s="83"/>
      <c r="S928" s="83"/>
      <c r="T928" s="83"/>
      <c r="U928" s="80"/>
      <c r="V928" s="80" t="s">
        <v>81</v>
      </c>
      <c r="W928" s="83"/>
      <c r="X928" s="80"/>
      <c r="Y928" s="80"/>
      <c r="Z928" s="80"/>
      <c r="AA928" s="82" t="s">
        <v>79</v>
      </c>
      <c r="AB928" s="82" t="s">
        <v>79</v>
      </c>
      <c r="AC928" s="87">
        <v>45805.648113425901</v>
      </c>
      <c r="AD928" s="80" t="str">
        <f t="shared" si="56"/>
        <v>AUTOSERVIZI SQUILLARI</v>
      </c>
      <c r="AE928" s="84" t="str">
        <f t="shared" si="57"/>
        <v>PIEMONTE</v>
      </c>
      <c r="AF928" s="85">
        <f t="shared" si="58"/>
        <v>46022</v>
      </c>
      <c r="AG928" s="86">
        <f t="shared" si="59"/>
        <v>1</v>
      </c>
      <c r="AH928" s="84" t="s">
        <v>3905</v>
      </c>
    </row>
    <row r="929" spans="1:34" x14ac:dyDescent="0.3">
      <c r="A929" s="80" t="s">
        <v>2487</v>
      </c>
      <c r="B929" s="81">
        <v>925</v>
      </c>
      <c r="C929" s="80" t="s">
        <v>2464</v>
      </c>
      <c r="D929" s="80" t="s">
        <v>2258</v>
      </c>
      <c r="E929" s="80" t="s">
        <v>528</v>
      </c>
      <c r="F929" s="80" t="s">
        <v>529</v>
      </c>
      <c r="G929" s="80" t="s">
        <v>529</v>
      </c>
      <c r="H929" s="81">
        <v>5216</v>
      </c>
      <c r="I929" s="80" t="s">
        <v>2426</v>
      </c>
      <c r="J929" s="80" t="s">
        <v>2452</v>
      </c>
      <c r="K929" s="80" t="s">
        <v>75</v>
      </c>
      <c r="L929" s="80" t="s">
        <v>101</v>
      </c>
      <c r="M929" s="80" t="s">
        <v>2427</v>
      </c>
      <c r="N929" s="82" t="s">
        <v>79</v>
      </c>
      <c r="O929" s="83">
        <v>45474</v>
      </c>
      <c r="P929" s="83">
        <v>46022</v>
      </c>
      <c r="Q929" s="82" t="s">
        <v>79</v>
      </c>
      <c r="R929" s="83"/>
      <c r="S929" s="83"/>
      <c r="T929" s="83"/>
      <c r="U929" s="80"/>
      <c r="V929" s="80" t="s">
        <v>81</v>
      </c>
      <c r="W929" s="83"/>
      <c r="X929" s="80"/>
      <c r="Y929" s="80"/>
      <c r="Z929" s="80"/>
      <c r="AA929" s="82" t="s">
        <v>76</v>
      </c>
      <c r="AB929" s="82" t="s">
        <v>79</v>
      </c>
      <c r="AC929" s="87">
        <v>45953.471550925897</v>
      </c>
      <c r="AD929" s="80" t="str">
        <f t="shared" si="56"/>
        <v>CONSORZIO A.C.A.P. SOCIETA' COOPERATIVA</v>
      </c>
      <c r="AE929" s="84" t="str">
        <f t="shared" si="57"/>
        <v>UMBRIA</v>
      </c>
      <c r="AF929" s="85">
        <f t="shared" si="58"/>
        <v>46022</v>
      </c>
      <c r="AG929" s="86">
        <f t="shared" si="59"/>
        <v>1</v>
      </c>
      <c r="AH929" s="84" t="s">
        <v>3447</v>
      </c>
    </row>
    <row r="930" spans="1:34" x14ac:dyDescent="0.3">
      <c r="A930" s="80" t="s">
        <v>2487</v>
      </c>
      <c r="B930" s="81">
        <v>547</v>
      </c>
      <c r="C930" s="80" t="s">
        <v>2451</v>
      </c>
      <c r="D930" s="80" t="s">
        <v>331</v>
      </c>
      <c r="E930" s="80" t="s">
        <v>1913</v>
      </c>
      <c r="F930" s="80" t="s">
        <v>1914</v>
      </c>
      <c r="G930" s="80" t="s">
        <v>1914</v>
      </c>
      <c r="H930" s="81">
        <v>5217</v>
      </c>
      <c r="I930" s="80" t="s">
        <v>2428</v>
      </c>
      <c r="J930" s="80" t="s">
        <v>443</v>
      </c>
      <c r="K930" s="80" t="s">
        <v>75</v>
      </c>
      <c r="L930" s="80" t="s">
        <v>77</v>
      </c>
      <c r="M930" s="80" t="s">
        <v>2429</v>
      </c>
      <c r="N930" s="82" t="s">
        <v>79</v>
      </c>
      <c r="O930" s="83">
        <v>45658</v>
      </c>
      <c r="P930" s="83">
        <v>46022</v>
      </c>
      <c r="Q930" s="82" t="s">
        <v>79</v>
      </c>
      <c r="R930" s="83"/>
      <c r="S930" s="83"/>
      <c r="T930" s="83"/>
      <c r="U930" s="80"/>
      <c r="V930" s="80" t="s">
        <v>81</v>
      </c>
      <c r="W930" s="83"/>
      <c r="X930" s="80"/>
      <c r="Y930" s="80"/>
      <c r="Z930" s="80"/>
      <c r="AA930" s="82" t="s">
        <v>79</v>
      </c>
      <c r="AB930" s="82" t="s">
        <v>79</v>
      </c>
      <c r="AC930" s="87">
        <v>45806.400787036997</v>
      </c>
      <c r="AD930" s="80" t="str">
        <f t="shared" si="56"/>
        <v>AUTOSERVIZI CARDONI GIUSEPPE</v>
      </c>
      <c r="AE930" s="84" t="str">
        <f t="shared" si="57"/>
        <v>UMBRIA</v>
      </c>
      <c r="AF930" s="85">
        <f t="shared" si="58"/>
        <v>46022</v>
      </c>
      <c r="AG930" s="86">
        <f t="shared" si="59"/>
        <v>1</v>
      </c>
      <c r="AH930" s="84" t="s">
        <v>3889</v>
      </c>
    </row>
    <row r="931" spans="1:34" x14ac:dyDescent="0.3">
      <c r="A931" s="80" t="s">
        <v>2478</v>
      </c>
      <c r="B931" s="81">
        <v>903</v>
      </c>
      <c r="C931" s="80" t="s">
        <v>2451</v>
      </c>
      <c r="D931" s="80" t="s">
        <v>1829</v>
      </c>
      <c r="E931" s="80" t="s">
        <v>1830</v>
      </c>
      <c r="F931" s="80" t="s">
        <v>1831</v>
      </c>
      <c r="G931" s="80" t="s">
        <v>1831</v>
      </c>
      <c r="H931" s="81">
        <v>5219</v>
      </c>
      <c r="I931" s="80" t="s">
        <v>2430</v>
      </c>
      <c r="J931" s="80" t="s">
        <v>2452</v>
      </c>
      <c r="K931" s="80" t="s">
        <v>75</v>
      </c>
      <c r="L931" s="80" t="s">
        <v>77</v>
      </c>
      <c r="M931" s="80" t="s">
        <v>2431</v>
      </c>
      <c r="N931" s="82" t="s">
        <v>76</v>
      </c>
      <c r="O931" s="83">
        <v>45474</v>
      </c>
      <c r="P931" s="83">
        <v>46568</v>
      </c>
      <c r="Q931" s="82" t="s">
        <v>79</v>
      </c>
      <c r="R931" s="83"/>
      <c r="S931" s="83"/>
      <c r="T931" s="83"/>
      <c r="U931" s="80"/>
      <c r="V931" s="80" t="s">
        <v>81</v>
      </c>
      <c r="W931" s="83"/>
      <c r="X931" s="80"/>
      <c r="Y931" s="80"/>
      <c r="Z931" s="80"/>
      <c r="AA931" s="82" t="s">
        <v>79</v>
      </c>
      <c r="AB931" s="82" t="s">
        <v>79</v>
      </c>
      <c r="AC931" s="87">
        <v>45883.4229513889</v>
      </c>
      <c r="AD931" s="80" t="str">
        <f t="shared" si="56"/>
        <v>AUTOSERVIZI MARIETTA ALDO</v>
      </c>
      <c r="AE931" s="84" t="str">
        <f t="shared" si="57"/>
        <v>PIEMONTE</v>
      </c>
      <c r="AF931" s="85">
        <f t="shared" si="58"/>
        <v>46568</v>
      </c>
      <c r="AG931" s="86">
        <f t="shared" si="59"/>
        <v>1</v>
      </c>
      <c r="AH931" s="84" t="s">
        <v>3733</v>
      </c>
    </row>
    <row r="932" spans="1:34" x14ac:dyDescent="0.3">
      <c r="A932" s="80" t="s">
        <v>2478</v>
      </c>
      <c r="B932" s="81">
        <v>903</v>
      </c>
      <c r="C932" s="80" t="s">
        <v>2451</v>
      </c>
      <c r="D932" s="80" t="s">
        <v>1829</v>
      </c>
      <c r="E932" s="80" t="s">
        <v>1830</v>
      </c>
      <c r="F932" s="80" t="s">
        <v>1831</v>
      </c>
      <c r="G932" s="80" t="s">
        <v>1831</v>
      </c>
      <c r="H932" s="81">
        <v>5220</v>
      </c>
      <c r="I932" s="80" t="s">
        <v>2432</v>
      </c>
      <c r="J932" s="80" t="s">
        <v>2452</v>
      </c>
      <c r="K932" s="80" t="s">
        <v>75</v>
      </c>
      <c r="L932" s="80" t="s">
        <v>77</v>
      </c>
      <c r="M932" s="80" t="s">
        <v>2433</v>
      </c>
      <c r="N932" s="82" t="s">
        <v>76</v>
      </c>
      <c r="O932" s="83">
        <v>45536</v>
      </c>
      <c r="P932" s="83">
        <v>46630</v>
      </c>
      <c r="Q932" s="82" t="s">
        <v>79</v>
      </c>
      <c r="R932" s="83"/>
      <c r="S932" s="83"/>
      <c r="T932" s="83"/>
      <c r="U932" s="80"/>
      <c r="V932" s="80" t="s">
        <v>81</v>
      </c>
      <c r="W932" s="83"/>
      <c r="X932" s="80"/>
      <c r="Y932" s="80"/>
      <c r="Z932" s="80"/>
      <c r="AA932" s="82" t="s">
        <v>79</v>
      </c>
      <c r="AB932" s="82" t="s">
        <v>79</v>
      </c>
      <c r="AC932" s="87">
        <v>45883.422465277799</v>
      </c>
      <c r="AD932" s="80" t="str">
        <f t="shared" si="56"/>
        <v>AUTOSERVIZI MARIETTA ALDO</v>
      </c>
      <c r="AE932" s="84" t="str">
        <f t="shared" si="57"/>
        <v>PIEMONTE</v>
      </c>
      <c r="AF932" s="85">
        <f t="shared" si="58"/>
        <v>46630</v>
      </c>
      <c r="AG932" s="86">
        <f t="shared" si="59"/>
        <v>1</v>
      </c>
      <c r="AH932" s="84" t="s">
        <v>3733</v>
      </c>
    </row>
    <row r="933" spans="1:34" x14ac:dyDescent="0.3">
      <c r="A933" s="80" t="s">
        <v>2475</v>
      </c>
      <c r="B933" s="81">
        <v>810</v>
      </c>
      <c r="C933" s="80" t="s">
        <v>2468</v>
      </c>
      <c r="D933" s="80" t="s">
        <v>1324</v>
      </c>
      <c r="E933" s="80" t="s">
        <v>910</v>
      </c>
      <c r="F933" s="80" t="s">
        <v>911</v>
      </c>
      <c r="G933" s="80" t="s">
        <v>911</v>
      </c>
      <c r="H933" s="81">
        <v>5221</v>
      </c>
      <c r="I933" s="80" t="s">
        <v>2864</v>
      </c>
      <c r="J933" s="80" t="s">
        <v>443</v>
      </c>
      <c r="K933" s="80" t="s">
        <v>75</v>
      </c>
      <c r="L933" s="80" t="s">
        <v>101</v>
      </c>
      <c r="M933" s="80" t="s">
        <v>1205</v>
      </c>
      <c r="N933" s="82" t="s">
        <v>79</v>
      </c>
      <c r="O933" s="83">
        <v>45292</v>
      </c>
      <c r="P933" s="83">
        <v>46022</v>
      </c>
      <c r="Q933" s="82" t="s">
        <v>79</v>
      </c>
      <c r="R933" s="83"/>
      <c r="S933" s="83"/>
      <c r="T933" s="83"/>
      <c r="U933" s="80"/>
      <c r="V933" s="80" t="s">
        <v>81</v>
      </c>
      <c r="W933" s="83"/>
      <c r="X933" s="80"/>
      <c r="Y933" s="80"/>
      <c r="Z933" s="80"/>
      <c r="AA933" s="82" t="s">
        <v>79</v>
      </c>
      <c r="AB933" s="82" t="s">
        <v>79</v>
      </c>
      <c r="AC933" s="87">
        <v>45925.471562500003</v>
      </c>
      <c r="AD933" s="80" t="str">
        <f t="shared" si="56"/>
        <v>S.A.C.O.SRL</v>
      </c>
      <c r="AE933" s="84" t="str">
        <f t="shared" si="57"/>
        <v>LOMBARDIA</v>
      </c>
      <c r="AF933" s="85">
        <f t="shared" si="58"/>
        <v>46022</v>
      </c>
      <c r="AG933" s="86">
        <f t="shared" si="59"/>
        <v>1</v>
      </c>
      <c r="AH933" s="84" t="s">
        <v>3334</v>
      </c>
    </row>
    <row r="934" spans="1:34" x14ac:dyDescent="0.3">
      <c r="A934" s="80" t="s">
        <v>2450</v>
      </c>
      <c r="B934" s="81">
        <v>1</v>
      </c>
      <c r="C934" s="80" t="s">
        <v>5</v>
      </c>
      <c r="D934" s="80" t="s">
        <v>102</v>
      </c>
      <c r="E934" s="80" t="s">
        <v>2532</v>
      </c>
      <c r="F934" s="80"/>
      <c r="G934" s="80" t="s">
        <v>2533</v>
      </c>
      <c r="H934" s="81">
        <v>5224</v>
      </c>
      <c r="I934" s="80" t="s">
        <v>2534</v>
      </c>
      <c r="J934" s="80" t="s">
        <v>2452</v>
      </c>
      <c r="K934" s="80" t="s">
        <v>75</v>
      </c>
      <c r="L934" s="80" t="s">
        <v>77</v>
      </c>
      <c r="M934" s="80" t="s">
        <v>2535</v>
      </c>
      <c r="N934" s="82" t="s">
        <v>79</v>
      </c>
      <c r="O934" s="83">
        <v>45722</v>
      </c>
      <c r="P934" s="83">
        <v>46387</v>
      </c>
      <c r="Q934" s="82" t="s">
        <v>79</v>
      </c>
      <c r="R934" s="83"/>
      <c r="S934" s="83"/>
      <c r="T934" s="83"/>
      <c r="U934" s="80"/>
      <c r="V934" s="80" t="s">
        <v>81</v>
      </c>
      <c r="W934" s="83"/>
      <c r="X934" s="80"/>
      <c r="Y934" s="80"/>
      <c r="Z934" s="81">
        <v>4841</v>
      </c>
      <c r="AA934" s="82" t="s">
        <v>79</v>
      </c>
      <c r="AB934" s="82" t="s">
        <v>79</v>
      </c>
      <c r="AC934" s="87">
        <v>45846.465405092596</v>
      </c>
      <c r="AD934" s="80" t="str">
        <f t="shared" si="56"/>
        <v>SURIANO TRASPORTI SRL</v>
      </c>
      <c r="AE934" s="84" t="str">
        <f t="shared" si="57"/>
        <v>ABRUZZO</v>
      </c>
      <c r="AF934" s="85">
        <f t="shared" si="58"/>
        <v>46387</v>
      </c>
      <c r="AG934" s="86">
        <f t="shared" si="59"/>
        <v>1</v>
      </c>
      <c r="AH934" s="84" t="s">
        <v>3927</v>
      </c>
    </row>
    <row r="935" spans="1:34" x14ac:dyDescent="0.3">
      <c r="A935" s="80" t="s">
        <v>2472</v>
      </c>
      <c r="B935" s="81">
        <v>430</v>
      </c>
      <c r="C935" s="80" t="s">
        <v>2451</v>
      </c>
      <c r="D935" s="80" t="s">
        <v>2808</v>
      </c>
      <c r="E935" s="80" t="s">
        <v>1202</v>
      </c>
      <c r="F935" s="80" t="s">
        <v>1203</v>
      </c>
      <c r="G935" s="80" t="s">
        <v>1203</v>
      </c>
      <c r="H935" s="81">
        <v>5225</v>
      </c>
      <c r="I935" s="80" t="s">
        <v>2831</v>
      </c>
      <c r="J935" s="80" t="s">
        <v>2454</v>
      </c>
      <c r="K935" s="80" t="s">
        <v>75</v>
      </c>
      <c r="L935" s="80" t="s">
        <v>77</v>
      </c>
      <c r="M935" s="80" t="s">
        <v>2809</v>
      </c>
      <c r="N935" s="82" t="s">
        <v>79</v>
      </c>
      <c r="O935" s="83">
        <v>45658</v>
      </c>
      <c r="P935" s="83">
        <v>46022</v>
      </c>
      <c r="Q935" s="82" t="s">
        <v>79</v>
      </c>
      <c r="R935" s="83"/>
      <c r="S935" s="83"/>
      <c r="T935" s="83"/>
      <c r="U935" s="80"/>
      <c r="V935" s="80" t="s">
        <v>81</v>
      </c>
      <c r="W935" s="83"/>
      <c r="X935" s="80"/>
      <c r="Y935" s="80"/>
      <c r="Z935" s="80"/>
      <c r="AA935" s="82" t="s">
        <v>79</v>
      </c>
      <c r="AB935" s="82" t="s">
        <v>79</v>
      </c>
      <c r="AC935" s="87">
        <v>45902.561134259297</v>
      </c>
      <c r="AD935" s="80" t="str">
        <f t="shared" si="56"/>
        <v>CILIA ITALIA S.R.L.</v>
      </c>
      <c r="AE935" s="84" t="str">
        <f t="shared" si="57"/>
        <v>LAZIO</v>
      </c>
      <c r="AF935" s="85">
        <f t="shared" si="58"/>
        <v>46022</v>
      </c>
      <c r="AG935" s="86">
        <f t="shared" si="59"/>
        <v>1</v>
      </c>
      <c r="AH935" s="84" t="s">
        <v>3685</v>
      </c>
    </row>
    <row r="936" spans="1:34" x14ac:dyDescent="0.3">
      <c r="A936" s="80" t="s">
        <v>2483</v>
      </c>
      <c r="B936" s="81">
        <v>529</v>
      </c>
      <c r="C936" s="80" t="s">
        <v>2451</v>
      </c>
      <c r="D936" s="80" t="s">
        <v>3066</v>
      </c>
      <c r="E936" s="80" t="s">
        <v>3017</v>
      </c>
      <c r="F936" s="80" t="s">
        <v>3018</v>
      </c>
      <c r="G936" s="80" t="s">
        <v>3018</v>
      </c>
      <c r="H936" s="81">
        <v>5226</v>
      </c>
      <c r="I936" s="80" t="s">
        <v>3264</v>
      </c>
      <c r="J936" s="80" t="s">
        <v>2454</v>
      </c>
      <c r="K936" s="80" t="s">
        <v>75</v>
      </c>
      <c r="L936" s="80" t="s">
        <v>77</v>
      </c>
      <c r="M936" s="80" t="s">
        <v>3265</v>
      </c>
      <c r="N936" s="82" t="s">
        <v>79</v>
      </c>
      <c r="O936" s="83">
        <v>45748</v>
      </c>
      <c r="P936" s="83">
        <v>46022</v>
      </c>
      <c r="Q936" s="82" t="s">
        <v>79</v>
      </c>
      <c r="R936" s="83"/>
      <c r="S936" s="83"/>
      <c r="T936" s="83"/>
      <c r="U936" s="80"/>
      <c r="V936" s="80" t="s">
        <v>81</v>
      </c>
      <c r="W936" s="83"/>
      <c r="X936" s="80"/>
      <c r="Y936" s="80"/>
      <c r="Z936" s="80"/>
      <c r="AA936" s="82" t="s">
        <v>79</v>
      </c>
      <c r="AB936" s="82" t="s">
        <v>79</v>
      </c>
      <c r="AC936" s="87">
        <v>45866.356932870403</v>
      </c>
      <c r="AD936" s="80" t="str">
        <f t="shared" si="56"/>
        <v>ZAPPALA' E TORRISI</v>
      </c>
      <c r="AE936" s="84" t="str">
        <f t="shared" si="57"/>
        <v>SICILIA</v>
      </c>
      <c r="AF936" s="85">
        <f t="shared" si="58"/>
        <v>46022</v>
      </c>
      <c r="AG936" s="86">
        <f t="shared" si="59"/>
        <v>1</v>
      </c>
      <c r="AH936" s="84" t="s">
        <v>3585</v>
      </c>
    </row>
    <row r="937" spans="1:34" x14ac:dyDescent="0.3">
      <c r="A937" s="80" t="s">
        <v>2483</v>
      </c>
      <c r="B937" s="81">
        <v>376</v>
      </c>
      <c r="C937" s="80" t="s">
        <v>2451</v>
      </c>
      <c r="D937" s="80" t="s">
        <v>3057</v>
      </c>
      <c r="E937" s="80" t="s">
        <v>1113</v>
      </c>
      <c r="F937" s="80" t="s">
        <v>1114</v>
      </c>
      <c r="G937" s="80" t="s">
        <v>1114</v>
      </c>
      <c r="H937" s="81">
        <v>5227</v>
      </c>
      <c r="I937" s="80" t="s">
        <v>3266</v>
      </c>
      <c r="J937" s="80" t="s">
        <v>2452</v>
      </c>
      <c r="K937" s="80" t="s">
        <v>75</v>
      </c>
      <c r="L937" s="80" t="s">
        <v>77</v>
      </c>
      <c r="M937" s="80" t="s">
        <v>3267</v>
      </c>
      <c r="N937" s="82" t="s">
        <v>79</v>
      </c>
      <c r="O937" s="83">
        <v>45474</v>
      </c>
      <c r="P937" s="83">
        <v>46203</v>
      </c>
      <c r="Q937" s="82" t="s">
        <v>79</v>
      </c>
      <c r="R937" s="83"/>
      <c r="S937" s="83"/>
      <c r="T937" s="83"/>
      <c r="U937" s="80"/>
      <c r="V937" s="80" t="s">
        <v>81</v>
      </c>
      <c r="W937" s="83"/>
      <c r="X937" s="80"/>
      <c r="Y937" s="80"/>
      <c r="Z937" s="80"/>
      <c r="AA937" s="82" t="s">
        <v>79</v>
      </c>
      <c r="AB937" s="82" t="s">
        <v>79</v>
      </c>
      <c r="AC937" s="87">
        <v>45898.476354166698</v>
      </c>
      <c r="AD937" s="80" t="str">
        <f t="shared" si="56"/>
        <v>SAIS AUTOLINEE SPA</v>
      </c>
      <c r="AE937" s="84" t="str">
        <f t="shared" si="57"/>
        <v>SICILIA</v>
      </c>
      <c r="AF937" s="85">
        <f t="shared" si="58"/>
        <v>46203</v>
      </c>
      <c r="AG937" s="86">
        <f t="shared" si="59"/>
        <v>1</v>
      </c>
      <c r="AH937" s="84" t="s">
        <v>3764</v>
      </c>
    </row>
    <row r="938" spans="1:34" x14ac:dyDescent="0.3">
      <c r="A938" s="80" t="s">
        <v>2485</v>
      </c>
      <c r="B938" s="81">
        <v>658</v>
      </c>
      <c r="C938" s="80" t="s">
        <v>2486</v>
      </c>
      <c r="D938" s="80" t="s">
        <v>3301</v>
      </c>
      <c r="E938" s="80" t="s">
        <v>603</v>
      </c>
      <c r="F938" s="80" t="s">
        <v>1072</v>
      </c>
      <c r="G938" s="80" t="s">
        <v>1072</v>
      </c>
      <c r="H938" s="81">
        <v>5228</v>
      </c>
      <c r="I938" s="80" t="s">
        <v>3302</v>
      </c>
      <c r="J938" s="80" t="s">
        <v>2452</v>
      </c>
      <c r="K938" s="80" t="s">
        <v>106</v>
      </c>
      <c r="L938" s="80" t="s">
        <v>77</v>
      </c>
      <c r="M938" s="80" t="s">
        <v>3303</v>
      </c>
      <c r="N938" s="82" t="s">
        <v>79</v>
      </c>
      <c r="O938" s="83">
        <v>45292</v>
      </c>
      <c r="P938" s="83">
        <v>48944</v>
      </c>
      <c r="Q938" s="82" t="s">
        <v>79</v>
      </c>
      <c r="R938" s="83"/>
      <c r="S938" s="83"/>
      <c r="T938" s="83"/>
      <c r="U938" s="80"/>
      <c r="V938" s="80" t="s">
        <v>81</v>
      </c>
      <c r="W938" s="83"/>
      <c r="X938" s="80"/>
      <c r="Y938" s="80"/>
      <c r="Z938" s="80"/>
      <c r="AA938" s="82" t="s">
        <v>79</v>
      </c>
      <c r="AB938" s="82" t="s">
        <v>79</v>
      </c>
      <c r="AC938" s="87">
        <v>45903.662106481497</v>
      </c>
      <c r="AD938" s="80" t="str">
        <f t="shared" si="56"/>
        <v>TRENITALIA S.P.A.</v>
      </c>
      <c r="AE938" s="84" t="str">
        <f t="shared" si="57"/>
        <v>TRENTO</v>
      </c>
      <c r="AF938" s="85">
        <f t="shared" si="58"/>
        <v>48944</v>
      </c>
      <c r="AG938" s="86">
        <f t="shared" si="59"/>
        <v>1</v>
      </c>
      <c r="AH938" s="84" t="s">
        <v>3356</v>
      </c>
    </row>
    <row r="939" spans="1:34" x14ac:dyDescent="0.3">
      <c r="A939" s="80" t="s">
        <v>2483</v>
      </c>
      <c r="B939" s="81">
        <v>677</v>
      </c>
      <c r="C939" s="80" t="s">
        <v>2451</v>
      </c>
      <c r="D939" s="80" t="s">
        <v>3163</v>
      </c>
      <c r="E939" s="80" t="s">
        <v>1113</v>
      </c>
      <c r="F939" s="80" t="s">
        <v>1114</v>
      </c>
      <c r="G939" s="80" t="s">
        <v>1114</v>
      </c>
      <c r="H939" s="81">
        <v>5229</v>
      </c>
      <c r="I939" s="80" t="s">
        <v>3268</v>
      </c>
      <c r="J939" s="80" t="s">
        <v>2452</v>
      </c>
      <c r="K939" s="80" t="s">
        <v>75</v>
      </c>
      <c r="L939" s="80" t="s">
        <v>77</v>
      </c>
      <c r="M939" s="80" t="s">
        <v>3269</v>
      </c>
      <c r="N939" s="82" t="s">
        <v>79</v>
      </c>
      <c r="O939" s="83">
        <v>45383</v>
      </c>
      <c r="P939" s="83">
        <v>46022</v>
      </c>
      <c r="Q939" s="82" t="s">
        <v>79</v>
      </c>
      <c r="R939" s="83"/>
      <c r="S939" s="83"/>
      <c r="T939" s="83"/>
      <c r="U939" s="80"/>
      <c r="V939" s="80" t="s">
        <v>81</v>
      </c>
      <c r="W939" s="83"/>
      <c r="X939" s="80"/>
      <c r="Y939" s="80"/>
      <c r="Z939" s="80"/>
      <c r="AA939" s="82" t="s">
        <v>79</v>
      </c>
      <c r="AB939" s="82" t="s">
        <v>79</v>
      </c>
      <c r="AC939" s="87">
        <v>45898.476747685199</v>
      </c>
      <c r="AD939" s="80" t="str">
        <f t="shared" si="56"/>
        <v>SAIS AUTOLINEE SPA</v>
      </c>
      <c r="AE939" s="84" t="str">
        <f t="shared" si="57"/>
        <v>SICILIA</v>
      </c>
      <c r="AF939" s="85">
        <f t="shared" si="58"/>
        <v>46022</v>
      </c>
      <c r="AG939" s="86">
        <f t="shared" si="59"/>
        <v>1</v>
      </c>
      <c r="AH939" s="84" t="s">
        <v>3764</v>
      </c>
    </row>
    <row r="940" spans="1:34" x14ac:dyDescent="0.3">
      <c r="A940" s="80" t="s">
        <v>2472</v>
      </c>
      <c r="B940" s="81">
        <v>570</v>
      </c>
      <c r="C940" s="80" t="s">
        <v>2451</v>
      </c>
      <c r="D940" s="80" t="s">
        <v>379</v>
      </c>
      <c r="E940" s="80" t="s">
        <v>2832</v>
      </c>
      <c r="F940" s="80"/>
      <c r="G940" s="80" t="s">
        <v>2833</v>
      </c>
      <c r="H940" s="81">
        <v>5230</v>
      </c>
      <c r="I940" s="80" t="s">
        <v>2834</v>
      </c>
      <c r="J940" s="80" t="s">
        <v>2452</v>
      </c>
      <c r="K940" s="80" t="s">
        <v>75</v>
      </c>
      <c r="L940" s="80" t="s">
        <v>77</v>
      </c>
      <c r="M940" s="80" t="s">
        <v>2835</v>
      </c>
      <c r="N940" s="82" t="s">
        <v>79</v>
      </c>
      <c r="O940" s="83">
        <v>45679</v>
      </c>
      <c r="P940" s="83">
        <v>45838</v>
      </c>
      <c r="Q940" s="82" t="s">
        <v>76</v>
      </c>
      <c r="R940" s="83">
        <v>45855</v>
      </c>
      <c r="S940" s="83">
        <v>45839</v>
      </c>
      <c r="T940" s="83">
        <v>46022</v>
      </c>
      <c r="U940" s="80" t="s">
        <v>2453</v>
      </c>
      <c r="V940" s="80" t="s">
        <v>81</v>
      </c>
      <c r="W940" s="83"/>
      <c r="X940" s="80"/>
      <c r="Y940" s="80"/>
      <c r="Z940" s="80"/>
      <c r="AA940" s="82" t="s">
        <v>79</v>
      </c>
      <c r="AB940" s="82" t="s">
        <v>79</v>
      </c>
      <c r="AC940" s="87">
        <v>45876.444016203699</v>
      </c>
      <c r="AD940" s="80" t="str">
        <f t="shared" si="56"/>
        <v>IAV SRL</v>
      </c>
      <c r="AE940" s="84" t="str">
        <f t="shared" si="57"/>
        <v>LAZIO</v>
      </c>
      <c r="AF940" s="85">
        <f t="shared" si="58"/>
        <v>46022</v>
      </c>
      <c r="AG940" s="86">
        <f t="shared" si="59"/>
        <v>1</v>
      </c>
      <c r="AH940" s="84" t="s">
        <v>3928</v>
      </c>
    </row>
    <row r="941" spans="1:34" x14ac:dyDescent="0.3">
      <c r="A941" s="80" t="s">
        <v>2472</v>
      </c>
      <c r="B941" s="81">
        <v>175</v>
      </c>
      <c r="C941" s="80" t="s">
        <v>2451</v>
      </c>
      <c r="D941" s="80" t="s">
        <v>2717</v>
      </c>
      <c r="E941" s="80" t="s">
        <v>2748</v>
      </c>
      <c r="F941" s="80" t="s">
        <v>2749</v>
      </c>
      <c r="G941" s="80" t="s">
        <v>2749</v>
      </c>
      <c r="H941" s="81">
        <v>5231</v>
      </c>
      <c r="I941" s="80" t="s">
        <v>2836</v>
      </c>
      <c r="J941" s="80" t="s">
        <v>2452</v>
      </c>
      <c r="K941" s="80" t="s">
        <v>75</v>
      </c>
      <c r="L941" s="80" t="s">
        <v>77</v>
      </c>
      <c r="M941" s="80" t="s">
        <v>2837</v>
      </c>
      <c r="N941" s="82" t="s">
        <v>79</v>
      </c>
      <c r="O941" s="83">
        <v>45292</v>
      </c>
      <c r="P941" s="83">
        <v>45657</v>
      </c>
      <c r="Q941" s="82" t="s">
        <v>76</v>
      </c>
      <c r="R941" s="83">
        <v>45643</v>
      </c>
      <c r="S941" s="83">
        <v>45658</v>
      </c>
      <c r="T941" s="83">
        <v>45838</v>
      </c>
      <c r="U941" s="80" t="s">
        <v>2460</v>
      </c>
      <c r="V941" s="80" t="s">
        <v>81</v>
      </c>
      <c r="W941" s="83"/>
      <c r="X941" s="80"/>
      <c r="Y941" s="80"/>
      <c r="Z941" s="80"/>
      <c r="AA941" s="82" t="s">
        <v>79</v>
      </c>
      <c r="AB941" s="82" t="s">
        <v>79</v>
      </c>
      <c r="AC941" s="87">
        <v>45876.503657407397</v>
      </c>
      <c r="AD941" s="80" t="str">
        <f t="shared" si="56"/>
        <v>ETRURIA SERVIZI S.R.L.</v>
      </c>
      <c r="AE941" s="84" t="str">
        <f t="shared" si="57"/>
        <v>LAZIO</v>
      </c>
      <c r="AF941" s="85">
        <f t="shared" si="58"/>
        <v>45838</v>
      </c>
      <c r="AG941" s="86">
        <f t="shared" si="59"/>
        <v>1</v>
      </c>
      <c r="AH941" s="84" t="s">
        <v>3709</v>
      </c>
    </row>
    <row r="942" spans="1:34" x14ac:dyDescent="0.3">
      <c r="A942" s="80" t="s">
        <v>2472</v>
      </c>
      <c r="B942" s="81">
        <v>567</v>
      </c>
      <c r="C942" s="80" t="s">
        <v>2451</v>
      </c>
      <c r="D942" s="80" t="s">
        <v>2743</v>
      </c>
      <c r="E942" s="80" t="s">
        <v>2828</v>
      </c>
      <c r="F942" s="80" t="s">
        <v>2829</v>
      </c>
      <c r="G942" s="80" t="s">
        <v>2829</v>
      </c>
      <c r="H942" s="81">
        <v>5232</v>
      </c>
      <c r="I942" s="80" t="s">
        <v>2838</v>
      </c>
      <c r="J942" s="80" t="s">
        <v>2452</v>
      </c>
      <c r="K942" s="80" t="s">
        <v>75</v>
      </c>
      <c r="L942" s="80" t="s">
        <v>96</v>
      </c>
      <c r="M942" s="80" t="s">
        <v>2839</v>
      </c>
      <c r="N942" s="82" t="s">
        <v>79</v>
      </c>
      <c r="O942" s="83">
        <v>44958</v>
      </c>
      <c r="P942" s="83">
        <v>45657</v>
      </c>
      <c r="Q942" s="82" t="s">
        <v>76</v>
      </c>
      <c r="R942" s="83">
        <v>45677</v>
      </c>
      <c r="S942" s="83">
        <v>45658</v>
      </c>
      <c r="T942" s="83">
        <v>45838</v>
      </c>
      <c r="U942" s="80" t="s">
        <v>2453</v>
      </c>
      <c r="V942" s="80" t="s">
        <v>78</v>
      </c>
      <c r="W942" s="83"/>
      <c r="X942" s="80"/>
      <c r="Y942" s="80"/>
      <c r="Z942" s="80"/>
      <c r="AA942" s="82" t="s">
        <v>79</v>
      </c>
      <c r="AB942" s="82" t="s">
        <v>76</v>
      </c>
      <c r="AC942" s="87">
        <v>45957.646030092597</v>
      </c>
      <c r="AD942" s="80" t="str">
        <f t="shared" si="56"/>
        <v>AZIENDA SPECIALE COMUNALE</v>
      </c>
      <c r="AE942" s="84" t="str">
        <f t="shared" si="57"/>
        <v>LAZIO</v>
      </c>
      <c r="AF942" s="85">
        <f t="shared" si="58"/>
        <v>45838</v>
      </c>
      <c r="AG942" s="86">
        <f t="shared" si="59"/>
        <v>1</v>
      </c>
      <c r="AH942" s="84" t="s">
        <v>3901</v>
      </c>
    </row>
    <row r="943" spans="1:34" x14ac:dyDescent="0.3">
      <c r="A943" s="80" t="s">
        <v>2476</v>
      </c>
      <c r="B943" s="81">
        <v>845</v>
      </c>
      <c r="C943" s="80" t="s">
        <v>2451</v>
      </c>
      <c r="D943" s="80" t="s">
        <v>1505</v>
      </c>
      <c r="E943" s="80" t="s">
        <v>133</v>
      </c>
      <c r="F943" s="80" t="s">
        <v>134</v>
      </c>
      <c r="G943" s="80" t="s">
        <v>134</v>
      </c>
      <c r="H943" s="81">
        <v>5234</v>
      </c>
      <c r="I943" s="80" t="s">
        <v>2877</v>
      </c>
      <c r="J943" s="80" t="s">
        <v>2452</v>
      </c>
      <c r="K943" s="80" t="s">
        <v>75</v>
      </c>
      <c r="L943" s="80" t="s">
        <v>77</v>
      </c>
      <c r="M943" s="80" t="s">
        <v>1506</v>
      </c>
      <c r="N943" s="82" t="s">
        <v>79</v>
      </c>
      <c r="O943" s="83">
        <v>45017</v>
      </c>
      <c r="P943" s="83">
        <v>46295</v>
      </c>
      <c r="Q943" s="82" t="s">
        <v>79</v>
      </c>
      <c r="R943" s="83"/>
      <c r="S943" s="83"/>
      <c r="T943" s="83"/>
      <c r="U943" s="80"/>
      <c r="V943" s="80" t="s">
        <v>81</v>
      </c>
      <c r="W943" s="83"/>
      <c r="X943" s="80"/>
      <c r="Y943" s="80"/>
      <c r="Z943" s="80"/>
      <c r="AA943" s="82" t="s">
        <v>79</v>
      </c>
      <c r="AB943" s="82" t="s">
        <v>79</v>
      </c>
      <c r="AC943" s="87">
        <v>45924.4922800926</v>
      </c>
      <c r="AD943" s="80" t="str">
        <f t="shared" si="56"/>
        <v>ADRIABUS SOC. CONS. A R.L.</v>
      </c>
      <c r="AE943" s="84" t="str">
        <f t="shared" si="57"/>
        <v>MARCHE</v>
      </c>
      <c r="AF943" s="85">
        <f t="shared" si="58"/>
        <v>46295</v>
      </c>
      <c r="AG943" s="86">
        <f t="shared" si="59"/>
        <v>1</v>
      </c>
      <c r="AH943" s="84" t="s">
        <v>3592</v>
      </c>
    </row>
    <row r="944" spans="1:34" x14ac:dyDescent="0.3">
      <c r="A944" s="80" t="s">
        <v>2478</v>
      </c>
      <c r="B944" s="81">
        <v>908</v>
      </c>
      <c r="C944" s="80" t="s">
        <v>2451</v>
      </c>
      <c r="D944" s="80" t="s">
        <v>2939</v>
      </c>
      <c r="E944" s="80" t="s">
        <v>2940</v>
      </c>
      <c r="F944" s="80" t="s">
        <v>2941</v>
      </c>
      <c r="G944" s="80" t="s">
        <v>2941</v>
      </c>
      <c r="H944" s="81">
        <v>5236</v>
      </c>
      <c r="I944" s="80" t="s">
        <v>2984</v>
      </c>
      <c r="J944" s="80" t="s">
        <v>2452</v>
      </c>
      <c r="K944" s="80" t="s">
        <v>75</v>
      </c>
      <c r="L944" s="80" t="s">
        <v>77</v>
      </c>
      <c r="M944" s="80" t="s">
        <v>2985</v>
      </c>
      <c r="N944" s="82" t="s">
        <v>79</v>
      </c>
      <c r="O944" s="83">
        <v>45474</v>
      </c>
      <c r="P944" s="83">
        <v>45716</v>
      </c>
      <c r="Q944" s="82" t="s">
        <v>79</v>
      </c>
      <c r="R944" s="83"/>
      <c r="S944" s="83"/>
      <c r="T944" s="83"/>
      <c r="U944" s="80"/>
      <c r="V944" s="80" t="s">
        <v>81</v>
      </c>
      <c r="W944" s="83"/>
      <c r="X944" s="80"/>
      <c r="Y944" s="80"/>
      <c r="Z944" s="80"/>
      <c r="AA944" s="82" t="s">
        <v>79</v>
      </c>
      <c r="AB944" s="82" t="s">
        <v>79</v>
      </c>
      <c r="AC944" s="87">
        <v>45932.365949074097</v>
      </c>
      <c r="AD944" s="80" t="str">
        <f t="shared" si="56"/>
        <v>HOLLIBUS AUTOSERVIZI DI OLLINO SERGIO , LUCA E CHRISTIAN SNC</v>
      </c>
      <c r="AE944" s="84" t="str">
        <f t="shared" si="57"/>
        <v>PIEMONTE</v>
      </c>
      <c r="AF944" s="85">
        <f t="shared" si="58"/>
        <v>45716</v>
      </c>
      <c r="AG944" s="86">
        <f t="shared" si="59"/>
        <v>1</v>
      </c>
      <c r="AH944" s="84" t="s">
        <v>3874</v>
      </c>
    </row>
    <row r="945" spans="1:34" x14ac:dyDescent="0.3">
      <c r="A945" s="80" t="s">
        <v>2472</v>
      </c>
      <c r="B945" s="81">
        <v>449</v>
      </c>
      <c r="C945" s="80" t="s">
        <v>2451</v>
      </c>
      <c r="D945" s="80" t="s">
        <v>2716</v>
      </c>
      <c r="E945" s="80" t="s">
        <v>2714</v>
      </c>
      <c r="F945" s="80" t="s">
        <v>2715</v>
      </c>
      <c r="G945" s="80" t="s">
        <v>2715</v>
      </c>
      <c r="H945" s="81">
        <v>5237</v>
      </c>
      <c r="I945" s="80" t="s">
        <v>2840</v>
      </c>
      <c r="J945" s="80" t="s">
        <v>2452</v>
      </c>
      <c r="K945" s="80" t="s">
        <v>75</v>
      </c>
      <c r="L945" s="80" t="s">
        <v>77</v>
      </c>
      <c r="M945" s="80" t="s">
        <v>2841</v>
      </c>
      <c r="N945" s="82" t="s">
        <v>79</v>
      </c>
      <c r="O945" s="83">
        <v>45658</v>
      </c>
      <c r="P945" s="83">
        <v>45838</v>
      </c>
      <c r="Q945" s="82" t="s">
        <v>79</v>
      </c>
      <c r="R945" s="83"/>
      <c r="S945" s="83"/>
      <c r="T945" s="83"/>
      <c r="U945" s="80"/>
      <c r="V945" s="80" t="s">
        <v>81</v>
      </c>
      <c r="W945" s="83"/>
      <c r="X945" s="80"/>
      <c r="Y945" s="80"/>
      <c r="Z945" s="80"/>
      <c r="AA945" s="82" t="s">
        <v>79</v>
      </c>
      <c r="AB945" s="82" t="s">
        <v>79</v>
      </c>
      <c r="AC945" s="87">
        <v>45881.434618055602</v>
      </c>
      <c r="AD945" s="80" t="str">
        <f t="shared" si="56"/>
        <v>LEABUS DI DI LUCA LEANDRA</v>
      </c>
      <c r="AE945" s="84" t="str">
        <f t="shared" si="57"/>
        <v>LAZIO</v>
      </c>
      <c r="AF945" s="85">
        <f t="shared" si="58"/>
        <v>45838</v>
      </c>
      <c r="AG945" s="86">
        <f t="shared" si="59"/>
        <v>1</v>
      </c>
      <c r="AH945" s="84" t="s">
        <v>3400</v>
      </c>
    </row>
    <row r="946" spans="1:34" x14ac:dyDescent="0.3">
      <c r="A946" s="80" t="s">
        <v>2472</v>
      </c>
      <c r="B946" s="81">
        <v>449</v>
      </c>
      <c r="C946" s="80" t="s">
        <v>2451</v>
      </c>
      <c r="D946" s="80" t="s">
        <v>2716</v>
      </c>
      <c r="E946" s="80" t="s">
        <v>2714</v>
      </c>
      <c r="F946" s="80" t="s">
        <v>2715</v>
      </c>
      <c r="G946" s="80" t="s">
        <v>2715</v>
      </c>
      <c r="H946" s="81">
        <v>5238</v>
      </c>
      <c r="I946" s="80" t="s">
        <v>2842</v>
      </c>
      <c r="J946" s="80" t="s">
        <v>2452</v>
      </c>
      <c r="K946" s="80" t="s">
        <v>75</v>
      </c>
      <c r="L946" s="80" t="s">
        <v>77</v>
      </c>
      <c r="M946" s="80" t="s">
        <v>2843</v>
      </c>
      <c r="N946" s="82" t="s">
        <v>79</v>
      </c>
      <c r="O946" s="83">
        <v>45839</v>
      </c>
      <c r="P946" s="83">
        <v>46022</v>
      </c>
      <c r="Q946" s="82" t="s">
        <v>79</v>
      </c>
      <c r="R946" s="83"/>
      <c r="S946" s="83"/>
      <c r="T946" s="83"/>
      <c r="U946" s="80"/>
      <c r="V946" s="80" t="s">
        <v>81</v>
      </c>
      <c r="W946" s="83"/>
      <c r="X946" s="80"/>
      <c r="Y946" s="80"/>
      <c r="Z946" s="80"/>
      <c r="AA946" s="82" t="s">
        <v>79</v>
      </c>
      <c r="AB946" s="82" t="s">
        <v>79</v>
      </c>
      <c r="AC946" s="87">
        <v>45881.439583333296</v>
      </c>
      <c r="AD946" s="80" t="str">
        <f t="shared" si="56"/>
        <v>LEABUS DI DI LUCA LEANDRA</v>
      </c>
      <c r="AE946" s="84" t="str">
        <f t="shared" si="57"/>
        <v>LAZIO</v>
      </c>
      <c r="AF946" s="85">
        <f t="shared" si="58"/>
        <v>46022</v>
      </c>
      <c r="AG946" s="86">
        <f t="shared" si="59"/>
        <v>1</v>
      </c>
      <c r="AH946" s="84" t="s">
        <v>3400</v>
      </c>
    </row>
    <row r="947" spans="1:34" x14ac:dyDescent="0.3">
      <c r="A947" s="80" t="s">
        <v>2489</v>
      </c>
      <c r="B947" s="81">
        <v>75</v>
      </c>
      <c r="C947" s="80" t="s">
        <v>2462</v>
      </c>
      <c r="D947" s="80" t="s">
        <v>204</v>
      </c>
      <c r="E947" s="80" t="s">
        <v>814</v>
      </c>
      <c r="F947" s="80" t="s">
        <v>815</v>
      </c>
      <c r="G947" s="80" t="s">
        <v>815</v>
      </c>
      <c r="H947" s="81">
        <v>5239</v>
      </c>
      <c r="I947" s="80" t="s">
        <v>3316</v>
      </c>
      <c r="J947" s="80" t="s">
        <v>2454</v>
      </c>
      <c r="K947" s="80" t="s">
        <v>75</v>
      </c>
      <c r="L947" s="80" t="s">
        <v>101</v>
      </c>
      <c r="M947" s="80" t="s">
        <v>2245</v>
      </c>
      <c r="N947" s="82" t="s">
        <v>79</v>
      </c>
      <c r="O947" s="83">
        <v>45292</v>
      </c>
      <c r="P947" s="83">
        <v>48569</v>
      </c>
      <c r="Q947" s="82" t="s">
        <v>79</v>
      </c>
      <c r="R947" s="83"/>
      <c r="S947" s="83"/>
      <c r="T947" s="83"/>
      <c r="U947" s="80"/>
      <c r="V947" s="80" t="s">
        <v>81</v>
      </c>
      <c r="W947" s="83"/>
      <c r="X947" s="80"/>
      <c r="Y947" s="80"/>
      <c r="Z947" s="80"/>
      <c r="AA947" s="82" t="s">
        <v>79</v>
      </c>
      <c r="AB947" s="82" t="s">
        <v>79</v>
      </c>
      <c r="AC947" s="87">
        <v>45909.417962963002</v>
      </c>
      <c r="AD947" s="80" t="str">
        <f t="shared" si="56"/>
        <v>MOBILITA' DI MARCA S.P.A.</v>
      </c>
      <c r="AE947" s="84" t="str">
        <f t="shared" si="57"/>
        <v>VENETO</v>
      </c>
      <c r="AF947" s="85">
        <f t="shared" si="58"/>
        <v>48569</v>
      </c>
      <c r="AG947" s="86">
        <f t="shared" si="59"/>
        <v>1</v>
      </c>
      <c r="AH947" s="84" t="s">
        <v>3761</v>
      </c>
    </row>
    <row r="948" spans="1:34" x14ac:dyDescent="0.3">
      <c r="A948" s="80" t="s">
        <v>2489</v>
      </c>
      <c r="B948" s="81">
        <v>75</v>
      </c>
      <c r="C948" s="80" t="s">
        <v>2462</v>
      </c>
      <c r="D948" s="80" t="s">
        <v>204</v>
      </c>
      <c r="E948" s="80" t="s">
        <v>814</v>
      </c>
      <c r="F948" s="80" t="s">
        <v>815</v>
      </c>
      <c r="G948" s="80" t="s">
        <v>815</v>
      </c>
      <c r="H948" s="81">
        <v>5240</v>
      </c>
      <c r="I948" s="80" t="s">
        <v>3317</v>
      </c>
      <c r="J948" s="80" t="s">
        <v>2454</v>
      </c>
      <c r="K948" s="80" t="s">
        <v>75</v>
      </c>
      <c r="L948" s="80" t="s">
        <v>101</v>
      </c>
      <c r="M948" s="80" t="s">
        <v>2245</v>
      </c>
      <c r="N948" s="82" t="s">
        <v>79</v>
      </c>
      <c r="O948" s="83">
        <v>45292</v>
      </c>
      <c r="P948" s="83">
        <v>48569</v>
      </c>
      <c r="Q948" s="82" t="s">
        <v>79</v>
      </c>
      <c r="R948" s="83"/>
      <c r="S948" s="83"/>
      <c r="T948" s="83"/>
      <c r="U948" s="80"/>
      <c r="V948" s="80" t="s">
        <v>81</v>
      </c>
      <c r="W948" s="83"/>
      <c r="X948" s="80"/>
      <c r="Y948" s="80"/>
      <c r="Z948" s="80"/>
      <c r="AA948" s="82" t="s">
        <v>79</v>
      </c>
      <c r="AB948" s="82" t="s">
        <v>79</v>
      </c>
      <c r="AC948" s="87">
        <v>45909.418530092596</v>
      </c>
      <c r="AD948" s="80" t="str">
        <f t="shared" si="56"/>
        <v>MOBILITA' DI MARCA S.P.A.</v>
      </c>
      <c r="AE948" s="84" t="str">
        <f t="shared" si="57"/>
        <v>VENETO</v>
      </c>
      <c r="AF948" s="85">
        <f t="shared" si="58"/>
        <v>48569</v>
      </c>
      <c r="AG948" s="86">
        <f t="shared" si="59"/>
        <v>1</v>
      </c>
      <c r="AH948" s="84" t="s">
        <v>3761</v>
      </c>
    </row>
    <row r="949" spans="1:34" x14ac:dyDescent="0.3">
      <c r="A949" s="80" t="s">
        <v>2489</v>
      </c>
      <c r="B949" s="81">
        <v>75</v>
      </c>
      <c r="C949" s="80" t="s">
        <v>2462</v>
      </c>
      <c r="D949" s="80" t="s">
        <v>204</v>
      </c>
      <c r="E949" s="80" t="s">
        <v>814</v>
      </c>
      <c r="F949" s="80" t="s">
        <v>815</v>
      </c>
      <c r="G949" s="80" t="s">
        <v>815</v>
      </c>
      <c r="H949" s="81">
        <v>5241</v>
      </c>
      <c r="I949" s="80" t="s">
        <v>3318</v>
      </c>
      <c r="J949" s="80" t="s">
        <v>2454</v>
      </c>
      <c r="K949" s="80" t="s">
        <v>75</v>
      </c>
      <c r="L949" s="80" t="s">
        <v>101</v>
      </c>
      <c r="M949" s="80" t="s">
        <v>2245</v>
      </c>
      <c r="N949" s="82" t="s">
        <v>79</v>
      </c>
      <c r="O949" s="83">
        <v>45292</v>
      </c>
      <c r="P949" s="83">
        <v>48569</v>
      </c>
      <c r="Q949" s="82" t="s">
        <v>79</v>
      </c>
      <c r="R949" s="83"/>
      <c r="S949" s="83"/>
      <c r="T949" s="83"/>
      <c r="U949" s="80"/>
      <c r="V949" s="80" t="s">
        <v>81</v>
      </c>
      <c r="W949" s="83"/>
      <c r="X949" s="80"/>
      <c r="Y949" s="80"/>
      <c r="Z949" s="80"/>
      <c r="AA949" s="82" t="s">
        <v>79</v>
      </c>
      <c r="AB949" s="82" t="s">
        <v>79</v>
      </c>
      <c r="AC949" s="87">
        <v>45909.418958333299</v>
      </c>
      <c r="AD949" s="80" t="str">
        <f t="shared" si="56"/>
        <v>MOBILITA' DI MARCA S.P.A.</v>
      </c>
      <c r="AE949" s="84" t="str">
        <f t="shared" si="57"/>
        <v>VENETO</v>
      </c>
      <c r="AF949" s="85">
        <f t="shared" si="58"/>
        <v>48569</v>
      </c>
      <c r="AG949" s="86">
        <f t="shared" si="59"/>
        <v>1</v>
      </c>
      <c r="AH949" s="84" t="s">
        <v>3761</v>
      </c>
    </row>
    <row r="950" spans="1:34" x14ac:dyDescent="0.3">
      <c r="A950" s="80" t="s">
        <v>2489</v>
      </c>
      <c r="B950" s="81">
        <v>75</v>
      </c>
      <c r="C950" s="80" t="s">
        <v>2462</v>
      </c>
      <c r="D950" s="80" t="s">
        <v>204</v>
      </c>
      <c r="E950" s="80" t="s">
        <v>814</v>
      </c>
      <c r="F950" s="80" t="s">
        <v>815</v>
      </c>
      <c r="G950" s="80" t="s">
        <v>815</v>
      </c>
      <c r="H950" s="81">
        <v>5242</v>
      </c>
      <c r="I950" s="80" t="s">
        <v>3319</v>
      </c>
      <c r="J950" s="80" t="s">
        <v>2454</v>
      </c>
      <c r="K950" s="80" t="s">
        <v>75</v>
      </c>
      <c r="L950" s="80" t="s">
        <v>101</v>
      </c>
      <c r="M950" s="80" t="s">
        <v>2245</v>
      </c>
      <c r="N950" s="82" t="s">
        <v>79</v>
      </c>
      <c r="O950" s="83">
        <v>45292</v>
      </c>
      <c r="P950" s="83">
        <v>48569</v>
      </c>
      <c r="Q950" s="82" t="s">
        <v>79</v>
      </c>
      <c r="R950" s="83"/>
      <c r="S950" s="83"/>
      <c r="T950" s="83"/>
      <c r="U950" s="80"/>
      <c r="V950" s="80" t="s">
        <v>81</v>
      </c>
      <c r="W950" s="83"/>
      <c r="X950" s="80"/>
      <c r="Y950" s="80"/>
      <c r="Z950" s="80"/>
      <c r="AA950" s="82" t="s">
        <v>79</v>
      </c>
      <c r="AB950" s="82" t="s">
        <v>79</v>
      </c>
      <c r="AC950" s="87">
        <v>45909.419351851902</v>
      </c>
      <c r="AD950" s="80" t="str">
        <f t="shared" si="56"/>
        <v>MOBILITA' DI MARCA S.P.A.</v>
      </c>
      <c r="AE950" s="84" t="str">
        <f t="shared" si="57"/>
        <v>VENETO</v>
      </c>
      <c r="AF950" s="85">
        <f t="shared" si="58"/>
        <v>48569</v>
      </c>
      <c r="AG950" s="86">
        <f t="shared" si="59"/>
        <v>1</v>
      </c>
      <c r="AH950" s="84" t="s">
        <v>3761</v>
      </c>
    </row>
    <row r="951" spans="1:34" x14ac:dyDescent="0.3">
      <c r="A951" s="80" t="s">
        <v>2478</v>
      </c>
      <c r="B951" s="81">
        <v>696</v>
      </c>
      <c r="C951" s="80" t="s">
        <v>2479</v>
      </c>
      <c r="D951" s="80" t="s">
        <v>2892</v>
      </c>
      <c r="E951" s="80" t="s">
        <v>1663</v>
      </c>
      <c r="F951" s="80" t="s">
        <v>1664</v>
      </c>
      <c r="G951" s="80" t="s">
        <v>1664</v>
      </c>
      <c r="H951" s="81">
        <v>5245</v>
      </c>
      <c r="I951" s="80" t="s">
        <v>2986</v>
      </c>
      <c r="J951" s="80" t="s">
        <v>2452</v>
      </c>
      <c r="K951" s="80" t="s">
        <v>75</v>
      </c>
      <c r="L951" s="80" t="s">
        <v>77</v>
      </c>
      <c r="M951" s="80" t="s">
        <v>2987</v>
      </c>
      <c r="N951" s="82" t="s">
        <v>76</v>
      </c>
      <c r="O951" s="83">
        <v>45823</v>
      </c>
      <c r="P951" s="83">
        <v>45914</v>
      </c>
      <c r="Q951" s="82" t="s">
        <v>79</v>
      </c>
      <c r="R951" s="83"/>
      <c r="S951" s="83"/>
      <c r="T951" s="83"/>
      <c r="U951" s="80"/>
      <c r="V951" s="80" t="s">
        <v>81</v>
      </c>
      <c r="W951" s="83"/>
      <c r="X951" s="80"/>
      <c r="Y951" s="80"/>
      <c r="Z951" s="80"/>
      <c r="AA951" s="82" t="s">
        <v>79</v>
      </c>
      <c r="AB951" s="82" t="s">
        <v>79</v>
      </c>
      <c r="AC951" s="87">
        <v>45888.700358796297</v>
      </c>
      <c r="AD951" s="80" t="str">
        <f t="shared" si="56"/>
        <v>DUTTO VIAGGI SNC</v>
      </c>
      <c r="AE951" s="84" t="str">
        <f t="shared" si="57"/>
        <v>PIEMONTE</v>
      </c>
      <c r="AF951" s="85">
        <f t="shared" si="58"/>
        <v>45914</v>
      </c>
      <c r="AG951" s="86">
        <f t="shared" si="59"/>
        <v>1</v>
      </c>
      <c r="AH951" s="84" t="s">
        <v>3839</v>
      </c>
    </row>
    <row r="952" spans="1:34" x14ac:dyDescent="0.3">
      <c r="A952" s="80" t="s">
        <v>2483</v>
      </c>
      <c r="B952" s="81">
        <v>551</v>
      </c>
      <c r="C952" s="80" t="s">
        <v>2451</v>
      </c>
      <c r="D952" s="80" t="s">
        <v>3072</v>
      </c>
      <c r="E952" s="80" t="s">
        <v>1113</v>
      </c>
      <c r="F952" s="80" t="s">
        <v>1114</v>
      </c>
      <c r="G952" s="80" t="s">
        <v>1114</v>
      </c>
      <c r="H952" s="81">
        <v>5246</v>
      </c>
      <c r="I952" s="80" t="s">
        <v>3270</v>
      </c>
      <c r="J952" s="80" t="s">
        <v>2454</v>
      </c>
      <c r="K952" s="80" t="s">
        <v>75</v>
      </c>
      <c r="L952" s="80" t="s">
        <v>77</v>
      </c>
      <c r="M952" s="80" t="s">
        <v>3271</v>
      </c>
      <c r="N952" s="82" t="s">
        <v>79</v>
      </c>
      <c r="O952" s="83">
        <v>45505</v>
      </c>
      <c r="P952" s="83">
        <v>46234</v>
      </c>
      <c r="Q952" s="82" t="s">
        <v>79</v>
      </c>
      <c r="R952" s="83"/>
      <c r="S952" s="83"/>
      <c r="T952" s="83"/>
      <c r="U952" s="80"/>
      <c r="V952" s="80" t="s">
        <v>81</v>
      </c>
      <c r="W952" s="83"/>
      <c r="X952" s="80"/>
      <c r="Y952" s="80"/>
      <c r="Z952" s="80"/>
      <c r="AA952" s="82" t="s">
        <v>79</v>
      </c>
      <c r="AB952" s="82" t="s">
        <v>79</v>
      </c>
      <c r="AC952" s="87">
        <v>45898.475925925901</v>
      </c>
      <c r="AD952" s="80" t="str">
        <f t="shared" si="56"/>
        <v>SAIS AUTOLINEE SPA</v>
      </c>
      <c r="AE952" s="84" t="str">
        <f t="shared" si="57"/>
        <v>SICILIA</v>
      </c>
      <c r="AF952" s="85">
        <f t="shared" si="58"/>
        <v>46234</v>
      </c>
      <c r="AG952" s="86">
        <f t="shared" si="59"/>
        <v>1</v>
      </c>
      <c r="AH952" s="84" t="s">
        <v>3764</v>
      </c>
    </row>
    <row r="953" spans="1:34" x14ac:dyDescent="0.3">
      <c r="A953" s="80" t="s">
        <v>2472</v>
      </c>
      <c r="B953" s="81">
        <v>610</v>
      </c>
      <c r="C953" s="80" t="s">
        <v>2451</v>
      </c>
      <c r="D953" s="80" t="s">
        <v>2744</v>
      </c>
      <c r="E953" s="80" t="s">
        <v>1209</v>
      </c>
      <c r="F953" s="80" t="s">
        <v>1210</v>
      </c>
      <c r="G953" s="80" t="s">
        <v>1210</v>
      </c>
      <c r="H953" s="81">
        <v>5250</v>
      </c>
      <c r="I953" s="80" t="s">
        <v>2844</v>
      </c>
      <c r="J953" s="80" t="s">
        <v>2454</v>
      </c>
      <c r="K953" s="80" t="s">
        <v>75</v>
      </c>
      <c r="L953" s="80" t="s">
        <v>77</v>
      </c>
      <c r="M953" s="80"/>
      <c r="N953" s="82" t="s">
        <v>79</v>
      </c>
      <c r="O953" s="83">
        <v>36304</v>
      </c>
      <c r="P953" s="83">
        <v>45657</v>
      </c>
      <c r="Q953" s="82" t="s">
        <v>76</v>
      </c>
      <c r="R953" s="83">
        <v>45684</v>
      </c>
      <c r="S953" s="83">
        <v>45658</v>
      </c>
      <c r="T953" s="83">
        <v>45838</v>
      </c>
      <c r="U953" s="80" t="s">
        <v>2455</v>
      </c>
      <c r="V953" s="80" t="s">
        <v>81</v>
      </c>
      <c r="W953" s="83"/>
      <c r="X953" s="80"/>
      <c r="Y953" s="80"/>
      <c r="Z953" s="80"/>
      <c r="AA953" s="82" t="s">
        <v>79</v>
      </c>
      <c r="AB953" s="82" t="s">
        <v>79</v>
      </c>
      <c r="AC953" s="87">
        <v>45889.673206018502</v>
      </c>
      <c r="AD953" s="80" t="str">
        <f t="shared" si="56"/>
        <v>SOC. TURISMO DI PONIO S.A.S.</v>
      </c>
      <c r="AE953" s="84" t="str">
        <f t="shared" si="57"/>
        <v>LAZIO</v>
      </c>
      <c r="AF953" s="85">
        <f t="shared" si="58"/>
        <v>45838</v>
      </c>
      <c r="AG953" s="86">
        <f t="shared" si="59"/>
        <v>1</v>
      </c>
      <c r="AH953" s="84" t="s">
        <v>3513</v>
      </c>
    </row>
    <row r="954" spans="1:34" x14ac:dyDescent="0.3">
      <c r="A954" s="80" t="s">
        <v>2472</v>
      </c>
      <c r="B954" s="81">
        <v>610</v>
      </c>
      <c r="C954" s="80" t="s">
        <v>2451</v>
      </c>
      <c r="D954" s="80" t="s">
        <v>2744</v>
      </c>
      <c r="E954" s="80" t="s">
        <v>1209</v>
      </c>
      <c r="F954" s="80" t="s">
        <v>1210</v>
      </c>
      <c r="G954" s="80" t="s">
        <v>1210</v>
      </c>
      <c r="H954" s="81">
        <v>5251</v>
      </c>
      <c r="I954" s="80" t="s">
        <v>2845</v>
      </c>
      <c r="J954" s="80" t="s">
        <v>2454</v>
      </c>
      <c r="K954" s="80" t="s">
        <v>75</v>
      </c>
      <c r="L954" s="80" t="s">
        <v>77</v>
      </c>
      <c r="M954" s="80"/>
      <c r="N954" s="82" t="s">
        <v>79</v>
      </c>
      <c r="O954" s="83">
        <v>36304</v>
      </c>
      <c r="P954" s="83">
        <v>45838</v>
      </c>
      <c r="Q954" s="82" t="s">
        <v>76</v>
      </c>
      <c r="R954" s="83">
        <v>45852</v>
      </c>
      <c r="S954" s="83">
        <v>45839</v>
      </c>
      <c r="T954" s="83">
        <v>46022</v>
      </c>
      <c r="U954" s="80" t="s">
        <v>2455</v>
      </c>
      <c r="V954" s="80" t="s">
        <v>81</v>
      </c>
      <c r="W954" s="83"/>
      <c r="X954" s="80"/>
      <c r="Y954" s="80"/>
      <c r="Z954" s="80"/>
      <c r="AA954" s="82" t="s">
        <v>79</v>
      </c>
      <c r="AB954" s="82" t="s">
        <v>79</v>
      </c>
      <c r="AC954" s="87">
        <v>45889.674097222203</v>
      </c>
      <c r="AD954" s="80" t="str">
        <f t="shared" si="56"/>
        <v>SOC. TURISMO DI PONIO S.A.S.</v>
      </c>
      <c r="AE954" s="84" t="str">
        <f t="shared" si="57"/>
        <v>LAZIO</v>
      </c>
      <c r="AF954" s="85">
        <f t="shared" si="58"/>
        <v>46022</v>
      </c>
      <c r="AG954" s="86">
        <f t="shared" si="59"/>
        <v>1</v>
      </c>
      <c r="AH954" s="84" t="s">
        <v>3513</v>
      </c>
    </row>
    <row r="955" spans="1:34" x14ac:dyDescent="0.3">
      <c r="A955" s="80" t="s">
        <v>2472</v>
      </c>
      <c r="B955" s="81">
        <v>164</v>
      </c>
      <c r="C955" s="80" t="s">
        <v>2451</v>
      </c>
      <c r="D955" s="80" t="s">
        <v>2797</v>
      </c>
      <c r="E955" s="80" t="s">
        <v>1487</v>
      </c>
      <c r="F955" s="80" t="s">
        <v>1488</v>
      </c>
      <c r="G955" s="80" t="s">
        <v>1488</v>
      </c>
      <c r="H955" s="81">
        <v>5253</v>
      </c>
      <c r="I955" s="80" t="s">
        <v>2846</v>
      </c>
      <c r="J955" s="80" t="s">
        <v>2454</v>
      </c>
      <c r="K955" s="80" t="s">
        <v>75</v>
      </c>
      <c r="L955" s="80" t="s">
        <v>77</v>
      </c>
      <c r="M955" s="80" t="s">
        <v>2799</v>
      </c>
      <c r="N955" s="82" t="s">
        <v>79</v>
      </c>
      <c r="O955" s="83">
        <v>36307</v>
      </c>
      <c r="P955" s="83">
        <v>45657</v>
      </c>
      <c r="Q955" s="82" t="s">
        <v>76</v>
      </c>
      <c r="R955" s="83">
        <v>45658</v>
      </c>
      <c r="S955" s="83">
        <v>45658</v>
      </c>
      <c r="T955" s="83">
        <v>46022</v>
      </c>
      <c r="U955" s="80" t="s">
        <v>2455</v>
      </c>
      <c r="V955" s="80" t="s">
        <v>78</v>
      </c>
      <c r="W955" s="83"/>
      <c r="X955" s="80"/>
      <c r="Y955" s="80"/>
      <c r="Z955" s="80"/>
      <c r="AA955" s="82" t="s">
        <v>79</v>
      </c>
      <c r="AB955" s="82" t="s">
        <v>76</v>
      </c>
      <c r="AC955" s="87">
        <v>45890.720405092601</v>
      </c>
      <c r="AD955" s="80" t="str">
        <f t="shared" si="56"/>
        <v>SEATOUR SPA</v>
      </c>
      <c r="AE955" s="84" t="str">
        <f t="shared" si="57"/>
        <v>LAZIO</v>
      </c>
      <c r="AF955" s="85">
        <f t="shared" si="58"/>
        <v>46022</v>
      </c>
      <c r="AG955" s="86">
        <f t="shared" si="59"/>
        <v>1</v>
      </c>
      <c r="AH955" s="84" t="s">
        <v>3452</v>
      </c>
    </row>
    <row r="956" spans="1:34" x14ac:dyDescent="0.3">
      <c r="A956" s="80" t="s">
        <v>2463</v>
      </c>
      <c r="B956" s="81">
        <v>832</v>
      </c>
      <c r="C956" s="80" t="s">
        <v>2451</v>
      </c>
      <c r="D956" s="80" t="s">
        <v>1502</v>
      </c>
      <c r="E956" s="80" t="s">
        <v>1789</v>
      </c>
      <c r="F956" s="80" t="s">
        <v>1790</v>
      </c>
      <c r="G956" s="80" t="s">
        <v>1790</v>
      </c>
      <c r="H956" s="81">
        <v>5257</v>
      </c>
      <c r="I956" s="80" t="s">
        <v>2394</v>
      </c>
      <c r="J956" s="80" t="s">
        <v>2452</v>
      </c>
      <c r="K956" s="80" t="s">
        <v>75</v>
      </c>
      <c r="L956" s="80" t="s">
        <v>101</v>
      </c>
      <c r="M956" s="80" t="s">
        <v>2084</v>
      </c>
      <c r="N956" s="82" t="s">
        <v>79</v>
      </c>
      <c r="O956" s="83">
        <v>45350</v>
      </c>
      <c r="P956" s="83">
        <v>45350</v>
      </c>
      <c r="Q956" s="82" t="s">
        <v>76</v>
      </c>
      <c r="R956" s="83">
        <v>45350</v>
      </c>
      <c r="S956" s="83">
        <v>45351</v>
      </c>
      <c r="T956" s="83">
        <v>46022</v>
      </c>
      <c r="U956" s="80" t="s">
        <v>2460</v>
      </c>
      <c r="V956" s="80" t="s">
        <v>81</v>
      </c>
      <c r="W956" s="83"/>
      <c r="X956" s="80"/>
      <c r="Y956" s="80"/>
      <c r="Z956" s="80"/>
      <c r="AA956" s="82" t="s">
        <v>79</v>
      </c>
      <c r="AB956" s="82" t="s">
        <v>79</v>
      </c>
      <c r="AC956" s="87">
        <v>45940.656805555598</v>
      </c>
      <c r="AD956" s="80" t="str">
        <f t="shared" si="56"/>
        <v>L'AURORA SOCIETA' COOPERATIVA</v>
      </c>
      <c r="AE956" s="84" t="str">
        <f t="shared" si="57"/>
        <v>CALABRIA</v>
      </c>
      <c r="AF956" s="85">
        <f t="shared" si="58"/>
        <v>46022</v>
      </c>
      <c r="AG956" s="86">
        <f t="shared" si="59"/>
        <v>1</v>
      </c>
      <c r="AH956" s="84" t="s">
        <v>3868</v>
      </c>
    </row>
    <row r="957" spans="1:34" x14ac:dyDescent="0.3">
      <c r="A957" s="80" t="s">
        <v>2478</v>
      </c>
      <c r="B957" s="81">
        <v>891</v>
      </c>
      <c r="C957" s="80" t="s">
        <v>2480</v>
      </c>
      <c r="D957" s="80" t="s">
        <v>2922</v>
      </c>
      <c r="E957" s="80" t="s">
        <v>2914</v>
      </c>
      <c r="F957" s="80" t="s">
        <v>2915</v>
      </c>
      <c r="G957" s="80" t="s">
        <v>2915</v>
      </c>
      <c r="H957" s="81">
        <v>5258</v>
      </c>
      <c r="I957" s="80" t="s">
        <v>2988</v>
      </c>
      <c r="J957" s="80" t="s">
        <v>2452</v>
      </c>
      <c r="K957" s="80" t="s">
        <v>75</v>
      </c>
      <c r="L957" s="80" t="s">
        <v>77</v>
      </c>
      <c r="M957" s="80" t="s">
        <v>2989</v>
      </c>
      <c r="N957" s="82" t="s">
        <v>79</v>
      </c>
      <c r="O957" s="83">
        <v>45670</v>
      </c>
      <c r="P957" s="83">
        <v>45814</v>
      </c>
      <c r="Q957" s="82" t="s">
        <v>79</v>
      </c>
      <c r="R957" s="83"/>
      <c r="S957" s="83"/>
      <c r="T957" s="83"/>
      <c r="U957" s="80"/>
      <c r="V957" s="80" t="s">
        <v>81</v>
      </c>
      <c r="W957" s="83"/>
      <c r="X957" s="80"/>
      <c r="Y957" s="80"/>
      <c r="Z957" s="80"/>
      <c r="AA957" s="82" t="s">
        <v>79</v>
      </c>
      <c r="AB957" s="82" t="s">
        <v>79</v>
      </c>
      <c r="AC957" s="87">
        <v>45929.815312500003</v>
      </c>
      <c r="AD957" s="80" t="str">
        <f t="shared" si="56"/>
        <v>DOSSETTO BUS DI DOSSETTO PAOLO &amp; C.</v>
      </c>
      <c r="AE957" s="84" t="str">
        <f t="shared" si="57"/>
        <v>PIEMONTE</v>
      </c>
      <c r="AF957" s="85">
        <f t="shared" si="58"/>
        <v>45814</v>
      </c>
      <c r="AG957" s="86">
        <f t="shared" si="59"/>
        <v>1</v>
      </c>
      <c r="AH957" s="84" t="s">
        <v>3542</v>
      </c>
    </row>
    <row r="958" spans="1:34" x14ac:dyDescent="0.3">
      <c r="A958" s="80" t="s">
        <v>2483</v>
      </c>
      <c r="B958" s="81">
        <v>122</v>
      </c>
      <c r="C958" s="80" t="s">
        <v>2451</v>
      </c>
      <c r="D958" s="80" t="s">
        <v>3021</v>
      </c>
      <c r="E958" s="80" t="s">
        <v>1113</v>
      </c>
      <c r="F958" s="80" t="s">
        <v>1114</v>
      </c>
      <c r="G958" s="80" t="s">
        <v>1114</v>
      </c>
      <c r="H958" s="81">
        <v>5259</v>
      </c>
      <c r="I958" s="80" t="s">
        <v>3272</v>
      </c>
      <c r="J958" s="80" t="s">
        <v>2454</v>
      </c>
      <c r="K958" s="80" t="s">
        <v>75</v>
      </c>
      <c r="L958" s="80" t="s">
        <v>77</v>
      </c>
      <c r="M958" s="80" t="s">
        <v>3273</v>
      </c>
      <c r="N958" s="82" t="s">
        <v>79</v>
      </c>
      <c r="O958" s="83">
        <v>45474</v>
      </c>
      <c r="P958" s="83">
        <v>46203</v>
      </c>
      <c r="Q958" s="82" t="s">
        <v>79</v>
      </c>
      <c r="R958" s="83"/>
      <c r="S958" s="83"/>
      <c r="T958" s="83"/>
      <c r="U958" s="80"/>
      <c r="V958" s="80" t="s">
        <v>81</v>
      </c>
      <c r="W958" s="83"/>
      <c r="X958" s="80"/>
      <c r="Y958" s="80"/>
      <c r="Z958" s="80"/>
      <c r="AA958" s="82" t="s">
        <v>79</v>
      </c>
      <c r="AB958" s="82" t="s">
        <v>79</v>
      </c>
      <c r="AC958" s="87">
        <v>45898.471689814804</v>
      </c>
      <c r="AD958" s="80" t="str">
        <f t="shared" si="56"/>
        <v>SAIS AUTOLINEE SPA</v>
      </c>
      <c r="AE958" s="84" t="str">
        <f t="shared" si="57"/>
        <v>SICILIA</v>
      </c>
      <c r="AF958" s="85">
        <f t="shared" si="58"/>
        <v>46203</v>
      </c>
      <c r="AG958" s="86">
        <f t="shared" si="59"/>
        <v>1</v>
      </c>
      <c r="AH958" s="84" t="s">
        <v>3764</v>
      </c>
    </row>
    <row r="959" spans="1:34" x14ac:dyDescent="0.3">
      <c r="A959" s="80" t="s">
        <v>2489</v>
      </c>
      <c r="B959" s="81">
        <v>83</v>
      </c>
      <c r="C959" s="80" t="s">
        <v>2462</v>
      </c>
      <c r="D959" s="80" t="s">
        <v>91</v>
      </c>
      <c r="E959" s="80" t="s">
        <v>455</v>
      </c>
      <c r="F959" s="80" t="s">
        <v>456</v>
      </c>
      <c r="G959" s="80" t="s">
        <v>456</v>
      </c>
      <c r="H959" s="81">
        <v>5260</v>
      </c>
      <c r="I959" s="80" t="s">
        <v>3320</v>
      </c>
      <c r="J959" s="80" t="s">
        <v>2452</v>
      </c>
      <c r="K959" s="80" t="s">
        <v>75</v>
      </c>
      <c r="L959" s="80" t="s">
        <v>77</v>
      </c>
      <c r="M959" s="80"/>
      <c r="N959" s="82" t="s">
        <v>79</v>
      </c>
      <c r="O959" s="83">
        <v>36892</v>
      </c>
      <c r="P959" s="83">
        <v>37986</v>
      </c>
      <c r="Q959" s="82" t="s">
        <v>76</v>
      </c>
      <c r="R959" s="83">
        <v>45470</v>
      </c>
      <c r="S959" s="83">
        <v>45474</v>
      </c>
      <c r="T959" s="83">
        <v>46022</v>
      </c>
      <c r="U959" s="80" t="s">
        <v>2460</v>
      </c>
      <c r="V959" s="80" t="s">
        <v>81</v>
      </c>
      <c r="W959" s="83"/>
      <c r="X959" s="80"/>
      <c r="Y959" s="80"/>
      <c r="Z959" s="81">
        <v>637</v>
      </c>
      <c r="AA959" s="82" t="s">
        <v>79</v>
      </c>
      <c r="AB959" s="82" t="s">
        <v>79</v>
      </c>
      <c r="AC959" s="87">
        <v>45926.7824652778</v>
      </c>
      <c r="AD959" s="80" t="str">
        <f t="shared" si="56"/>
        <v>BRISTOL AUTOSERVIZI</v>
      </c>
      <c r="AE959" s="84" t="str">
        <f t="shared" si="57"/>
        <v>VENETO</v>
      </c>
      <c r="AF959" s="85">
        <f t="shared" si="58"/>
        <v>46022</v>
      </c>
      <c r="AG959" s="86">
        <f t="shared" si="59"/>
        <v>1</v>
      </c>
      <c r="AH959" s="84" t="s">
        <v>3687</v>
      </c>
    </row>
    <row r="960" spans="1:34" x14ac:dyDescent="0.3">
      <c r="A960" s="80" t="s">
        <v>2465</v>
      </c>
      <c r="B960" s="81">
        <v>4</v>
      </c>
      <c r="C960" s="80" t="s">
        <v>5</v>
      </c>
      <c r="D960" s="80" t="s">
        <v>92</v>
      </c>
      <c r="E960" s="80" t="s">
        <v>1757</v>
      </c>
      <c r="F960" s="80" t="s">
        <v>1758</v>
      </c>
      <c r="G960" s="80" t="s">
        <v>1758</v>
      </c>
      <c r="H960" s="81">
        <v>5261</v>
      </c>
      <c r="I960" s="80" t="s">
        <v>2692</v>
      </c>
      <c r="J960" s="80" t="s">
        <v>2452</v>
      </c>
      <c r="K960" s="80" t="s">
        <v>151</v>
      </c>
      <c r="L960" s="80" t="s">
        <v>101</v>
      </c>
      <c r="M960" s="80" t="s">
        <v>2693</v>
      </c>
      <c r="N960" s="82" t="s">
        <v>79</v>
      </c>
      <c r="O960" s="83">
        <v>45598</v>
      </c>
      <c r="P960" s="83">
        <v>46203</v>
      </c>
      <c r="Q960" s="82" t="s">
        <v>79</v>
      </c>
      <c r="R960" s="83"/>
      <c r="S960" s="83"/>
      <c r="T960" s="83"/>
      <c r="U960" s="80"/>
      <c r="V960" s="80" t="s">
        <v>81</v>
      </c>
      <c r="W960" s="83"/>
      <c r="X960" s="80"/>
      <c r="Y960" s="80"/>
      <c r="Z960" s="80"/>
      <c r="AA960" s="82" t="s">
        <v>79</v>
      </c>
      <c r="AB960" s="82" t="s">
        <v>79</v>
      </c>
      <c r="AC960" s="87">
        <v>45929.423981481501</v>
      </c>
      <c r="AD960" s="80" t="str">
        <f t="shared" si="56"/>
        <v>MEDMAR NAVI</v>
      </c>
      <c r="AE960" s="84" t="str">
        <f t="shared" si="57"/>
        <v>CAMPANIA</v>
      </c>
      <c r="AF960" s="85">
        <f t="shared" si="58"/>
        <v>46203</v>
      </c>
      <c r="AG960" s="86">
        <f t="shared" si="59"/>
        <v>1</v>
      </c>
      <c r="AH960" s="84" t="s">
        <v>3857</v>
      </c>
    </row>
    <row r="961" spans="1:34" x14ac:dyDescent="0.3">
      <c r="A961" s="80" t="s">
        <v>2472</v>
      </c>
      <c r="B961" s="81">
        <v>319</v>
      </c>
      <c r="C961" s="80" t="s">
        <v>2451</v>
      </c>
      <c r="D961" s="80" t="s">
        <v>2752</v>
      </c>
      <c r="E961" s="80" t="s">
        <v>1487</v>
      </c>
      <c r="F961" s="80" t="s">
        <v>1488</v>
      </c>
      <c r="G961" s="80" t="s">
        <v>1488</v>
      </c>
      <c r="H961" s="81">
        <v>5262</v>
      </c>
      <c r="I961" s="80" t="s">
        <v>2847</v>
      </c>
      <c r="J961" s="80" t="s">
        <v>2452</v>
      </c>
      <c r="K961" s="80" t="s">
        <v>75</v>
      </c>
      <c r="L961" s="80" t="s">
        <v>101</v>
      </c>
      <c r="M961" s="80" t="s">
        <v>2751</v>
      </c>
      <c r="N961" s="82" t="s">
        <v>79</v>
      </c>
      <c r="O961" s="83">
        <v>44166</v>
      </c>
      <c r="P961" s="83">
        <v>45626</v>
      </c>
      <c r="Q961" s="82" t="s">
        <v>76</v>
      </c>
      <c r="R961" s="83">
        <v>45622</v>
      </c>
      <c r="S961" s="83">
        <v>45627</v>
      </c>
      <c r="T961" s="83">
        <v>46022</v>
      </c>
      <c r="U961" s="80" t="s">
        <v>2456</v>
      </c>
      <c r="V961" s="80" t="s">
        <v>81</v>
      </c>
      <c r="W961" s="83"/>
      <c r="X961" s="80"/>
      <c r="Y961" s="80"/>
      <c r="Z961" s="81">
        <v>2623</v>
      </c>
      <c r="AA961" s="82" t="s">
        <v>79</v>
      </c>
      <c r="AB961" s="82" t="s">
        <v>79</v>
      </c>
      <c r="AC961" s="87">
        <v>45957.643692129597</v>
      </c>
      <c r="AD961" s="80" t="str">
        <f t="shared" si="56"/>
        <v>SEATOUR SPA</v>
      </c>
      <c r="AE961" s="84" t="str">
        <f t="shared" si="57"/>
        <v>LAZIO</v>
      </c>
      <c r="AF961" s="85">
        <f t="shared" si="58"/>
        <v>46022</v>
      </c>
      <c r="AG961" s="86">
        <f t="shared" si="59"/>
        <v>1</v>
      </c>
      <c r="AH961" s="84" t="s">
        <v>3452</v>
      </c>
    </row>
    <row r="962" spans="1:34" x14ac:dyDescent="0.3">
      <c r="A962" s="80" t="s">
        <v>2481</v>
      </c>
      <c r="B962" s="81">
        <v>170</v>
      </c>
      <c r="C962" s="80" t="s">
        <v>2451</v>
      </c>
      <c r="D962" s="80" t="s">
        <v>312</v>
      </c>
      <c r="E962" s="80" t="s">
        <v>313</v>
      </c>
      <c r="F962" s="80" t="s">
        <v>314</v>
      </c>
      <c r="G962" s="80" t="s">
        <v>314</v>
      </c>
      <c r="H962" s="81">
        <v>5265</v>
      </c>
      <c r="I962" s="80" t="s">
        <v>3006</v>
      </c>
      <c r="J962" s="80" t="s">
        <v>2452</v>
      </c>
      <c r="K962" s="80" t="s">
        <v>75</v>
      </c>
      <c r="L962" s="80" t="s">
        <v>101</v>
      </c>
      <c r="M962" s="80" t="s">
        <v>3002</v>
      </c>
      <c r="N962" s="82" t="s">
        <v>79</v>
      </c>
      <c r="O962" s="83">
        <v>38656</v>
      </c>
      <c r="P962" s="83">
        <v>44926</v>
      </c>
      <c r="Q962" s="82" t="s">
        <v>76</v>
      </c>
      <c r="R962" s="83">
        <v>44844</v>
      </c>
      <c r="S962" s="83">
        <v>44927</v>
      </c>
      <c r="T962" s="83">
        <v>46387</v>
      </c>
      <c r="U962" s="80" t="s">
        <v>2460</v>
      </c>
      <c r="V962" s="80" t="s">
        <v>78</v>
      </c>
      <c r="W962" s="83"/>
      <c r="X962" s="80"/>
      <c r="Y962" s="80"/>
      <c r="Z962" s="80"/>
      <c r="AA962" s="82" t="s">
        <v>79</v>
      </c>
      <c r="AB962" s="82" t="s">
        <v>76</v>
      </c>
      <c r="AC962" s="87">
        <v>45927.406712962998</v>
      </c>
      <c r="AD962" s="80" t="str">
        <f t="shared" ref="AD962:AD1002" si="60">IF(G962="", F962, G962)</f>
        <v>DITTA CAPUTO GIUSEPPE</v>
      </c>
      <c r="AE962" s="84" t="str">
        <f t="shared" ref="AE962:AE1002" si="61">IF(A962="FRIULI-VENEZIA-GIULIA", "FRIULI-VENEZIA GIULIA", IF(A962="TRENTINO ALTO-ADIGE", IF(D962="PROVINCIA AUTONOMA DI BOLZANO", "BOLZANO", "TRENTO"), A962))</f>
        <v>PUGLIA</v>
      </c>
      <c r="AF962" s="85">
        <f t="shared" ref="AF962:AF1002" si="62">IF(W962="", MAX(P962, T962), W962)</f>
        <v>46387</v>
      </c>
      <c r="AG962" s="86">
        <f t="shared" ref="AG962:AG1002" si="63">IF(AND(YEAR(O962)&lt;=$AG$1, YEAR(AF962)&gt;=$AG$1), 1, 0)</f>
        <v>1</v>
      </c>
      <c r="AH962" s="84" t="s">
        <v>3608</v>
      </c>
    </row>
    <row r="963" spans="1:34" x14ac:dyDescent="0.3">
      <c r="A963" s="80" t="s">
        <v>2474</v>
      </c>
      <c r="B963" s="81">
        <v>44</v>
      </c>
      <c r="C963" s="80" t="s">
        <v>2462</v>
      </c>
      <c r="D963" s="80" t="s">
        <v>891</v>
      </c>
      <c r="E963" s="80" t="s">
        <v>892</v>
      </c>
      <c r="F963" s="80" t="s">
        <v>893</v>
      </c>
      <c r="G963" s="80" t="s">
        <v>893</v>
      </c>
      <c r="H963" s="81">
        <v>5266</v>
      </c>
      <c r="I963" s="80" t="s">
        <v>2860</v>
      </c>
      <c r="J963" s="80" t="s">
        <v>2452</v>
      </c>
      <c r="K963" s="80" t="s">
        <v>75</v>
      </c>
      <c r="L963" s="80" t="s">
        <v>96</v>
      </c>
      <c r="M963" s="80" t="s">
        <v>2861</v>
      </c>
      <c r="N963" s="82" t="s">
        <v>79</v>
      </c>
      <c r="O963" s="83">
        <v>45839</v>
      </c>
      <c r="P963" s="83">
        <v>47664</v>
      </c>
      <c r="Q963" s="82" t="s">
        <v>79</v>
      </c>
      <c r="R963" s="83"/>
      <c r="S963" s="83"/>
      <c r="T963" s="83"/>
      <c r="U963" s="80"/>
      <c r="V963" s="80" t="s">
        <v>81</v>
      </c>
      <c r="W963" s="83"/>
      <c r="X963" s="80"/>
      <c r="Y963" s="80"/>
      <c r="Z963" s="80"/>
      <c r="AA963" s="82" t="s">
        <v>79</v>
      </c>
      <c r="AB963" s="82" t="s">
        <v>79</v>
      </c>
      <c r="AC963" s="87">
        <v>45903.504444444399</v>
      </c>
      <c r="AD963" s="80" t="str">
        <f t="shared" si="60"/>
        <v>RIVIERA TRASPORTI SPA</v>
      </c>
      <c r="AE963" s="84" t="str">
        <f t="shared" si="61"/>
        <v>LIGURIA</v>
      </c>
      <c r="AF963" s="85">
        <f t="shared" si="62"/>
        <v>47664</v>
      </c>
      <c r="AG963" s="86">
        <f t="shared" si="63"/>
        <v>1</v>
      </c>
      <c r="AH963" s="84" t="s">
        <v>3673</v>
      </c>
    </row>
    <row r="964" spans="1:34" x14ac:dyDescent="0.3">
      <c r="A964" s="80" t="s">
        <v>2472</v>
      </c>
      <c r="B964" s="81">
        <v>840</v>
      </c>
      <c r="C964" s="80" t="s">
        <v>1901</v>
      </c>
      <c r="D964" s="80" t="s">
        <v>1901</v>
      </c>
      <c r="E964" s="80" t="s">
        <v>1902</v>
      </c>
      <c r="F964" s="80" t="s">
        <v>1903</v>
      </c>
      <c r="G964" s="80" t="s">
        <v>1903</v>
      </c>
      <c r="H964" s="81">
        <v>5268</v>
      </c>
      <c r="I964" s="80" t="s">
        <v>2848</v>
      </c>
      <c r="J964" s="80" t="s">
        <v>2454</v>
      </c>
      <c r="K964" s="80" t="s">
        <v>106</v>
      </c>
      <c r="L964" s="80" t="s">
        <v>77</v>
      </c>
      <c r="M964" s="80"/>
      <c r="N964" s="82" t="s">
        <v>79</v>
      </c>
      <c r="O964" s="83">
        <v>43101</v>
      </c>
      <c r="P964" s="83">
        <v>47848</v>
      </c>
      <c r="Q964" s="82" t="s">
        <v>79</v>
      </c>
      <c r="R964" s="83"/>
      <c r="S964" s="83"/>
      <c r="T964" s="83"/>
      <c r="U964" s="80"/>
      <c r="V964" s="80" t="s">
        <v>81</v>
      </c>
      <c r="W964" s="83"/>
      <c r="X964" s="80"/>
      <c r="Y964" s="80"/>
      <c r="Z964" s="80"/>
      <c r="AA964" s="82" t="s">
        <v>79</v>
      </c>
      <c r="AB964" s="82" t="s">
        <v>79</v>
      </c>
      <c r="AC964" s="87">
        <v>45922.507245370398</v>
      </c>
      <c r="AD964" s="80" t="str">
        <f t="shared" si="60"/>
        <v>GESTIONE GOVERNATIVA FERROVIA CIRCUMETNEA</v>
      </c>
      <c r="AE964" s="84" t="str">
        <f t="shared" si="61"/>
        <v>LAZIO</v>
      </c>
      <c r="AF964" s="85">
        <f t="shared" si="62"/>
        <v>47848</v>
      </c>
      <c r="AG964" s="86">
        <f t="shared" si="63"/>
        <v>1</v>
      </c>
      <c r="AH964" s="84" t="s">
        <v>3886</v>
      </c>
    </row>
    <row r="965" spans="1:34" x14ac:dyDescent="0.3">
      <c r="A965" s="80" t="s">
        <v>2476</v>
      </c>
      <c r="B965" s="81">
        <v>425</v>
      </c>
      <c r="C965" s="80" t="s">
        <v>2451</v>
      </c>
      <c r="D965" s="80" t="s">
        <v>2870</v>
      </c>
      <c r="E965" s="80" t="s">
        <v>2878</v>
      </c>
      <c r="F965" s="80" t="s">
        <v>2879</v>
      </c>
      <c r="G965" s="80" t="s">
        <v>2879</v>
      </c>
      <c r="H965" s="81">
        <v>5270</v>
      </c>
      <c r="I965" s="80" t="s">
        <v>2880</v>
      </c>
      <c r="J965" s="80" t="s">
        <v>2454</v>
      </c>
      <c r="K965" s="80" t="s">
        <v>75</v>
      </c>
      <c r="L965" s="80" t="s">
        <v>77</v>
      </c>
      <c r="M965" s="80" t="s">
        <v>2881</v>
      </c>
      <c r="N965" s="82" t="s">
        <v>79</v>
      </c>
      <c r="O965" s="83">
        <v>45536</v>
      </c>
      <c r="P965" s="83">
        <v>46265</v>
      </c>
      <c r="Q965" s="82" t="s">
        <v>79</v>
      </c>
      <c r="R965" s="83"/>
      <c r="S965" s="83"/>
      <c r="T965" s="83"/>
      <c r="U965" s="80"/>
      <c r="V965" s="80" t="s">
        <v>81</v>
      </c>
      <c r="W965" s="83"/>
      <c r="X965" s="80"/>
      <c r="Y965" s="80"/>
      <c r="Z965" s="80"/>
      <c r="AA965" s="82" t="s">
        <v>79</v>
      </c>
      <c r="AB965" s="82" t="s">
        <v>79</v>
      </c>
      <c r="AC965" s="87">
        <v>45915.659085648098</v>
      </c>
      <c r="AD965" s="80" t="str">
        <f t="shared" si="60"/>
        <v>CONEROBUS SOCIETA' PER LA MOBILITA' INTERCOMUNALE S.P.A.</v>
      </c>
      <c r="AE965" s="84" t="str">
        <f t="shared" si="61"/>
        <v>MARCHE</v>
      </c>
      <c r="AF965" s="85">
        <f t="shared" si="62"/>
        <v>46265</v>
      </c>
      <c r="AG965" s="86">
        <f t="shared" si="63"/>
        <v>1</v>
      </c>
      <c r="AH965" s="84" t="s">
        <v>3472</v>
      </c>
    </row>
    <row r="966" spans="1:34" x14ac:dyDescent="0.3">
      <c r="A966" s="80" t="s">
        <v>2477</v>
      </c>
      <c r="B966" s="81">
        <v>11</v>
      </c>
      <c r="C966" s="80" t="s">
        <v>5</v>
      </c>
      <c r="D966" s="80" t="s">
        <v>135</v>
      </c>
      <c r="E966" s="80" t="s">
        <v>960</v>
      </c>
      <c r="F966" s="80" t="s">
        <v>961</v>
      </c>
      <c r="G966" s="80" t="s">
        <v>961</v>
      </c>
      <c r="H966" s="81">
        <v>5271</v>
      </c>
      <c r="I966" s="80" t="s">
        <v>2882</v>
      </c>
      <c r="J966" s="80" t="s">
        <v>2452</v>
      </c>
      <c r="K966" s="80" t="s">
        <v>75</v>
      </c>
      <c r="L966" s="80" t="s">
        <v>101</v>
      </c>
      <c r="M966" s="80" t="s">
        <v>2883</v>
      </c>
      <c r="N966" s="82" t="s">
        <v>79</v>
      </c>
      <c r="O966" s="83">
        <v>45494</v>
      </c>
      <c r="P966" s="83">
        <v>48791</v>
      </c>
      <c r="Q966" s="82" t="s">
        <v>79</v>
      </c>
      <c r="R966" s="83"/>
      <c r="S966" s="83"/>
      <c r="T966" s="83"/>
      <c r="U966" s="80"/>
      <c r="V966" s="80" t="s">
        <v>81</v>
      </c>
      <c r="W966" s="83"/>
      <c r="X966" s="80"/>
      <c r="Y966" s="80"/>
      <c r="Z966" s="80"/>
      <c r="AA966" s="82" t="s">
        <v>79</v>
      </c>
      <c r="AB966" s="82" t="s">
        <v>79</v>
      </c>
      <c r="AC966" s="87">
        <v>45922.378634259301</v>
      </c>
      <c r="AD966" s="80" t="str">
        <f t="shared" si="60"/>
        <v>SOC. AUTOCOOPERATIVE TRASPORTI ITALIANI S.P.A.</v>
      </c>
      <c r="AE966" s="84" t="str">
        <f t="shared" si="61"/>
        <v>MOLISE</v>
      </c>
      <c r="AF966" s="85">
        <f t="shared" si="62"/>
        <v>48791</v>
      </c>
      <c r="AG966" s="86">
        <f t="shared" si="63"/>
        <v>1</v>
      </c>
      <c r="AH966" s="84" t="s">
        <v>3573</v>
      </c>
    </row>
    <row r="967" spans="1:34" x14ac:dyDescent="0.3">
      <c r="A967" s="80" t="s">
        <v>2484</v>
      </c>
      <c r="B967" s="81">
        <v>195</v>
      </c>
      <c r="C967" s="80" t="s">
        <v>2451</v>
      </c>
      <c r="D967" s="80" t="s">
        <v>1249</v>
      </c>
      <c r="E967" s="80" t="s">
        <v>880</v>
      </c>
      <c r="F967" s="80" t="s">
        <v>881</v>
      </c>
      <c r="G967" s="80" t="s">
        <v>881</v>
      </c>
      <c r="H967" s="81">
        <v>5272</v>
      </c>
      <c r="I967" s="80" t="s">
        <v>3291</v>
      </c>
      <c r="J967" s="80" t="s">
        <v>2454</v>
      </c>
      <c r="K967" s="80" t="s">
        <v>75</v>
      </c>
      <c r="L967" s="80" t="s">
        <v>77</v>
      </c>
      <c r="M967" s="80" t="s">
        <v>3292</v>
      </c>
      <c r="N967" s="82" t="s">
        <v>79</v>
      </c>
      <c r="O967" s="83">
        <v>45824</v>
      </c>
      <c r="P967" s="83">
        <v>46188</v>
      </c>
      <c r="Q967" s="82" t="s">
        <v>79</v>
      </c>
      <c r="R967" s="83"/>
      <c r="S967" s="83"/>
      <c r="T967" s="83"/>
      <c r="U967" s="80"/>
      <c r="V967" s="80" t="s">
        <v>81</v>
      </c>
      <c r="W967" s="83"/>
      <c r="X967" s="80"/>
      <c r="Y967" s="80"/>
      <c r="Z967" s="80"/>
      <c r="AA967" s="82" t="s">
        <v>79</v>
      </c>
      <c r="AB967" s="82" t="s">
        <v>79</v>
      </c>
      <c r="AC967" s="87">
        <v>45917.356666666703</v>
      </c>
      <c r="AD967" s="80" t="str">
        <f t="shared" si="60"/>
        <v>POGGIBUS SRL</v>
      </c>
      <c r="AE967" s="84" t="str">
        <f t="shared" si="61"/>
        <v>TOSCANA</v>
      </c>
      <c r="AF967" s="85">
        <f t="shared" si="62"/>
        <v>46188</v>
      </c>
      <c r="AG967" s="86">
        <f t="shared" si="63"/>
        <v>1</v>
      </c>
      <c r="AH967" s="84" t="s">
        <v>3470</v>
      </c>
    </row>
    <row r="968" spans="1:34" x14ac:dyDescent="0.3">
      <c r="A968" s="80" t="s">
        <v>2475</v>
      </c>
      <c r="B968" s="81">
        <v>810</v>
      </c>
      <c r="C968" s="80" t="s">
        <v>2468</v>
      </c>
      <c r="D968" s="80" t="s">
        <v>1324</v>
      </c>
      <c r="E968" s="80" t="s">
        <v>467</v>
      </c>
      <c r="F968" s="80" t="s">
        <v>1397</v>
      </c>
      <c r="G968" s="80" t="s">
        <v>1397</v>
      </c>
      <c r="H968" s="81">
        <v>5273</v>
      </c>
      <c r="I968" s="80" t="s">
        <v>2865</v>
      </c>
      <c r="J968" s="80" t="s">
        <v>2452</v>
      </c>
      <c r="K968" s="80" t="s">
        <v>75</v>
      </c>
      <c r="L968" s="80" t="s">
        <v>101</v>
      </c>
      <c r="M968" s="80" t="s">
        <v>466</v>
      </c>
      <c r="N968" s="82" t="s">
        <v>79</v>
      </c>
      <c r="O968" s="83">
        <v>45869</v>
      </c>
      <c r="P968" s="83">
        <v>41639</v>
      </c>
      <c r="Q968" s="82" t="s">
        <v>76</v>
      </c>
      <c r="R968" s="83">
        <v>41989</v>
      </c>
      <c r="S968" s="83">
        <v>42005</v>
      </c>
      <c r="T968" s="83">
        <v>46022</v>
      </c>
      <c r="U968" s="80" t="s">
        <v>2453</v>
      </c>
      <c r="V968" s="80" t="s">
        <v>78</v>
      </c>
      <c r="W968" s="83"/>
      <c r="X968" s="80"/>
      <c r="Y968" s="80"/>
      <c r="Z968" s="81">
        <v>2184</v>
      </c>
      <c r="AA968" s="82" t="s">
        <v>79</v>
      </c>
      <c r="AB968" s="82" t="s">
        <v>79</v>
      </c>
      <c r="AC968" s="87">
        <v>45917.448564814797</v>
      </c>
      <c r="AD968" s="80" t="str">
        <f t="shared" si="60"/>
        <v>AUTOLINEE VARESINE SRL</v>
      </c>
      <c r="AE968" s="84" t="str">
        <f t="shared" si="61"/>
        <v>LOMBARDIA</v>
      </c>
      <c r="AF968" s="85">
        <f t="shared" si="62"/>
        <v>46022</v>
      </c>
      <c r="AG968" s="86">
        <f t="shared" si="63"/>
        <v>1</v>
      </c>
      <c r="AH968" s="84" t="s">
        <v>3760</v>
      </c>
    </row>
    <row r="969" spans="1:34" x14ac:dyDescent="0.3">
      <c r="A969" s="80" t="s">
        <v>2484</v>
      </c>
      <c r="B969" s="81">
        <v>912</v>
      </c>
      <c r="C969" s="80" t="s">
        <v>2451</v>
      </c>
      <c r="D969" s="80" t="s">
        <v>1879</v>
      </c>
      <c r="E969" s="80" t="s">
        <v>689</v>
      </c>
      <c r="F969" s="80" t="s">
        <v>1048</v>
      </c>
      <c r="G969" s="80" t="s">
        <v>1048</v>
      </c>
      <c r="H969" s="81">
        <v>5274</v>
      </c>
      <c r="I969" s="80" t="s">
        <v>3293</v>
      </c>
      <c r="J969" s="80" t="s">
        <v>2454</v>
      </c>
      <c r="K969" s="80" t="s">
        <v>75</v>
      </c>
      <c r="L969" s="80" t="s">
        <v>77</v>
      </c>
      <c r="M969" s="80" t="s">
        <v>3294</v>
      </c>
      <c r="N969" s="82" t="s">
        <v>79</v>
      </c>
      <c r="O969" s="83">
        <v>45870</v>
      </c>
      <c r="P969" s="83">
        <v>48518</v>
      </c>
      <c r="Q969" s="82" t="s">
        <v>79</v>
      </c>
      <c r="R969" s="83"/>
      <c r="S969" s="83"/>
      <c r="T969" s="83"/>
      <c r="U969" s="80"/>
      <c r="V969" s="80" t="s">
        <v>81</v>
      </c>
      <c r="W969" s="83"/>
      <c r="X969" s="80"/>
      <c r="Y969" s="80"/>
      <c r="Z969" s="80"/>
      <c r="AA969" s="82" t="s">
        <v>79</v>
      </c>
      <c r="AB969" s="82" t="s">
        <v>79</v>
      </c>
      <c r="AC969" s="87">
        <v>45918.675451388903</v>
      </c>
      <c r="AD969" s="80" t="str">
        <f t="shared" si="60"/>
        <v>TIEMME SPA</v>
      </c>
      <c r="AE969" s="84" t="str">
        <f t="shared" si="61"/>
        <v>TOSCANA</v>
      </c>
      <c r="AF969" s="85">
        <f t="shared" si="62"/>
        <v>48518</v>
      </c>
      <c r="AG969" s="86">
        <f t="shared" si="63"/>
        <v>1</v>
      </c>
      <c r="AH969" s="84" t="s">
        <v>3335</v>
      </c>
    </row>
    <row r="970" spans="1:34" x14ac:dyDescent="0.3">
      <c r="A970" s="80" t="s">
        <v>2472</v>
      </c>
      <c r="B970" s="81">
        <v>492</v>
      </c>
      <c r="C970" s="80" t="s">
        <v>2451</v>
      </c>
      <c r="D970" s="80" t="s">
        <v>2711</v>
      </c>
      <c r="E970" s="80" t="s">
        <v>2849</v>
      </c>
      <c r="F970" s="80" t="s">
        <v>2850</v>
      </c>
      <c r="G970" s="80" t="s">
        <v>2850</v>
      </c>
      <c r="H970" s="81">
        <v>5276</v>
      </c>
      <c r="I970" s="80" t="s">
        <v>2851</v>
      </c>
      <c r="J970" s="80" t="s">
        <v>2452</v>
      </c>
      <c r="K970" s="80" t="s">
        <v>75</v>
      </c>
      <c r="L970" s="80" t="s">
        <v>101</v>
      </c>
      <c r="M970" s="80" t="s">
        <v>2852</v>
      </c>
      <c r="N970" s="82" t="s">
        <v>79</v>
      </c>
      <c r="O970" s="83">
        <v>45312</v>
      </c>
      <c r="P970" s="83">
        <v>48235</v>
      </c>
      <c r="Q970" s="82" t="s">
        <v>79</v>
      </c>
      <c r="R970" s="83"/>
      <c r="S970" s="83"/>
      <c r="T970" s="83"/>
      <c r="U970" s="80"/>
      <c r="V970" s="80" t="s">
        <v>81</v>
      </c>
      <c r="W970" s="83"/>
      <c r="X970" s="80"/>
      <c r="Y970" s="80"/>
      <c r="Z970" s="80"/>
      <c r="AA970" s="82" t="s">
        <v>79</v>
      </c>
      <c r="AB970" s="82" t="s">
        <v>79</v>
      </c>
      <c r="AC970" s="87">
        <v>45925.711782407401</v>
      </c>
      <c r="AD970" s="80" t="str">
        <f t="shared" si="60"/>
        <v>RTI AUTOSERVIZI</v>
      </c>
      <c r="AE970" s="84" t="str">
        <f t="shared" si="61"/>
        <v>LAZIO</v>
      </c>
      <c r="AF970" s="85">
        <f t="shared" si="62"/>
        <v>48235</v>
      </c>
      <c r="AG970" s="86">
        <f t="shared" si="63"/>
        <v>1</v>
      </c>
      <c r="AH970" s="84" t="s">
        <v>3589</v>
      </c>
    </row>
    <row r="971" spans="1:34" x14ac:dyDescent="0.3">
      <c r="A971" s="80" t="s">
        <v>2472</v>
      </c>
      <c r="B971" s="81">
        <v>492</v>
      </c>
      <c r="C971" s="80" t="s">
        <v>2451</v>
      </c>
      <c r="D971" s="80" t="s">
        <v>2711</v>
      </c>
      <c r="E971" s="80" t="s">
        <v>2853</v>
      </c>
      <c r="F971" s="80" t="s">
        <v>2854</v>
      </c>
      <c r="G971" s="80" t="s">
        <v>2854</v>
      </c>
      <c r="H971" s="81">
        <v>5278</v>
      </c>
      <c r="I971" s="80" t="s">
        <v>2855</v>
      </c>
      <c r="J971" s="80" t="s">
        <v>2452</v>
      </c>
      <c r="K971" s="80" t="s">
        <v>75</v>
      </c>
      <c r="L971" s="80" t="s">
        <v>101</v>
      </c>
      <c r="M971" s="80" t="s">
        <v>2856</v>
      </c>
      <c r="N971" s="82" t="s">
        <v>79</v>
      </c>
      <c r="O971" s="83">
        <v>45504</v>
      </c>
      <c r="P971" s="83">
        <v>48427</v>
      </c>
      <c r="Q971" s="82" t="s">
        <v>79</v>
      </c>
      <c r="R971" s="83"/>
      <c r="S971" s="83"/>
      <c r="T971" s="83"/>
      <c r="U971" s="80"/>
      <c r="V971" s="80" t="s">
        <v>81</v>
      </c>
      <c r="W971" s="83"/>
      <c r="X971" s="80"/>
      <c r="Y971" s="80"/>
      <c r="Z971" s="80"/>
      <c r="AA971" s="82" t="s">
        <v>79</v>
      </c>
      <c r="AB971" s="82" t="s">
        <v>79</v>
      </c>
      <c r="AC971" s="87">
        <v>45926.477592592601</v>
      </c>
      <c r="AD971" s="80" t="str">
        <f t="shared" si="60"/>
        <v>BUS INTERNATIONAL SERVICE SRL</v>
      </c>
      <c r="AE971" s="84" t="str">
        <f t="shared" si="61"/>
        <v>LAZIO</v>
      </c>
      <c r="AF971" s="85">
        <f t="shared" si="62"/>
        <v>48427</v>
      </c>
      <c r="AG971" s="86">
        <f t="shared" si="63"/>
        <v>1</v>
      </c>
      <c r="AH971" s="84" t="s">
        <v>3855</v>
      </c>
    </row>
    <row r="972" spans="1:34" x14ac:dyDescent="0.3">
      <c r="A972" s="80" t="s">
        <v>2472</v>
      </c>
      <c r="B972" s="81">
        <v>492</v>
      </c>
      <c r="C972" s="80" t="s">
        <v>2451</v>
      </c>
      <c r="D972" s="80" t="s">
        <v>2711</v>
      </c>
      <c r="E972" s="80" t="s">
        <v>2712</v>
      </c>
      <c r="F972" s="80" t="s">
        <v>2713</v>
      </c>
      <c r="G972" s="80" t="s">
        <v>2713</v>
      </c>
      <c r="H972" s="81">
        <v>5279</v>
      </c>
      <c r="I972" s="80" t="s">
        <v>2857</v>
      </c>
      <c r="J972" s="80" t="s">
        <v>2452</v>
      </c>
      <c r="K972" s="80" t="s">
        <v>75</v>
      </c>
      <c r="L972" s="80" t="s">
        <v>96</v>
      </c>
      <c r="M972" s="80"/>
      <c r="N972" s="82" t="s">
        <v>79</v>
      </c>
      <c r="O972" s="83">
        <v>45664</v>
      </c>
      <c r="P972" s="83">
        <v>46752</v>
      </c>
      <c r="Q972" s="82" t="s">
        <v>79</v>
      </c>
      <c r="R972" s="83"/>
      <c r="S972" s="83"/>
      <c r="T972" s="83"/>
      <c r="U972" s="80"/>
      <c r="V972" s="80" t="s">
        <v>81</v>
      </c>
      <c r="W972" s="83"/>
      <c r="X972" s="80"/>
      <c r="Y972" s="80"/>
      <c r="Z972" s="80"/>
      <c r="AA972" s="82" t="s">
        <v>79</v>
      </c>
      <c r="AB972" s="82" t="s">
        <v>79</v>
      </c>
      <c r="AC972" s="87">
        <v>45918.779456018499</v>
      </c>
      <c r="AD972" s="80" t="str">
        <f t="shared" si="60"/>
        <v>AZIENDA PER LA MOBILITA' DEL COMUNE DI ROMA</v>
      </c>
      <c r="AE972" s="84" t="str">
        <f t="shared" si="61"/>
        <v>LAZIO</v>
      </c>
      <c r="AF972" s="85">
        <f t="shared" si="62"/>
        <v>46752</v>
      </c>
      <c r="AG972" s="86">
        <f t="shared" si="63"/>
        <v>1</v>
      </c>
      <c r="AH972" s="84" t="s">
        <v>3465</v>
      </c>
    </row>
    <row r="973" spans="1:34" x14ac:dyDescent="0.3">
      <c r="A973" s="80" t="s">
        <v>2472</v>
      </c>
      <c r="B973" s="81">
        <v>488</v>
      </c>
      <c r="C973" s="80" t="s">
        <v>2451</v>
      </c>
      <c r="D973" s="80" t="s">
        <v>2737</v>
      </c>
      <c r="E973" s="80" t="s">
        <v>898</v>
      </c>
      <c r="F973" s="80" t="s">
        <v>970</v>
      </c>
      <c r="G973" s="80" t="s">
        <v>970</v>
      </c>
      <c r="H973" s="81">
        <v>5280</v>
      </c>
      <c r="I973" s="80" t="s">
        <v>2858</v>
      </c>
      <c r="J973" s="80" t="s">
        <v>2452</v>
      </c>
      <c r="K973" s="80" t="s">
        <v>75</v>
      </c>
      <c r="L973" s="80" t="s">
        <v>77</v>
      </c>
      <c r="M973" s="80" t="s">
        <v>2859</v>
      </c>
      <c r="N973" s="82" t="s">
        <v>79</v>
      </c>
      <c r="O973" s="83">
        <v>45293</v>
      </c>
      <c r="P973" s="83">
        <v>45838</v>
      </c>
      <c r="Q973" s="82" t="s">
        <v>79</v>
      </c>
      <c r="R973" s="83"/>
      <c r="S973" s="83"/>
      <c r="T973" s="83"/>
      <c r="U973" s="80"/>
      <c r="V973" s="80" t="s">
        <v>81</v>
      </c>
      <c r="W973" s="83"/>
      <c r="X973" s="80"/>
      <c r="Y973" s="80"/>
      <c r="Z973" s="80"/>
      <c r="AA973" s="82" t="s">
        <v>79</v>
      </c>
      <c r="AB973" s="82" t="s">
        <v>79</v>
      </c>
      <c r="AC973" s="87">
        <v>45926.550983796304</v>
      </c>
      <c r="AD973" s="80" t="str">
        <f t="shared" si="60"/>
        <v>SCHIAFFINI TRAVEL SPA</v>
      </c>
      <c r="AE973" s="84" t="str">
        <f t="shared" si="61"/>
        <v>LAZIO</v>
      </c>
      <c r="AF973" s="85">
        <f t="shared" si="62"/>
        <v>45838</v>
      </c>
      <c r="AG973" s="86">
        <f t="shared" si="63"/>
        <v>1</v>
      </c>
      <c r="AH973" s="84" t="s">
        <v>3433</v>
      </c>
    </row>
    <row r="974" spans="1:34" x14ac:dyDescent="0.3">
      <c r="A974" s="80" t="s">
        <v>2481</v>
      </c>
      <c r="B974" s="81">
        <v>72</v>
      </c>
      <c r="C974" s="80" t="s">
        <v>2462</v>
      </c>
      <c r="D974" s="80" t="s">
        <v>590</v>
      </c>
      <c r="E974" s="80" t="s">
        <v>548</v>
      </c>
      <c r="F974" s="80" t="s">
        <v>549</v>
      </c>
      <c r="G974" s="80" t="s">
        <v>549</v>
      </c>
      <c r="H974" s="81">
        <v>5283</v>
      </c>
      <c r="I974" s="80" t="s">
        <v>3007</v>
      </c>
      <c r="J974" s="80" t="s">
        <v>2452</v>
      </c>
      <c r="K974" s="80" t="s">
        <v>75</v>
      </c>
      <c r="L974" s="80" t="s">
        <v>77</v>
      </c>
      <c r="M974" s="80" t="s">
        <v>3008</v>
      </c>
      <c r="N974" s="82" t="s">
        <v>79</v>
      </c>
      <c r="O974" s="83">
        <v>45901</v>
      </c>
      <c r="P974" s="83">
        <v>46265</v>
      </c>
      <c r="Q974" s="82" t="s">
        <v>79</v>
      </c>
      <c r="R974" s="83"/>
      <c r="S974" s="83"/>
      <c r="T974" s="83"/>
      <c r="U974" s="80"/>
      <c r="V974" s="80" t="s">
        <v>81</v>
      </c>
      <c r="W974" s="83"/>
      <c r="X974" s="80"/>
      <c r="Y974" s="80"/>
      <c r="Z974" s="80"/>
      <c r="AA974" s="82" t="s">
        <v>79</v>
      </c>
      <c r="AB974" s="82" t="s">
        <v>79</v>
      </c>
      <c r="AC974" s="87">
        <v>45957.643692129597</v>
      </c>
      <c r="AD974" s="80" t="str">
        <f t="shared" si="60"/>
        <v>CO.TR.A.P. - CONSORZIO TRASPORTI AZIENDE PUGLIESI</v>
      </c>
      <c r="AE974" s="84" t="str">
        <f t="shared" si="61"/>
        <v>PUGLIA</v>
      </c>
      <c r="AF974" s="85">
        <f t="shared" si="62"/>
        <v>46265</v>
      </c>
      <c r="AG974" s="86">
        <f t="shared" si="63"/>
        <v>1</v>
      </c>
      <c r="AH974" s="84" t="s">
        <v>3394</v>
      </c>
    </row>
    <row r="975" spans="1:34" x14ac:dyDescent="0.3">
      <c r="A975" s="80" t="s">
        <v>2481</v>
      </c>
      <c r="B975" s="81">
        <v>72</v>
      </c>
      <c r="C975" s="80" t="s">
        <v>2462</v>
      </c>
      <c r="D975" s="80" t="s">
        <v>590</v>
      </c>
      <c r="E975" s="80" t="s">
        <v>548</v>
      </c>
      <c r="F975" s="80" t="s">
        <v>549</v>
      </c>
      <c r="G975" s="80" t="s">
        <v>549</v>
      </c>
      <c r="H975" s="81">
        <v>5284</v>
      </c>
      <c r="I975" s="80" t="s">
        <v>3009</v>
      </c>
      <c r="J975" s="80" t="s">
        <v>2452</v>
      </c>
      <c r="K975" s="80" t="s">
        <v>75</v>
      </c>
      <c r="L975" s="80" t="s">
        <v>77</v>
      </c>
      <c r="M975" s="80" t="s">
        <v>3010</v>
      </c>
      <c r="N975" s="82" t="s">
        <v>79</v>
      </c>
      <c r="O975" s="83">
        <v>45901</v>
      </c>
      <c r="P975" s="83">
        <v>46265</v>
      </c>
      <c r="Q975" s="82" t="s">
        <v>79</v>
      </c>
      <c r="R975" s="83"/>
      <c r="S975" s="83"/>
      <c r="T975" s="83"/>
      <c r="U975" s="80"/>
      <c r="V975" s="80" t="s">
        <v>81</v>
      </c>
      <c r="W975" s="83"/>
      <c r="X975" s="80"/>
      <c r="Y975" s="80"/>
      <c r="Z975" s="80"/>
      <c r="AA975" s="82" t="s">
        <v>79</v>
      </c>
      <c r="AB975" s="82" t="s">
        <v>79</v>
      </c>
      <c r="AC975" s="87">
        <v>45922.5333680556</v>
      </c>
      <c r="AD975" s="80" t="str">
        <f t="shared" si="60"/>
        <v>CO.TR.A.P. - CONSORZIO TRASPORTI AZIENDE PUGLIESI</v>
      </c>
      <c r="AE975" s="84" t="str">
        <f t="shared" si="61"/>
        <v>PUGLIA</v>
      </c>
      <c r="AF975" s="85">
        <f t="shared" si="62"/>
        <v>46265</v>
      </c>
      <c r="AG975" s="86">
        <f t="shared" si="63"/>
        <v>1</v>
      </c>
      <c r="AH975" s="84" t="s">
        <v>3394</v>
      </c>
    </row>
    <row r="976" spans="1:34" x14ac:dyDescent="0.3">
      <c r="A976" s="80" t="s">
        <v>2483</v>
      </c>
      <c r="B976" s="81">
        <v>244</v>
      </c>
      <c r="C976" s="80" t="s">
        <v>2451</v>
      </c>
      <c r="D976" s="80" t="s">
        <v>3031</v>
      </c>
      <c r="E976" s="80" t="s">
        <v>3274</v>
      </c>
      <c r="F976" s="80"/>
      <c r="G976" s="80" t="s">
        <v>3275</v>
      </c>
      <c r="H976" s="81">
        <v>5286</v>
      </c>
      <c r="I976" s="80" t="s">
        <v>3276</v>
      </c>
      <c r="J976" s="80" t="s">
        <v>2452</v>
      </c>
      <c r="K976" s="80" t="s">
        <v>75</v>
      </c>
      <c r="L976" s="80" t="s">
        <v>101</v>
      </c>
      <c r="M976" s="80" t="s">
        <v>3277</v>
      </c>
      <c r="N976" s="82" t="s">
        <v>79</v>
      </c>
      <c r="O976" s="83">
        <v>45748</v>
      </c>
      <c r="P976" s="83">
        <v>46022</v>
      </c>
      <c r="Q976" s="82" t="s">
        <v>79</v>
      </c>
      <c r="R976" s="83"/>
      <c r="S976" s="83"/>
      <c r="T976" s="83"/>
      <c r="U976" s="80"/>
      <c r="V976" s="80" t="s">
        <v>81</v>
      </c>
      <c r="W976" s="83"/>
      <c r="X976" s="80"/>
      <c r="Y976" s="80"/>
      <c r="Z976" s="80"/>
      <c r="AA976" s="82" t="s">
        <v>79</v>
      </c>
      <c r="AB976" s="82" t="s">
        <v>79</v>
      </c>
      <c r="AC976" s="87">
        <v>45922.594340277799</v>
      </c>
      <c r="AD976" s="80" t="str">
        <f t="shared" si="60"/>
        <v>LG TOUR SOCIETA COOPERATIVA ARL</v>
      </c>
      <c r="AE976" s="84" t="str">
        <f t="shared" si="61"/>
        <v>SICILIA</v>
      </c>
      <c r="AF976" s="85">
        <f t="shared" si="62"/>
        <v>46022</v>
      </c>
      <c r="AG976" s="86">
        <f t="shared" si="63"/>
        <v>1</v>
      </c>
      <c r="AH976" s="84" t="s">
        <v>3930</v>
      </c>
    </row>
    <row r="977" spans="1:34" x14ac:dyDescent="0.3">
      <c r="A977" s="80" t="s">
        <v>2477</v>
      </c>
      <c r="B977" s="81">
        <v>11</v>
      </c>
      <c r="C977" s="80" t="s">
        <v>5</v>
      </c>
      <c r="D977" s="80" t="s">
        <v>135</v>
      </c>
      <c r="E977" s="80" t="s">
        <v>603</v>
      </c>
      <c r="F977" s="80" t="s">
        <v>1072</v>
      </c>
      <c r="G977" s="80" t="s">
        <v>1072</v>
      </c>
      <c r="H977" s="81">
        <v>5287</v>
      </c>
      <c r="I977" s="80" t="s">
        <v>2884</v>
      </c>
      <c r="J977" s="80" t="s">
        <v>2452</v>
      </c>
      <c r="K977" s="80" t="s">
        <v>106</v>
      </c>
      <c r="L977" s="80" t="s">
        <v>77</v>
      </c>
      <c r="M977" s="80"/>
      <c r="N977" s="82" t="s">
        <v>79</v>
      </c>
      <c r="O977" s="83">
        <v>45292</v>
      </c>
      <c r="P977" s="83">
        <v>49309</v>
      </c>
      <c r="Q977" s="82" t="s">
        <v>79</v>
      </c>
      <c r="R977" s="83"/>
      <c r="S977" s="83"/>
      <c r="T977" s="83"/>
      <c r="U977" s="80"/>
      <c r="V977" s="80" t="s">
        <v>81</v>
      </c>
      <c r="W977" s="83"/>
      <c r="X977" s="80"/>
      <c r="Y977" s="80"/>
      <c r="Z977" s="80"/>
      <c r="AA977" s="82" t="s">
        <v>79</v>
      </c>
      <c r="AB977" s="82" t="s">
        <v>79</v>
      </c>
      <c r="AC977" s="87">
        <v>45926.540740740696</v>
      </c>
      <c r="AD977" s="80" t="str">
        <f t="shared" si="60"/>
        <v>TRENITALIA S.P.A.</v>
      </c>
      <c r="AE977" s="84" t="str">
        <f t="shared" si="61"/>
        <v>MOLISE</v>
      </c>
      <c r="AF977" s="85">
        <f t="shared" si="62"/>
        <v>49309</v>
      </c>
      <c r="AG977" s="86">
        <f t="shared" si="63"/>
        <v>1</v>
      </c>
      <c r="AH977" s="84" t="s">
        <v>3356</v>
      </c>
    </row>
    <row r="978" spans="1:34" x14ac:dyDescent="0.3">
      <c r="A978" s="80" t="s">
        <v>2478</v>
      </c>
      <c r="B978" s="81">
        <v>741</v>
      </c>
      <c r="C978" s="80" t="s">
        <v>2451</v>
      </c>
      <c r="D978" s="80" t="s">
        <v>2896</v>
      </c>
      <c r="E978" s="80" t="s">
        <v>2897</v>
      </c>
      <c r="F978" s="80" t="s">
        <v>2898</v>
      </c>
      <c r="G978" s="80" t="s">
        <v>2898</v>
      </c>
      <c r="H978" s="81">
        <v>5288</v>
      </c>
      <c r="I978" s="80" t="s">
        <v>2990</v>
      </c>
      <c r="J978" s="80" t="s">
        <v>2452</v>
      </c>
      <c r="K978" s="80" t="s">
        <v>75</v>
      </c>
      <c r="L978" s="80" t="s">
        <v>101</v>
      </c>
      <c r="M978" s="80" t="s">
        <v>2991</v>
      </c>
      <c r="N978" s="82" t="s">
        <v>79</v>
      </c>
      <c r="O978" s="83">
        <v>45265</v>
      </c>
      <c r="P978" s="83">
        <v>46621</v>
      </c>
      <c r="Q978" s="82" t="s">
        <v>79</v>
      </c>
      <c r="R978" s="83"/>
      <c r="S978" s="83"/>
      <c r="T978" s="83"/>
      <c r="U978" s="80"/>
      <c r="V978" s="80" t="s">
        <v>81</v>
      </c>
      <c r="W978" s="83"/>
      <c r="X978" s="80"/>
      <c r="Y978" s="80"/>
      <c r="Z978" s="80"/>
      <c r="AA978" s="82" t="s">
        <v>79</v>
      </c>
      <c r="AB978" s="82" t="s">
        <v>79</v>
      </c>
      <c r="AC978" s="87">
        <v>45933.6039467593</v>
      </c>
      <c r="AD978" s="80" t="str">
        <f t="shared" si="60"/>
        <v>AUTOSERVIZI GAROFALO SALVATORE E C.</v>
      </c>
      <c r="AE978" s="84" t="str">
        <f t="shared" si="61"/>
        <v>PIEMONTE</v>
      </c>
      <c r="AF978" s="85">
        <f t="shared" si="62"/>
        <v>46621</v>
      </c>
      <c r="AG978" s="86">
        <f t="shared" si="63"/>
        <v>1</v>
      </c>
      <c r="AH978" s="84" t="s">
        <v>3456</v>
      </c>
    </row>
    <row r="979" spans="1:34" x14ac:dyDescent="0.3">
      <c r="A979" s="80" t="s">
        <v>2484</v>
      </c>
      <c r="B979" s="81">
        <v>719</v>
      </c>
      <c r="C979" s="80" t="s">
        <v>2451</v>
      </c>
      <c r="D979" s="80" t="s">
        <v>3281</v>
      </c>
      <c r="E979" s="80" t="s">
        <v>3295</v>
      </c>
      <c r="F979" s="80" t="s">
        <v>3296</v>
      </c>
      <c r="G979" s="80" t="s">
        <v>3296</v>
      </c>
      <c r="H979" s="81">
        <v>5289</v>
      </c>
      <c r="I979" s="80" t="s">
        <v>3297</v>
      </c>
      <c r="J979" s="80" t="s">
        <v>2457</v>
      </c>
      <c r="K979" s="80" t="s">
        <v>75</v>
      </c>
      <c r="L979" s="80" t="s">
        <v>96</v>
      </c>
      <c r="M979" s="80"/>
      <c r="N979" s="82" t="s">
        <v>79</v>
      </c>
      <c r="O979" s="83">
        <v>45551</v>
      </c>
      <c r="P979" s="83">
        <v>46183</v>
      </c>
      <c r="Q979" s="82" t="s">
        <v>79</v>
      </c>
      <c r="R979" s="83"/>
      <c r="S979" s="83"/>
      <c r="T979" s="83"/>
      <c r="U979" s="80"/>
      <c r="V979" s="80" t="s">
        <v>81</v>
      </c>
      <c r="W979" s="83"/>
      <c r="X979" s="80"/>
      <c r="Y979" s="80"/>
      <c r="Z979" s="80"/>
      <c r="AA979" s="82" t="s">
        <v>79</v>
      </c>
      <c r="AB979" s="82" t="s">
        <v>79</v>
      </c>
      <c r="AC979" s="87">
        <v>45932.427650463003</v>
      </c>
      <c r="AD979" s="80" t="str">
        <f t="shared" si="60"/>
        <v>COMUNE DI CASTEL SAN NICCOLO'</v>
      </c>
      <c r="AE979" s="84" t="str">
        <f t="shared" si="61"/>
        <v>TOSCANA</v>
      </c>
      <c r="AF979" s="85">
        <f t="shared" si="62"/>
        <v>46183</v>
      </c>
      <c r="AG979" s="86">
        <f t="shared" si="63"/>
        <v>1</v>
      </c>
      <c r="AH979" s="84" t="s">
        <v>3931</v>
      </c>
    </row>
    <row r="980" spans="1:34" x14ac:dyDescent="0.3">
      <c r="A980" s="80" t="s">
        <v>2484</v>
      </c>
      <c r="B980" s="81">
        <v>945</v>
      </c>
      <c r="C980" s="80" t="s">
        <v>2451</v>
      </c>
      <c r="D980" s="80" t="s">
        <v>3298</v>
      </c>
      <c r="E980" s="80" t="s">
        <v>689</v>
      </c>
      <c r="F980" s="80" t="s">
        <v>1048</v>
      </c>
      <c r="G980" s="80" t="s">
        <v>1048</v>
      </c>
      <c r="H980" s="81">
        <v>5291</v>
      </c>
      <c r="I980" s="80" t="s">
        <v>3299</v>
      </c>
      <c r="J980" s="80" t="s">
        <v>2452</v>
      </c>
      <c r="K980" s="80" t="s">
        <v>75</v>
      </c>
      <c r="L980" s="80" t="s">
        <v>77</v>
      </c>
      <c r="M980" s="80" t="s">
        <v>3300</v>
      </c>
      <c r="N980" s="82" t="s">
        <v>79</v>
      </c>
      <c r="O980" s="83">
        <v>45722</v>
      </c>
      <c r="P980" s="83">
        <v>45818</v>
      </c>
      <c r="Q980" s="82" t="s">
        <v>79</v>
      </c>
      <c r="R980" s="83"/>
      <c r="S980" s="83"/>
      <c r="T980" s="83"/>
      <c r="U980" s="80"/>
      <c r="V980" s="80" t="s">
        <v>81</v>
      </c>
      <c r="W980" s="83"/>
      <c r="X980" s="80"/>
      <c r="Y980" s="80"/>
      <c r="Z980" s="80"/>
      <c r="AA980" s="82" t="s">
        <v>79</v>
      </c>
      <c r="AB980" s="82" t="s">
        <v>79</v>
      </c>
      <c r="AC980" s="87">
        <v>45930.5710763889</v>
      </c>
      <c r="AD980" s="80" t="str">
        <f t="shared" si="60"/>
        <v>TIEMME SPA</v>
      </c>
      <c r="AE980" s="84" t="str">
        <f t="shared" si="61"/>
        <v>TOSCANA</v>
      </c>
      <c r="AF980" s="85">
        <f t="shared" si="62"/>
        <v>45818</v>
      </c>
      <c r="AG980" s="86">
        <f t="shared" si="63"/>
        <v>1</v>
      </c>
      <c r="AH980" s="84" t="s">
        <v>3335</v>
      </c>
    </row>
    <row r="981" spans="1:34" x14ac:dyDescent="0.3">
      <c r="A981" s="80" t="s">
        <v>2483</v>
      </c>
      <c r="B981" s="81">
        <v>86</v>
      </c>
      <c r="C981" s="80" t="s">
        <v>2451</v>
      </c>
      <c r="D981" s="80" t="s">
        <v>3016</v>
      </c>
      <c r="E981" s="80" t="s">
        <v>3017</v>
      </c>
      <c r="F981" s="80" t="s">
        <v>3018</v>
      </c>
      <c r="G981" s="80" t="s">
        <v>3018</v>
      </c>
      <c r="H981" s="81">
        <v>5293</v>
      </c>
      <c r="I981" s="80" t="s">
        <v>3278</v>
      </c>
      <c r="J981" s="80" t="s">
        <v>443</v>
      </c>
      <c r="K981" s="80" t="s">
        <v>75</v>
      </c>
      <c r="L981" s="80" t="s">
        <v>77</v>
      </c>
      <c r="M981" s="80" t="s">
        <v>3279</v>
      </c>
      <c r="N981" s="82" t="s">
        <v>79</v>
      </c>
      <c r="O981" s="83">
        <v>45383</v>
      </c>
      <c r="P981" s="83">
        <v>45716</v>
      </c>
      <c r="Q981" s="82" t="s">
        <v>79</v>
      </c>
      <c r="R981" s="83"/>
      <c r="S981" s="83"/>
      <c r="T981" s="83"/>
      <c r="U981" s="80"/>
      <c r="V981" s="80" t="s">
        <v>81</v>
      </c>
      <c r="W981" s="83"/>
      <c r="X981" s="80"/>
      <c r="Y981" s="80"/>
      <c r="Z981" s="80"/>
      <c r="AA981" s="82" t="s">
        <v>79</v>
      </c>
      <c r="AB981" s="82" t="s">
        <v>79</v>
      </c>
      <c r="AC981" s="87">
        <v>45931.799988425897</v>
      </c>
      <c r="AD981" s="80" t="str">
        <f t="shared" si="60"/>
        <v>ZAPPALA' E TORRISI</v>
      </c>
      <c r="AE981" s="84" t="str">
        <f t="shared" si="61"/>
        <v>SICILIA</v>
      </c>
      <c r="AF981" s="85">
        <f t="shared" si="62"/>
        <v>45716</v>
      </c>
      <c r="AG981" s="86">
        <f t="shared" si="63"/>
        <v>1</v>
      </c>
      <c r="AH981" s="84" t="s">
        <v>3585</v>
      </c>
    </row>
    <row r="982" spans="1:34" x14ac:dyDescent="0.3">
      <c r="A982" s="80" t="s">
        <v>2483</v>
      </c>
      <c r="B982" s="81">
        <v>385</v>
      </c>
      <c r="C982" s="80" t="s">
        <v>2451</v>
      </c>
      <c r="D982" s="80" t="s">
        <v>4564</v>
      </c>
      <c r="E982" s="80" t="s">
        <v>4615</v>
      </c>
      <c r="F982" s="80" t="s">
        <v>4616</v>
      </c>
      <c r="G982" s="80" t="s">
        <v>4616</v>
      </c>
      <c r="H982" s="81">
        <v>5295</v>
      </c>
      <c r="I982" s="80" t="s">
        <v>4631</v>
      </c>
      <c r="J982" s="80" t="s">
        <v>2452</v>
      </c>
      <c r="K982" s="80" t="s">
        <v>75</v>
      </c>
      <c r="L982" s="80" t="s">
        <v>77</v>
      </c>
      <c r="M982" s="80" t="s">
        <v>4632</v>
      </c>
      <c r="N982" s="82" t="s">
        <v>79</v>
      </c>
      <c r="O982" s="83">
        <v>45748</v>
      </c>
      <c r="P982" s="83">
        <v>46387</v>
      </c>
      <c r="Q982" s="82" t="s">
        <v>79</v>
      </c>
      <c r="R982" s="83"/>
      <c r="S982" s="83"/>
      <c r="T982" s="83"/>
      <c r="U982" s="80"/>
      <c r="V982" s="80" t="s">
        <v>81</v>
      </c>
      <c r="W982" s="83"/>
      <c r="X982" s="80"/>
      <c r="Y982" s="80"/>
      <c r="Z982" s="80"/>
      <c r="AA982" s="82" t="s">
        <v>79</v>
      </c>
      <c r="AB982" s="82" t="s">
        <v>79</v>
      </c>
      <c r="AC982" s="87">
        <v>45938.505624999998</v>
      </c>
      <c r="AD982" s="80" t="str">
        <f t="shared" si="60"/>
        <v>AUTOTRASPORTI LENZO E PRINCIOTTO</v>
      </c>
      <c r="AE982" s="84" t="str">
        <f t="shared" si="61"/>
        <v>SICILIA</v>
      </c>
      <c r="AF982" s="85">
        <f t="shared" si="62"/>
        <v>46387</v>
      </c>
      <c r="AG982" s="86">
        <f t="shared" si="63"/>
        <v>1</v>
      </c>
      <c r="AH982" s="84" t="s">
        <v>9439</v>
      </c>
    </row>
    <row r="983" spans="1:34" x14ac:dyDescent="0.3">
      <c r="A983" s="80" t="s">
        <v>2484</v>
      </c>
      <c r="B983" s="81">
        <v>719</v>
      </c>
      <c r="C983" s="80" t="s">
        <v>2451</v>
      </c>
      <c r="D983" s="80" t="s">
        <v>3281</v>
      </c>
      <c r="E983" s="80" t="s">
        <v>4735</v>
      </c>
      <c r="F983" s="80" t="s">
        <v>4736</v>
      </c>
      <c r="G983" s="80" t="s">
        <v>4736</v>
      </c>
      <c r="H983" s="81">
        <v>5296</v>
      </c>
      <c r="I983" s="80" t="s">
        <v>4737</v>
      </c>
      <c r="J983" s="80" t="s">
        <v>2452</v>
      </c>
      <c r="K983" s="80" t="s">
        <v>75</v>
      </c>
      <c r="L983" s="80" t="s">
        <v>77</v>
      </c>
      <c r="M983" s="80"/>
      <c r="N983" s="82" t="s">
        <v>79</v>
      </c>
      <c r="O983" s="83">
        <v>45291</v>
      </c>
      <c r="P983" s="83">
        <v>43830</v>
      </c>
      <c r="Q983" s="82" t="s">
        <v>76</v>
      </c>
      <c r="R983" s="83">
        <v>45551</v>
      </c>
      <c r="S983" s="83">
        <v>45551</v>
      </c>
      <c r="T983" s="83">
        <v>46183</v>
      </c>
      <c r="U983" s="80" t="s">
        <v>2453</v>
      </c>
      <c r="V983" s="80" t="s">
        <v>81</v>
      </c>
      <c r="W983" s="83"/>
      <c r="X983" s="80"/>
      <c r="Y983" s="80"/>
      <c r="Z983" s="81">
        <v>4011</v>
      </c>
      <c r="AA983" s="82" t="s">
        <v>79</v>
      </c>
      <c r="AB983" s="82" t="s">
        <v>79</v>
      </c>
      <c r="AC983" s="87">
        <v>45945.289074074099</v>
      </c>
      <c r="AD983" s="80" t="str">
        <f t="shared" si="60"/>
        <v>SIMONETTI MARCO</v>
      </c>
      <c r="AE983" s="84" t="str">
        <f t="shared" si="61"/>
        <v>TOSCANA</v>
      </c>
      <c r="AF983" s="85">
        <f t="shared" si="62"/>
        <v>46183</v>
      </c>
      <c r="AG983" s="86">
        <f t="shared" si="63"/>
        <v>1</v>
      </c>
      <c r="AH983" s="84" t="e">
        <v>#N/A</v>
      </c>
    </row>
    <row r="984" spans="1:34" x14ac:dyDescent="0.3">
      <c r="A984" s="80" t="s">
        <v>2465</v>
      </c>
      <c r="B984" s="81">
        <v>773</v>
      </c>
      <c r="C984" s="80" t="s">
        <v>2451</v>
      </c>
      <c r="D984" s="80" t="s">
        <v>4081</v>
      </c>
      <c r="E984" s="80" t="s">
        <v>2613</v>
      </c>
      <c r="F984" s="80" t="s">
        <v>2614</v>
      </c>
      <c r="G984" s="80" t="s">
        <v>2614</v>
      </c>
      <c r="H984" s="81">
        <v>5297</v>
      </c>
      <c r="I984" s="80" t="s">
        <v>4094</v>
      </c>
      <c r="J984" s="80" t="s">
        <v>2452</v>
      </c>
      <c r="K984" s="80" t="s">
        <v>75</v>
      </c>
      <c r="L984" s="80" t="s">
        <v>96</v>
      </c>
      <c r="M984" s="80" t="s">
        <v>4095</v>
      </c>
      <c r="N984" s="82" t="s">
        <v>79</v>
      </c>
      <c r="O984" s="83">
        <v>45658</v>
      </c>
      <c r="P984" s="83">
        <v>46022</v>
      </c>
      <c r="Q984" s="82" t="s">
        <v>79</v>
      </c>
      <c r="R984" s="83"/>
      <c r="S984" s="83"/>
      <c r="T984" s="83"/>
      <c r="U984" s="80"/>
      <c r="V984" s="80" t="s">
        <v>81</v>
      </c>
      <c r="W984" s="83"/>
      <c r="X984" s="80"/>
      <c r="Y984" s="80"/>
      <c r="Z984" s="80"/>
      <c r="AA984" s="82" t="s">
        <v>79</v>
      </c>
      <c r="AB984" s="82" t="s">
        <v>79</v>
      </c>
      <c r="AC984" s="87">
        <v>45944.573611111096</v>
      </c>
      <c r="AD984" s="80" t="str">
        <f t="shared" si="60"/>
        <v>AZIENDA MOBILITA' UFITANA S.P.A.</v>
      </c>
      <c r="AE984" s="84" t="str">
        <f t="shared" si="61"/>
        <v>CAMPANIA</v>
      </c>
      <c r="AF984" s="85">
        <f t="shared" si="62"/>
        <v>46022</v>
      </c>
      <c r="AG984" s="86">
        <f t="shared" si="63"/>
        <v>1</v>
      </c>
      <c r="AH984" s="84" t="s">
        <v>3657</v>
      </c>
    </row>
    <row r="985" spans="1:34" x14ac:dyDescent="0.3">
      <c r="A985" s="80" t="s">
        <v>2484</v>
      </c>
      <c r="B985" s="81">
        <v>727</v>
      </c>
      <c r="C985" s="80" t="s">
        <v>2451</v>
      </c>
      <c r="D985" s="80" t="s">
        <v>4722</v>
      </c>
      <c r="E985" s="80" t="s">
        <v>880</v>
      </c>
      <c r="F985" s="80" t="s">
        <v>881</v>
      </c>
      <c r="G985" s="80" t="s">
        <v>881</v>
      </c>
      <c r="H985" s="81">
        <v>5298</v>
      </c>
      <c r="I985" s="80" t="s">
        <v>4738</v>
      </c>
      <c r="J985" s="80" t="s">
        <v>2452</v>
      </c>
      <c r="K985" s="80" t="s">
        <v>75</v>
      </c>
      <c r="L985" s="80" t="s">
        <v>77</v>
      </c>
      <c r="M985" s="80"/>
      <c r="N985" s="82" t="s">
        <v>76</v>
      </c>
      <c r="O985" s="83">
        <v>45292</v>
      </c>
      <c r="P985" s="83">
        <v>45471</v>
      </c>
      <c r="Q985" s="82" t="s">
        <v>76</v>
      </c>
      <c r="R985" s="83">
        <v>45478</v>
      </c>
      <c r="S985" s="83">
        <v>45472</v>
      </c>
      <c r="T985" s="83">
        <v>46022</v>
      </c>
      <c r="U985" s="80" t="s">
        <v>2453</v>
      </c>
      <c r="V985" s="80" t="s">
        <v>81</v>
      </c>
      <c r="W985" s="83"/>
      <c r="X985" s="80"/>
      <c r="Y985" s="80"/>
      <c r="Z985" s="80"/>
      <c r="AA985" s="82" t="s">
        <v>79</v>
      </c>
      <c r="AB985" s="82" t="s">
        <v>79</v>
      </c>
      <c r="AC985" s="87">
        <v>45953.672071759298</v>
      </c>
      <c r="AD985" s="80" t="str">
        <f t="shared" si="60"/>
        <v>POGGIBUS SRL</v>
      </c>
      <c r="AE985" s="84" t="str">
        <f t="shared" si="61"/>
        <v>TOSCANA</v>
      </c>
      <c r="AF985" s="85">
        <f t="shared" si="62"/>
        <v>46022</v>
      </c>
      <c r="AG985" s="86">
        <f t="shared" si="63"/>
        <v>1</v>
      </c>
      <c r="AH985" s="84" t="s">
        <v>3470</v>
      </c>
    </row>
    <row r="986" spans="1:34" x14ac:dyDescent="0.3">
      <c r="A986" s="80" t="s">
        <v>2472</v>
      </c>
      <c r="B986" s="81">
        <v>437</v>
      </c>
      <c r="C986" s="80" t="s">
        <v>2451</v>
      </c>
      <c r="D986" s="80" t="s">
        <v>4184</v>
      </c>
      <c r="E986" s="80" t="s">
        <v>4257</v>
      </c>
      <c r="F986" s="80"/>
      <c r="G986" s="80" t="s">
        <v>4258</v>
      </c>
      <c r="H986" s="81">
        <v>5301</v>
      </c>
      <c r="I986" s="80" t="s">
        <v>4330</v>
      </c>
      <c r="J986" s="80" t="s">
        <v>2454</v>
      </c>
      <c r="K986" s="80" t="s">
        <v>75</v>
      </c>
      <c r="L986" s="80" t="s">
        <v>77</v>
      </c>
      <c r="M986" s="80" t="s">
        <v>4331</v>
      </c>
      <c r="N986" s="82" t="s">
        <v>79</v>
      </c>
      <c r="O986" s="83">
        <v>43831</v>
      </c>
      <c r="P986" s="83">
        <v>44196</v>
      </c>
      <c r="Q986" s="82" t="s">
        <v>76</v>
      </c>
      <c r="R986" s="83">
        <v>45679</v>
      </c>
      <c r="S986" s="83">
        <v>45658</v>
      </c>
      <c r="T986" s="83">
        <v>45930</v>
      </c>
      <c r="U986" s="80" t="s">
        <v>2455</v>
      </c>
      <c r="V986" s="80" t="s">
        <v>81</v>
      </c>
      <c r="W986" s="83"/>
      <c r="X986" s="80"/>
      <c r="Y986" s="80"/>
      <c r="Z986" s="80"/>
      <c r="AA986" s="82" t="s">
        <v>79</v>
      </c>
      <c r="AB986" s="82" t="s">
        <v>79</v>
      </c>
      <c r="AC986" s="87">
        <v>45951.554849537002</v>
      </c>
      <c r="AD986" s="80" t="str">
        <f t="shared" si="60"/>
        <v>REALI TOURS S.R.L</v>
      </c>
      <c r="AE986" s="84" t="str">
        <f t="shared" si="61"/>
        <v>LAZIO</v>
      </c>
      <c r="AF986" s="85">
        <f t="shared" si="62"/>
        <v>45930</v>
      </c>
      <c r="AG986" s="86">
        <f t="shared" si="63"/>
        <v>1</v>
      </c>
      <c r="AH986" s="84" t="s">
        <v>3621</v>
      </c>
    </row>
    <row r="987" spans="1:34" x14ac:dyDescent="0.3">
      <c r="A987" s="80" t="s">
        <v>2472</v>
      </c>
      <c r="B987" s="81">
        <v>437</v>
      </c>
      <c r="C987" s="80" t="s">
        <v>2451</v>
      </c>
      <c r="D987" s="80" t="s">
        <v>4184</v>
      </c>
      <c r="E987" s="80" t="s">
        <v>4257</v>
      </c>
      <c r="F987" s="80"/>
      <c r="G987" s="80" t="s">
        <v>4258</v>
      </c>
      <c r="H987" s="81">
        <v>5302</v>
      </c>
      <c r="I987" s="80" t="s">
        <v>4330</v>
      </c>
      <c r="J987" s="80" t="s">
        <v>2454</v>
      </c>
      <c r="K987" s="80" t="s">
        <v>75</v>
      </c>
      <c r="L987" s="80" t="s">
        <v>77</v>
      </c>
      <c r="M987" s="80" t="s">
        <v>4332</v>
      </c>
      <c r="N987" s="82" t="s">
        <v>79</v>
      </c>
      <c r="O987" s="83">
        <v>43831</v>
      </c>
      <c r="P987" s="83">
        <v>44196</v>
      </c>
      <c r="Q987" s="82" t="s">
        <v>76</v>
      </c>
      <c r="R987" s="83">
        <v>45839</v>
      </c>
      <c r="S987" s="83">
        <v>45658</v>
      </c>
      <c r="T987" s="83">
        <v>46022</v>
      </c>
      <c r="U987" s="80" t="s">
        <v>2455</v>
      </c>
      <c r="V987" s="80" t="s">
        <v>81</v>
      </c>
      <c r="W987" s="83"/>
      <c r="X987" s="80"/>
      <c r="Y987" s="80"/>
      <c r="Z987" s="80"/>
      <c r="AA987" s="82" t="s">
        <v>79</v>
      </c>
      <c r="AB987" s="82" t="s">
        <v>79</v>
      </c>
      <c r="AC987" s="87">
        <v>45951.5561689815</v>
      </c>
      <c r="AD987" s="80" t="str">
        <f t="shared" si="60"/>
        <v>REALI TOURS S.R.L</v>
      </c>
      <c r="AE987" s="84" t="str">
        <f t="shared" si="61"/>
        <v>LAZIO</v>
      </c>
      <c r="AF987" s="85">
        <f t="shared" si="62"/>
        <v>46022</v>
      </c>
      <c r="AG987" s="86">
        <f t="shared" si="63"/>
        <v>1</v>
      </c>
      <c r="AH987" s="84" t="s">
        <v>3621</v>
      </c>
    </row>
    <row r="988" spans="1:34" x14ac:dyDescent="0.3">
      <c r="A988" s="80" t="s">
        <v>2484</v>
      </c>
      <c r="B988" s="81">
        <v>384</v>
      </c>
      <c r="C988" s="80" t="s">
        <v>2451</v>
      </c>
      <c r="D988" s="80" t="s">
        <v>4723</v>
      </c>
      <c r="E988" s="80" t="s">
        <v>4724</v>
      </c>
      <c r="F988" s="80" t="s">
        <v>4725</v>
      </c>
      <c r="G988" s="80" t="s">
        <v>4725</v>
      </c>
      <c r="H988" s="81">
        <v>5304</v>
      </c>
      <c r="I988" s="80" t="s">
        <v>4739</v>
      </c>
      <c r="J988" s="80" t="s">
        <v>2452</v>
      </c>
      <c r="K988" s="80" t="s">
        <v>75</v>
      </c>
      <c r="L988" s="80" t="s">
        <v>77</v>
      </c>
      <c r="M988" s="80" t="s">
        <v>4740</v>
      </c>
      <c r="N988" s="82" t="s">
        <v>79</v>
      </c>
      <c r="O988" s="83">
        <v>45658</v>
      </c>
      <c r="P988" s="83">
        <v>46022</v>
      </c>
      <c r="Q988" s="82" t="s">
        <v>79</v>
      </c>
      <c r="R988" s="83"/>
      <c r="S988" s="83"/>
      <c r="T988" s="83"/>
      <c r="U988" s="80"/>
      <c r="V988" s="80" t="s">
        <v>78</v>
      </c>
      <c r="W988" s="83"/>
      <c r="X988" s="80"/>
      <c r="Y988" s="80"/>
      <c r="Z988" s="80"/>
      <c r="AA988" s="82" t="s">
        <v>76</v>
      </c>
      <c r="AB988" s="82" t="s">
        <v>76</v>
      </c>
      <c r="AC988" s="87">
        <v>45966.447418981501</v>
      </c>
      <c r="AD988" s="80" t="str">
        <f t="shared" si="60"/>
        <v>RENIERI BUS S.N.C. DI BEATRICE E VALERIA RENIERI &amp; C.</v>
      </c>
      <c r="AE988" s="84" t="str">
        <f t="shared" si="61"/>
        <v>TOSCANA</v>
      </c>
      <c r="AF988" s="85">
        <f t="shared" si="62"/>
        <v>46022</v>
      </c>
      <c r="AG988" s="86">
        <f t="shared" si="63"/>
        <v>1</v>
      </c>
      <c r="AH988" s="84" t="s">
        <v>6890</v>
      </c>
    </row>
    <row r="989" spans="1:34" x14ac:dyDescent="0.3">
      <c r="A989" s="80" t="s">
        <v>2484</v>
      </c>
      <c r="B989" s="81">
        <v>946</v>
      </c>
      <c r="C989" s="80" t="s">
        <v>2464</v>
      </c>
      <c r="D989" s="80" t="s">
        <v>4741</v>
      </c>
      <c r="E989" s="80" t="s">
        <v>689</v>
      </c>
      <c r="F989" s="80" t="s">
        <v>1048</v>
      </c>
      <c r="G989" s="80" t="s">
        <v>1048</v>
      </c>
      <c r="H989" s="81">
        <v>5305</v>
      </c>
      <c r="I989" s="80" t="s">
        <v>4742</v>
      </c>
      <c r="J989" s="80" t="s">
        <v>2452</v>
      </c>
      <c r="K989" s="80" t="s">
        <v>75</v>
      </c>
      <c r="L989" s="80" t="s">
        <v>77</v>
      </c>
      <c r="M989" s="80" t="s">
        <v>4743</v>
      </c>
      <c r="N989" s="82" t="s">
        <v>79</v>
      </c>
      <c r="O989" s="83">
        <v>45766</v>
      </c>
      <c r="P989" s="83">
        <v>47483</v>
      </c>
      <c r="Q989" s="82" t="s">
        <v>79</v>
      </c>
      <c r="R989" s="83"/>
      <c r="S989" s="83"/>
      <c r="T989" s="83"/>
      <c r="U989" s="80"/>
      <c r="V989" s="80" t="s">
        <v>81</v>
      </c>
      <c r="W989" s="83"/>
      <c r="X989" s="80"/>
      <c r="Y989" s="80"/>
      <c r="Z989" s="80"/>
      <c r="AA989" s="82" t="s">
        <v>79</v>
      </c>
      <c r="AB989" s="82" t="s">
        <v>79</v>
      </c>
      <c r="AC989" s="87">
        <v>45958.638495370396</v>
      </c>
      <c r="AD989" s="80" t="str">
        <f t="shared" si="60"/>
        <v>TIEMME SPA</v>
      </c>
      <c r="AE989" s="84" t="str">
        <f t="shared" si="61"/>
        <v>TOSCANA</v>
      </c>
      <c r="AF989" s="85">
        <f t="shared" si="62"/>
        <v>47483</v>
      </c>
      <c r="AG989" s="86">
        <f t="shared" si="63"/>
        <v>1</v>
      </c>
      <c r="AH989" s="84" t="s">
        <v>3335</v>
      </c>
    </row>
    <row r="990" spans="1:34" x14ac:dyDescent="0.3">
      <c r="A990" s="80" t="s">
        <v>2481</v>
      </c>
      <c r="B990" s="81">
        <v>499</v>
      </c>
      <c r="C990" s="80" t="s">
        <v>2451</v>
      </c>
      <c r="D990" s="80" t="s">
        <v>4480</v>
      </c>
      <c r="E990" s="80" t="s">
        <v>4493</v>
      </c>
      <c r="F990" s="80"/>
      <c r="G990" s="80" t="s">
        <v>4494</v>
      </c>
      <c r="H990" s="81">
        <v>5309</v>
      </c>
      <c r="I990" s="80" t="s">
        <v>4495</v>
      </c>
      <c r="J990" s="80" t="s">
        <v>2454</v>
      </c>
      <c r="K990" s="80" t="s">
        <v>75</v>
      </c>
      <c r="L990" s="80" t="s">
        <v>101</v>
      </c>
      <c r="M990" s="80" t="s">
        <v>4496</v>
      </c>
      <c r="N990" s="82" t="s">
        <v>79</v>
      </c>
      <c r="O990" s="83">
        <v>45383</v>
      </c>
      <c r="P990" s="83">
        <v>45900</v>
      </c>
      <c r="Q990" s="82" t="s">
        <v>76</v>
      </c>
      <c r="R990" s="83">
        <v>45929</v>
      </c>
      <c r="S990" s="83">
        <v>45901</v>
      </c>
      <c r="T990" s="83">
        <v>46387</v>
      </c>
      <c r="U990" s="80" t="s">
        <v>2453</v>
      </c>
      <c r="V990" s="80" t="s">
        <v>81</v>
      </c>
      <c r="W990" s="83"/>
      <c r="X990" s="80"/>
      <c r="Y990" s="80"/>
      <c r="Z990" s="80"/>
      <c r="AA990" s="82" t="s">
        <v>79</v>
      </c>
      <c r="AB990" s="82" t="s">
        <v>79</v>
      </c>
      <c r="AC990" s="80"/>
      <c r="AD990" s="80" t="str">
        <f t="shared" si="60"/>
        <v>C.N.B. ITALIA SOC. CONS. A R.L</v>
      </c>
      <c r="AE990" s="84" t="str">
        <f t="shared" si="61"/>
        <v>PUGLIA</v>
      </c>
      <c r="AF990" s="85">
        <f t="shared" si="62"/>
        <v>46387</v>
      </c>
      <c r="AG990" s="86">
        <f t="shared" si="63"/>
        <v>1</v>
      </c>
      <c r="AH990" s="84" t="e">
        <v>#N/A</v>
      </c>
    </row>
    <row r="991" spans="1:34" x14ac:dyDescent="0.3">
      <c r="A991" s="80" t="s">
        <v>2472</v>
      </c>
      <c r="B991" s="81">
        <v>375</v>
      </c>
      <c r="C991" s="80" t="s">
        <v>2451</v>
      </c>
      <c r="D991" s="80" t="s">
        <v>4160</v>
      </c>
      <c r="E991" s="80" t="s">
        <v>367</v>
      </c>
      <c r="F991" s="80" t="s">
        <v>368</v>
      </c>
      <c r="G991" s="80" t="s">
        <v>368</v>
      </c>
      <c r="H991" s="81">
        <v>5311</v>
      </c>
      <c r="I991" s="80" t="s">
        <v>4333</v>
      </c>
      <c r="J991" s="80" t="s">
        <v>2452</v>
      </c>
      <c r="K991" s="80" t="s">
        <v>75</v>
      </c>
      <c r="L991" s="80" t="s">
        <v>77</v>
      </c>
      <c r="M991" s="80" t="s">
        <v>4317</v>
      </c>
      <c r="N991" s="82" t="s">
        <v>79</v>
      </c>
      <c r="O991" s="83">
        <v>45658</v>
      </c>
      <c r="P991" s="83">
        <v>45838</v>
      </c>
      <c r="Q991" s="82" t="s">
        <v>79</v>
      </c>
      <c r="R991" s="83"/>
      <c r="S991" s="83"/>
      <c r="T991" s="83"/>
      <c r="U991" s="80"/>
      <c r="V991" s="80" t="s">
        <v>81</v>
      </c>
      <c r="W991" s="83"/>
      <c r="X991" s="80"/>
      <c r="Y991" s="80"/>
      <c r="Z991" s="80"/>
      <c r="AA991" s="82" t="s">
        <v>79</v>
      </c>
      <c r="AB991" s="82" t="s">
        <v>79</v>
      </c>
      <c r="AC991" s="87">
        <v>45959.714328703703</v>
      </c>
      <c r="AD991" s="80" t="str">
        <f t="shared" si="60"/>
        <v>AUTOSERVIZI RICCITELLI S.R.L.</v>
      </c>
      <c r="AE991" s="84" t="str">
        <f t="shared" si="61"/>
        <v>LAZIO</v>
      </c>
      <c r="AF991" s="85">
        <f t="shared" si="62"/>
        <v>45838</v>
      </c>
      <c r="AG991" s="86">
        <f t="shared" si="63"/>
        <v>1</v>
      </c>
      <c r="AH991" s="84" t="s">
        <v>3552</v>
      </c>
    </row>
    <row r="992" spans="1:34" x14ac:dyDescent="0.3">
      <c r="A992" s="80" t="s">
        <v>2472</v>
      </c>
      <c r="B992" s="81">
        <v>375</v>
      </c>
      <c r="C992" s="80" t="s">
        <v>2451</v>
      </c>
      <c r="D992" s="80" t="s">
        <v>4160</v>
      </c>
      <c r="E992" s="80" t="s">
        <v>367</v>
      </c>
      <c r="F992" s="80" t="s">
        <v>368</v>
      </c>
      <c r="G992" s="80" t="s">
        <v>368</v>
      </c>
      <c r="H992" s="81">
        <v>5312</v>
      </c>
      <c r="I992" s="80" t="s">
        <v>4334</v>
      </c>
      <c r="J992" s="80" t="s">
        <v>2452</v>
      </c>
      <c r="K992" s="80" t="s">
        <v>75</v>
      </c>
      <c r="L992" s="80" t="s">
        <v>77</v>
      </c>
      <c r="M992" s="80" t="s">
        <v>4317</v>
      </c>
      <c r="N992" s="82" t="s">
        <v>79</v>
      </c>
      <c r="O992" s="83">
        <v>45839</v>
      </c>
      <c r="P992" s="83">
        <v>46022</v>
      </c>
      <c r="Q992" s="82" t="s">
        <v>79</v>
      </c>
      <c r="R992" s="83"/>
      <c r="S992" s="83"/>
      <c r="T992" s="83"/>
      <c r="U992" s="80"/>
      <c r="V992" s="80" t="s">
        <v>81</v>
      </c>
      <c r="W992" s="83"/>
      <c r="X992" s="80"/>
      <c r="Y992" s="80"/>
      <c r="Z992" s="80"/>
      <c r="AA992" s="82" t="s">
        <v>79</v>
      </c>
      <c r="AB992" s="82" t="s">
        <v>79</v>
      </c>
      <c r="AC992" s="87">
        <v>45959.715671296297</v>
      </c>
      <c r="AD992" s="80" t="str">
        <f t="shared" si="60"/>
        <v>AUTOSERVIZI RICCITELLI S.R.L.</v>
      </c>
      <c r="AE992" s="84" t="str">
        <f t="shared" si="61"/>
        <v>LAZIO</v>
      </c>
      <c r="AF992" s="85">
        <f t="shared" si="62"/>
        <v>46022</v>
      </c>
      <c r="AG992" s="86">
        <f t="shared" si="63"/>
        <v>1</v>
      </c>
      <c r="AH992" s="84" t="s">
        <v>3552</v>
      </c>
    </row>
    <row r="993" spans="1:34" x14ac:dyDescent="0.3">
      <c r="A993" s="80" t="s">
        <v>2472</v>
      </c>
      <c r="B993" s="81">
        <v>413</v>
      </c>
      <c r="C993" s="80" t="s">
        <v>2451</v>
      </c>
      <c r="D993" s="80" t="s">
        <v>4235</v>
      </c>
      <c r="E993" s="80" t="s">
        <v>4335</v>
      </c>
      <c r="F993" s="80"/>
      <c r="G993" s="80" t="s">
        <v>4336</v>
      </c>
      <c r="H993" s="81">
        <v>5315</v>
      </c>
      <c r="I993" s="80" t="s">
        <v>4337</v>
      </c>
      <c r="J993" s="80" t="s">
        <v>2452</v>
      </c>
      <c r="K993" s="80" t="s">
        <v>75</v>
      </c>
      <c r="L993" s="80" t="s">
        <v>77</v>
      </c>
      <c r="M993" s="80"/>
      <c r="N993" s="82" t="s">
        <v>79</v>
      </c>
      <c r="O993" s="83">
        <v>45600</v>
      </c>
      <c r="P993" s="83">
        <v>45838</v>
      </c>
      <c r="Q993" s="82" t="s">
        <v>79</v>
      </c>
      <c r="R993" s="83"/>
      <c r="S993" s="83"/>
      <c r="T993" s="83"/>
      <c r="U993" s="80"/>
      <c r="V993" s="80" t="s">
        <v>81</v>
      </c>
      <c r="W993" s="83"/>
      <c r="X993" s="80"/>
      <c r="Y993" s="80"/>
      <c r="Z993" s="81">
        <v>5155</v>
      </c>
      <c r="AA993" s="82" t="s">
        <v>79</v>
      </c>
      <c r="AB993" s="82" t="s">
        <v>79</v>
      </c>
      <c r="AC993" s="80"/>
      <c r="AD993" s="80" t="str">
        <f t="shared" si="60"/>
        <v>SACCUCCI RAFFAELLA EREDE DI RUBEO ROBERTO</v>
      </c>
      <c r="AE993" s="84" t="str">
        <f t="shared" si="61"/>
        <v>LAZIO</v>
      </c>
      <c r="AF993" s="85">
        <f t="shared" si="62"/>
        <v>45838</v>
      </c>
      <c r="AG993" s="86">
        <f t="shared" si="63"/>
        <v>1</v>
      </c>
      <c r="AH993" s="84" t="e">
        <v>#N/A</v>
      </c>
    </row>
    <row r="994" spans="1:34" x14ac:dyDescent="0.3">
      <c r="A994" s="80" t="s">
        <v>2483</v>
      </c>
      <c r="B994" s="81">
        <v>410</v>
      </c>
      <c r="C994" s="80" t="s">
        <v>2451</v>
      </c>
      <c r="D994" s="80" t="s">
        <v>1129</v>
      </c>
      <c r="E994" s="80" t="s">
        <v>1130</v>
      </c>
      <c r="F994" s="80" t="s">
        <v>1131</v>
      </c>
      <c r="G994" s="80" t="s">
        <v>1131</v>
      </c>
      <c r="H994" s="81">
        <v>5316</v>
      </c>
      <c r="I994" s="80" t="s">
        <v>4633</v>
      </c>
      <c r="J994" s="80" t="s">
        <v>2454</v>
      </c>
      <c r="K994" s="80" t="s">
        <v>75</v>
      </c>
      <c r="L994" s="80" t="s">
        <v>77</v>
      </c>
      <c r="M994" s="80" t="s">
        <v>4634</v>
      </c>
      <c r="N994" s="82" t="s">
        <v>79</v>
      </c>
      <c r="O994" s="83">
        <v>45736</v>
      </c>
      <c r="P994" s="83">
        <v>49023</v>
      </c>
      <c r="Q994" s="82" t="s">
        <v>79</v>
      </c>
      <c r="R994" s="83"/>
      <c r="S994" s="83"/>
      <c r="T994" s="83"/>
      <c r="U994" s="80"/>
      <c r="V994" s="80" t="s">
        <v>81</v>
      </c>
      <c r="W994" s="83"/>
      <c r="X994" s="80"/>
      <c r="Y994" s="80"/>
      <c r="Z994" s="80"/>
      <c r="AA994" s="82" t="s">
        <v>79</v>
      </c>
      <c r="AB994" s="82" t="s">
        <v>79</v>
      </c>
      <c r="AC994" s="87">
        <v>45960.451307870397</v>
      </c>
      <c r="AD994" s="80" t="str">
        <f t="shared" si="60"/>
        <v>AUTOLINEE MANFRE' ANTONINO</v>
      </c>
      <c r="AE994" s="84" t="str">
        <f t="shared" si="61"/>
        <v>SICILIA</v>
      </c>
      <c r="AF994" s="85">
        <f t="shared" si="62"/>
        <v>49023</v>
      </c>
      <c r="AG994" s="86">
        <f t="shared" si="63"/>
        <v>1</v>
      </c>
      <c r="AH994" s="84" t="s">
        <v>3493</v>
      </c>
    </row>
    <row r="995" spans="1:34" x14ac:dyDescent="0.3">
      <c r="A995" s="80" t="s">
        <v>2459</v>
      </c>
      <c r="B995" s="81">
        <v>682</v>
      </c>
      <c r="C995" s="80" t="s">
        <v>2451</v>
      </c>
      <c r="D995" s="80" t="s">
        <v>4007</v>
      </c>
      <c r="E995" s="80" t="s">
        <v>3991</v>
      </c>
      <c r="F995" s="80" t="s">
        <v>3992</v>
      </c>
      <c r="G995" s="80" t="s">
        <v>3992</v>
      </c>
      <c r="H995" s="81">
        <v>5318</v>
      </c>
      <c r="I995" s="80" t="s">
        <v>4027</v>
      </c>
      <c r="J995" s="80" t="s">
        <v>2452</v>
      </c>
      <c r="K995" s="80" t="s">
        <v>75</v>
      </c>
      <c r="L995" s="80" t="s">
        <v>101</v>
      </c>
      <c r="M995" s="80" t="s">
        <v>4008</v>
      </c>
      <c r="N995" s="82" t="s">
        <v>79</v>
      </c>
      <c r="O995" s="83">
        <v>40553</v>
      </c>
      <c r="P995" s="83">
        <v>46387</v>
      </c>
      <c r="Q995" s="82" t="s">
        <v>79</v>
      </c>
      <c r="R995" s="83"/>
      <c r="S995" s="83"/>
      <c r="T995" s="83"/>
      <c r="U995" s="80"/>
      <c r="V995" s="80" t="s">
        <v>78</v>
      </c>
      <c r="W995" s="83"/>
      <c r="X995" s="80"/>
      <c r="Y995" s="80"/>
      <c r="Z995" s="80"/>
      <c r="AA995" s="82" t="s">
        <v>79</v>
      </c>
      <c r="AB995" s="82" t="s">
        <v>76</v>
      </c>
      <c r="AC995" s="87">
        <v>45960.4938078704</v>
      </c>
      <c r="AD995" s="80" t="str">
        <f t="shared" si="60"/>
        <v>AUTOLINEE GRASSANI E GAROFALO SRL</v>
      </c>
      <c r="AE995" s="84" t="str">
        <f t="shared" si="61"/>
        <v>BASILICATA</v>
      </c>
      <c r="AF995" s="85">
        <f t="shared" si="62"/>
        <v>46387</v>
      </c>
      <c r="AG995" s="86">
        <f t="shared" si="63"/>
        <v>1</v>
      </c>
      <c r="AH995" s="84" t="s">
        <v>8231</v>
      </c>
    </row>
    <row r="996" spans="1:34" x14ac:dyDescent="0.3">
      <c r="A996" s="80" t="s">
        <v>2459</v>
      </c>
      <c r="B996" s="81">
        <v>682</v>
      </c>
      <c r="C996" s="80" t="s">
        <v>2451</v>
      </c>
      <c r="D996" s="80" t="s">
        <v>4007</v>
      </c>
      <c r="E996" s="80" t="s">
        <v>3991</v>
      </c>
      <c r="F996" s="80" t="s">
        <v>3992</v>
      </c>
      <c r="G996" s="80" t="s">
        <v>3992</v>
      </c>
      <c r="H996" s="81">
        <v>5319</v>
      </c>
      <c r="I996" s="80" t="s">
        <v>4027</v>
      </c>
      <c r="J996" s="80" t="s">
        <v>2452</v>
      </c>
      <c r="K996" s="80" t="s">
        <v>75</v>
      </c>
      <c r="L996" s="80" t="s">
        <v>101</v>
      </c>
      <c r="M996" s="80" t="s">
        <v>4008</v>
      </c>
      <c r="N996" s="82" t="s">
        <v>79</v>
      </c>
      <c r="O996" s="83">
        <v>40553</v>
      </c>
      <c r="P996" s="83">
        <v>45961</v>
      </c>
      <c r="Q996" s="82" t="s">
        <v>79</v>
      </c>
      <c r="R996" s="83"/>
      <c r="S996" s="83"/>
      <c r="T996" s="83"/>
      <c r="U996" s="80"/>
      <c r="V996" s="80" t="s">
        <v>81</v>
      </c>
      <c r="W996" s="83"/>
      <c r="X996" s="80"/>
      <c r="Y996" s="80"/>
      <c r="Z996" s="80"/>
      <c r="AA996" s="82" t="s">
        <v>79</v>
      </c>
      <c r="AB996" s="82" t="s">
        <v>79</v>
      </c>
      <c r="AC996" s="87">
        <v>45960.501539351899</v>
      </c>
      <c r="AD996" s="80" t="str">
        <f t="shared" si="60"/>
        <v>AUTOLINEE GRASSANI E GAROFALO SRL</v>
      </c>
      <c r="AE996" s="84" t="str">
        <f t="shared" si="61"/>
        <v>BASILICATA</v>
      </c>
      <c r="AF996" s="85">
        <f t="shared" si="62"/>
        <v>45961</v>
      </c>
      <c r="AG996" s="86">
        <f t="shared" si="63"/>
        <v>1</v>
      </c>
      <c r="AH996" s="84" t="s">
        <v>8231</v>
      </c>
    </row>
    <row r="997" spans="1:34" x14ac:dyDescent="0.3">
      <c r="A997" s="80" t="s">
        <v>2478</v>
      </c>
      <c r="B997" s="81">
        <v>877</v>
      </c>
      <c r="C997" s="80" t="s">
        <v>2451</v>
      </c>
      <c r="D997" s="80" t="s">
        <v>4451</v>
      </c>
      <c r="E997" s="80" t="s">
        <v>1663</v>
      </c>
      <c r="F997" s="80" t="s">
        <v>1664</v>
      </c>
      <c r="G997" s="80" t="s">
        <v>1664</v>
      </c>
      <c r="H997" s="81">
        <v>5320</v>
      </c>
      <c r="I997" s="80" t="s">
        <v>4474</v>
      </c>
      <c r="J997" s="80" t="s">
        <v>2452</v>
      </c>
      <c r="K997" s="80" t="s">
        <v>75</v>
      </c>
      <c r="L997" s="80" t="s">
        <v>77</v>
      </c>
      <c r="M997" s="80" t="s">
        <v>4475</v>
      </c>
      <c r="N997" s="82" t="s">
        <v>79</v>
      </c>
      <c r="O997" s="83">
        <v>45546</v>
      </c>
      <c r="P997" s="83">
        <v>45816</v>
      </c>
      <c r="Q997" s="82" t="s">
        <v>79</v>
      </c>
      <c r="R997" s="83"/>
      <c r="S997" s="83"/>
      <c r="T997" s="83"/>
      <c r="U997" s="80"/>
      <c r="V997" s="80" t="s">
        <v>81</v>
      </c>
      <c r="W997" s="83"/>
      <c r="X997" s="80"/>
      <c r="Y997" s="80"/>
      <c r="Z997" s="80"/>
      <c r="AA997" s="82" t="s">
        <v>76</v>
      </c>
      <c r="AB997" s="82" t="s">
        <v>79</v>
      </c>
      <c r="AC997" s="87">
        <v>45964.480787036999</v>
      </c>
      <c r="AD997" s="80" t="str">
        <f t="shared" si="60"/>
        <v>DUTTO VIAGGI SNC</v>
      </c>
      <c r="AE997" s="84" t="str">
        <f t="shared" si="61"/>
        <v>PIEMONTE</v>
      </c>
      <c r="AF997" s="85">
        <f t="shared" si="62"/>
        <v>45816</v>
      </c>
      <c r="AG997" s="86">
        <f t="shared" si="63"/>
        <v>1</v>
      </c>
      <c r="AH997" s="84" t="s">
        <v>3839</v>
      </c>
    </row>
    <row r="998" spans="1:34" x14ac:dyDescent="0.3">
      <c r="A998" s="80" t="s">
        <v>2478</v>
      </c>
      <c r="B998" s="81">
        <v>877</v>
      </c>
      <c r="C998" s="80" t="s">
        <v>2451</v>
      </c>
      <c r="D998" s="80" t="s">
        <v>4451</v>
      </c>
      <c r="E998" s="80" t="s">
        <v>1663</v>
      </c>
      <c r="F998" s="80" t="s">
        <v>1664</v>
      </c>
      <c r="G998" s="80" t="s">
        <v>1664</v>
      </c>
      <c r="H998" s="81">
        <v>5321</v>
      </c>
      <c r="I998" s="80" t="s">
        <v>4476</v>
      </c>
      <c r="J998" s="80" t="s">
        <v>2452</v>
      </c>
      <c r="K998" s="80" t="s">
        <v>75</v>
      </c>
      <c r="L998" s="80" t="s">
        <v>77</v>
      </c>
      <c r="M998" s="80" t="s">
        <v>4477</v>
      </c>
      <c r="N998" s="82" t="s">
        <v>79</v>
      </c>
      <c r="O998" s="83">
        <v>45918</v>
      </c>
      <c r="P998" s="83">
        <v>46183</v>
      </c>
      <c r="Q998" s="82" t="s">
        <v>79</v>
      </c>
      <c r="R998" s="83"/>
      <c r="S998" s="83"/>
      <c r="T998" s="83"/>
      <c r="U998" s="80"/>
      <c r="V998" s="80" t="s">
        <v>81</v>
      </c>
      <c r="W998" s="83"/>
      <c r="X998" s="80"/>
      <c r="Y998" s="80"/>
      <c r="Z998" s="80"/>
      <c r="AA998" s="82" t="s">
        <v>79</v>
      </c>
      <c r="AB998" s="82" t="s">
        <v>79</v>
      </c>
      <c r="AC998" s="87">
        <v>45964.547812500001</v>
      </c>
      <c r="AD998" s="80" t="str">
        <f t="shared" si="60"/>
        <v>DUTTO VIAGGI SNC</v>
      </c>
      <c r="AE998" s="84" t="str">
        <f t="shared" si="61"/>
        <v>PIEMONTE</v>
      </c>
      <c r="AF998" s="85">
        <f t="shared" si="62"/>
        <v>46183</v>
      </c>
      <c r="AG998" s="86">
        <f t="shared" si="63"/>
        <v>1</v>
      </c>
      <c r="AH998" s="84" t="s">
        <v>3839</v>
      </c>
    </row>
    <row r="999" spans="1:34" x14ac:dyDescent="0.3">
      <c r="A999" s="80" t="s">
        <v>2472</v>
      </c>
      <c r="B999" s="81">
        <v>412</v>
      </c>
      <c r="C999" s="80" t="s">
        <v>2451</v>
      </c>
      <c r="D999" s="80" t="s">
        <v>1852</v>
      </c>
      <c r="E999" s="80" t="s">
        <v>1487</v>
      </c>
      <c r="F999" s="80" t="s">
        <v>1488</v>
      </c>
      <c r="G999" s="80" t="s">
        <v>1488</v>
      </c>
      <c r="H999" s="81">
        <v>5322</v>
      </c>
      <c r="I999" s="80" t="s">
        <v>4338</v>
      </c>
      <c r="J999" s="80" t="s">
        <v>2452</v>
      </c>
      <c r="K999" s="80" t="s">
        <v>75</v>
      </c>
      <c r="L999" s="80" t="s">
        <v>77</v>
      </c>
      <c r="M999" s="80" t="s">
        <v>2285</v>
      </c>
      <c r="N999" s="82" t="s">
        <v>79</v>
      </c>
      <c r="O999" s="83">
        <v>40909</v>
      </c>
      <c r="P999" s="83">
        <v>41274</v>
      </c>
      <c r="Q999" s="82" t="s">
        <v>76</v>
      </c>
      <c r="R999" s="83">
        <v>45944</v>
      </c>
      <c r="S999" s="83">
        <v>45839</v>
      </c>
      <c r="T999" s="83">
        <v>46022</v>
      </c>
      <c r="U999" s="80" t="s">
        <v>2453</v>
      </c>
      <c r="V999" s="80" t="s">
        <v>81</v>
      </c>
      <c r="W999" s="83"/>
      <c r="X999" s="80"/>
      <c r="Y999" s="80"/>
      <c r="Z999" s="80"/>
      <c r="AA999" s="82" t="s">
        <v>79</v>
      </c>
      <c r="AB999" s="82" t="s">
        <v>79</v>
      </c>
      <c r="AC999" s="87">
        <v>45961.516817129603</v>
      </c>
      <c r="AD999" s="80" t="str">
        <f t="shared" si="60"/>
        <v>SEATOUR SPA</v>
      </c>
      <c r="AE999" s="84" t="str">
        <f t="shared" si="61"/>
        <v>LAZIO</v>
      </c>
      <c r="AF999" s="85">
        <f t="shared" si="62"/>
        <v>46022</v>
      </c>
      <c r="AG999" s="86">
        <f t="shared" si="63"/>
        <v>1</v>
      </c>
      <c r="AH999" s="84" t="s">
        <v>3452</v>
      </c>
    </row>
    <row r="1000" spans="1:34" x14ac:dyDescent="0.3">
      <c r="A1000" s="80" t="s">
        <v>2459</v>
      </c>
      <c r="B1000" s="81">
        <v>85</v>
      </c>
      <c r="C1000" s="80" t="s">
        <v>2451</v>
      </c>
      <c r="D1000" s="80" t="s">
        <v>3997</v>
      </c>
      <c r="E1000" s="80" t="s">
        <v>4028</v>
      </c>
      <c r="F1000" s="80"/>
      <c r="G1000" s="80" t="s">
        <v>4029</v>
      </c>
      <c r="H1000" s="81">
        <v>5324</v>
      </c>
      <c r="I1000" s="80" t="s">
        <v>4000</v>
      </c>
      <c r="J1000" s="80" t="s">
        <v>2452</v>
      </c>
      <c r="K1000" s="80" t="s">
        <v>75</v>
      </c>
      <c r="L1000" s="80" t="s">
        <v>77</v>
      </c>
      <c r="M1000" s="80"/>
      <c r="N1000" s="82" t="s">
        <v>79</v>
      </c>
      <c r="O1000" s="83">
        <v>45378</v>
      </c>
      <c r="P1000" s="83">
        <v>46022</v>
      </c>
      <c r="Q1000" s="82" t="s">
        <v>79</v>
      </c>
      <c r="R1000" s="83"/>
      <c r="S1000" s="83"/>
      <c r="T1000" s="83"/>
      <c r="U1000" s="80"/>
      <c r="V1000" s="80" t="s">
        <v>81</v>
      </c>
      <c r="W1000" s="83"/>
      <c r="X1000" s="80"/>
      <c r="Y1000" s="80"/>
      <c r="Z1000" s="80"/>
      <c r="AA1000" s="82" t="s">
        <v>79</v>
      </c>
      <c r="AB1000" s="82" t="s">
        <v>79</v>
      </c>
      <c r="AC1000" s="87">
        <v>45961.601747685199</v>
      </c>
      <c r="AD1000" s="80" t="str">
        <f t="shared" si="60"/>
        <v>F.LLI ENRICO E ANTONIO LANCELLOTTI SNC</v>
      </c>
      <c r="AE1000" s="84" t="str">
        <f t="shared" si="61"/>
        <v>BASILICATA</v>
      </c>
      <c r="AF1000" s="85">
        <f t="shared" si="62"/>
        <v>46022</v>
      </c>
      <c r="AG1000" s="86">
        <f t="shared" si="63"/>
        <v>1</v>
      </c>
      <c r="AH1000" s="84" t="s">
        <v>5736</v>
      </c>
    </row>
    <row r="1001" spans="1:34" x14ac:dyDescent="0.3">
      <c r="A1001" s="80" t="s">
        <v>2483</v>
      </c>
      <c r="B1001" s="81">
        <v>456</v>
      </c>
      <c r="C1001" s="80" t="s">
        <v>2451</v>
      </c>
      <c r="D1001" s="80" t="s">
        <v>4573</v>
      </c>
      <c r="E1001" s="80" t="s">
        <v>1116</v>
      </c>
      <c r="F1001" s="80" t="s">
        <v>1117</v>
      </c>
      <c r="G1001" s="80" t="s">
        <v>1117</v>
      </c>
      <c r="H1001" s="81">
        <v>5326</v>
      </c>
      <c r="I1001" s="80" t="s">
        <v>4635</v>
      </c>
      <c r="J1001" s="80" t="s">
        <v>443</v>
      </c>
      <c r="K1001" s="80" t="s">
        <v>75</v>
      </c>
      <c r="L1001" s="80" t="s">
        <v>77</v>
      </c>
      <c r="M1001" s="80" t="s">
        <v>4636</v>
      </c>
      <c r="N1001" s="82" t="s">
        <v>79</v>
      </c>
      <c r="O1001" s="83">
        <v>45271</v>
      </c>
      <c r="P1001" s="83">
        <v>45656</v>
      </c>
      <c r="Q1001" s="82" t="s">
        <v>76</v>
      </c>
      <c r="R1001" s="83">
        <v>45656</v>
      </c>
      <c r="S1001" s="83">
        <v>45658</v>
      </c>
      <c r="T1001" s="83">
        <v>46022</v>
      </c>
      <c r="U1001" s="80" t="s">
        <v>2456</v>
      </c>
      <c r="V1001" s="80" t="s">
        <v>81</v>
      </c>
      <c r="W1001" s="83"/>
      <c r="X1001" s="80"/>
      <c r="Y1001" s="80"/>
      <c r="Z1001" s="80"/>
      <c r="AA1001" s="82" t="s">
        <v>79</v>
      </c>
      <c r="AB1001" s="82" t="s">
        <v>79</v>
      </c>
      <c r="AC1001" s="87">
        <v>45966.451493055603</v>
      </c>
      <c r="AD1001" s="80" t="str">
        <f t="shared" si="60"/>
        <v>AUTOLINEE MAGISTRO SRL</v>
      </c>
      <c r="AE1001" s="84" t="str">
        <f t="shared" si="61"/>
        <v>SICILIA</v>
      </c>
      <c r="AF1001" s="85">
        <f t="shared" si="62"/>
        <v>46022</v>
      </c>
      <c r="AG1001" s="86">
        <f t="shared" si="63"/>
        <v>1</v>
      </c>
      <c r="AH1001" s="84" t="s">
        <v>3601</v>
      </c>
    </row>
    <row r="1002" spans="1:34" x14ac:dyDescent="0.3">
      <c r="A1002" s="80" t="s">
        <v>2472</v>
      </c>
      <c r="B1002" s="81">
        <v>915</v>
      </c>
      <c r="C1002" s="80" t="s">
        <v>2451</v>
      </c>
      <c r="D1002" s="80" t="s">
        <v>1898</v>
      </c>
      <c r="E1002" s="80" t="s">
        <v>294</v>
      </c>
      <c r="F1002" s="80" t="s">
        <v>295</v>
      </c>
      <c r="G1002" s="80" t="s">
        <v>295</v>
      </c>
      <c r="H1002" s="81">
        <v>5327</v>
      </c>
      <c r="I1002" s="80" t="s">
        <v>4339</v>
      </c>
      <c r="J1002" s="80" t="s">
        <v>2452</v>
      </c>
      <c r="K1002" s="80" t="s">
        <v>75</v>
      </c>
      <c r="L1002" s="80" t="s">
        <v>77</v>
      </c>
      <c r="M1002" s="80" t="s">
        <v>4340</v>
      </c>
      <c r="N1002" s="82" t="s">
        <v>79</v>
      </c>
      <c r="O1002" s="83">
        <v>45658</v>
      </c>
      <c r="P1002" s="83">
        <v>46022</v>
      </c>
      <c r="Q1002" s="82" t="s">
        <v>79</v>
      </c>
      <c r="R1002" s="83"/>
      <c r="S1002" s="83"/>
      <c r="T1002" s="83"/>
      <c r="U1002" s="80"/>
      <c r="V1002" s="80" t="s">
        <v>81</v>
      </c>
      <c r="W1002" s="83"/>
      <c r="X1002" s="80"/>
      <c r="Y1002" s="80"/>
      <c r="Z1002" s="80"/>
      <c r="AA1002" s="82" t="s">
        <v>76</v>
      </c>
      <c r="AB1002" s="82" t="s">
        <v>79</v>
      </c>
      <c r="AC1002" s="87">
        <v>45965.7268287037</v>
      </c>
      <c r="AD1002" s="80" t="str">
        <f t="shared" si="60"/>
        <v>AUTOLINEE TROIANI S.R.L.</v>
      </c>
      <c r="AE1002" s="84" t="str">
        <f t="shared" si="61"/>
        <v>LAZIO</v>
      </c>
      <c r="AF1002" s="85">
        <f t="shared" si="62"/>
        <v>46022</v>
      </c>
      <c r="AG1002" s="86">
        <f t="shared" si="63"/>
        <v>1</v>
      </c>
      <c r="AH1002" s="84" t="s">
        <v>3411</v>
      </c>
    </row>
  </sheetData>
  <sheetProtection algorithmName="SHA-512" hashValue="B/jC2NdXcokItPV/C0u3IMsaEhNTeyBZbqH5A/jT1yhsl53WPBRvWbQ0VAM0FBK1ddXOHhjPTA7oi0UpGtqnIw==" saltValue="8VJVZXCk5Z8RZOx1Gw2bew==" spinCount="100000" sheet="1" selectLockedCells="1" autoFilter="0"/>
  <autoFilter ref="A1:AH1002" xr:uid="{5DB3988B-BF58-46A8-ABAA-B4792CD44448}"/>
  <sortState xmlns:xlrd2="http://schemas.microsoft.com/office/spreadsheetml/2017/richdata2" ref="A2:AH59">
    <sortCondition ref="H2:H59"/>
  </sortState>
  <pageMargins left="0.7" right="0.7" top="0.75" bottom="0.75" header="0.3" footer="0.3"/>
  <ignoredErrors>
    <ignoredError sqref="AH2:AH100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CBB78-9CCB-4E2B-8C2A-E1A43D0553A0}">
  <dimension ref="A1:W1478"/>
  <sheetViews>
    <sheetView showGridLines="0" topLeftCell="J1" zoomScale="80" zoomScaleNormal="80" workbookViewId="0">
      <pane ySplit="1" topLeftCell="A2" activePane="bottomLeft" state="frozen"/>
      <selection pane="bottomLeft" activeCell="T1" sqref="T1"/>
    </sheetView>
  </sheetViews>
  <sheetFormatPr defaultRowHeight="13.2" x14ac:dyDescent="0.25"/>
  <cols>
    <col min="1" max="1" width="20.21875" bestFit="1" customWidth="1"/>
    <col min="2" max="2" width="74.88671875" bestFit="1" customWidth="1"/>
    <col min="3" max="3" width="22.88671875" bestFit="1" customWidth="1"/>
    <col min="4" max="4" width="17.33203125" bestFit="1" customWidth="1"/>
    <col min="5" max="5" width="71.21875" bestFit="1" customWidth="1"/>
    <col min="6" max="6" width="16.6640625" bestFit="1" customWidth="1"/>
    <col min="7" max="7" width="24.88671875" bestFit="1" customWidth="1"/>
    <col min="8" max="8" width="23.33203125" bestFit="1" customWidth="1"/>
    <col min="9" max="9" width="21.109375" bestFit="1" customWidth="1"/>
    <col min="10" max="10" width="84.109375" bestFit="1" customWidth="1"/>
    <col min="11" max="11" width="25.77734375" bestFit="1" customWidth="1"/>
    <col min="12" max="12" width="71.21875" bestFit="1" customWidth="1"/>
    <col min="13" max="13" width="19.6640625" bestFit="1" customWidth="1"/>
    <col min="14" max="14" width="24.88671875" bestFit="1" customWidth="1"/>
    <col min="15" max="15" width="24.44140625" bestFit="1" customWidth="1"/>
    <col min="16" max="16" width="23.33203125" bestFit="1" customWidth="1"/>
    <col min="17" max="17" width="56.33203125" bestFit="1" customWidth="1"/>
    <col min="18" max="18" width="17.21875" style="115" bestFit="1" customWidth="1"/>
    <col min="19" max="19" width="21.109375" bestFit="1" customWidth="1"/>
    <col min="20" max="20" width="16.5546875" bestFit="1" customWidth="1"/>
    <col min="21" max="21" width="84.109375" bestFit="1" customWidth="1"/>
    <col min="22" max="22" width="21.109375" bestFit="1" customWidth="1"/>
    <col min="23" max="23" width="34" bestFit="1" customWidth="1"/>
  </cols>
  <sheetData>
    <row r="1" spans="1:23" ht="14.4" x14ac:dyDescent="0.3">
      <c r="A1" s="111" t="s">
        <v>4838</v>
      </c>
      <c r="B1" s="111" t="s">
        <v>4839</v>
      </c>
      <c r="C1" s="111" t="s">
        <v>4840</v>
      </c>
      <c r="D1" s="111" t="s">
        <v>4841</v>
      </c>
      <c r="E1" s="111" t="s">
        <v>4842</v>
      </c>
      <c r="F1" s="111" t="s">
        <v>4843</v>
      </c>
      <c r="G1" s="111" t="s">
        <v>4844</v>
      </c>
      <c r="H1" s="111" t="s">
        <v>4845</v>
      </c>
      <c r="I1" s="111" t="s">
        <v>4846</v>
      </c>
      <c r="J1" s="111" t="s">
        <v>4847</v>
      </c>
      <c r="K1" s="111" t="s">
        <v>4848</v>
      </c>
      <c r="L1" s="111" t="s">
        <v>4849</v>
      </c>
      <c r="M1" s="111" t="s">
        <v>4850</v>
      </c>
      <c r="N1" s="111" t="s">
        <v>4851</v>
      </c>
      <c r="O1" s="111" t="s">
        <v>4852</v>
      </c>
      <c r="P1" s="111" t="s">
        <v>4853</v>
      </c>
      <c r="Q1" s="111" t="s">
        <v>4854</v>
      </c>
      <c r="R1" s="111" t="s">
        <v>4855</v>
      </c>
      <c r="S1" s="111" t="s">
        <v>4856</v>
      </c>
      <c r="T1" s="112" t="s">
        <v>2493</v>
      </c>
      <c r="U1" s="113" t="s">
        <v>11251</v>
      </c>
      <c r="V1" s="113" t="s">
        <v>29</v>
      </c>
      <c r="W1" s="113" t="s">
        <v>2491</v>
      </c>
    </row>
    <row r="2" spans="1:23" ht="14.4" x14ac:dyDescent="0.3">
      <c r="A2" s="80" t="s">
        <v>7393</v>
      </c>
      <c r="B2" s="80"/>
      <c r="C2" s="80"/>
      <c r="D2" s="80"/>
      <c r="E2" s="80" t="s">
        <v>4876</v>
      </c>
      <c r="F2" s="80"/>
      <c r="G2" s="80"/>
      <c r="H2" s="80"/>
      <c r="I2" s="80"/>
      <c r="J2" s="80" t="s">
        <v>7394</v>
      </c>
      <c r="K2" s="80" t="s">
        <v>7395</v>
      </c>
      <c r="L2" s="80" t="s">
        <v>7396</v>
      </c>
      <c r="M2" s="80"/>
      <c r="N2" s="80" t="s">
        <v>7397</v>
      </c>
      <c r="O2" s="80" t="s">
        <v>5074</v>
      </c>
      <c r="P2" s="80" t="s">
        <v>2465</v>
      </c>
      <c r="Q2" s="80"/>
      <c r="R2" s="82" t="s">
        <v>79</v>
      </c>
      <c r="S2" s="80"/>
      <c r="T2" s="114" t="str">
        <f t="shared" ref="T2:T65" si="0">IF(K2="", C2, K2)</f>
        <v>03195730654</v>
      </c>
      <c r="U2" s="114" t="str">
        <f t="shared" ref="U2:U65" si="1">IF(J2="", B2, J2)</f>
        <v>"AUTOLINEE DE ROSA" DI DE ROSA MARIA GRAZIA &amp; C. - S.A.S."</v>
      </c>
      <c r="V2" s="114" t="str">
        <f t="shared" ref="V2:V65" si="2">IF(P2="", I2, P2)</f>
        <v>CAMPANIA</v>
      </c>
      <c r="W2" s="114" t="str">
        <f t="shared" ref="W2:W65" si="3">IF(V2="FRIULI-VENEZIA-GIULIA", "FRIULI-VENEZIA GIULIA", IF(V2="TRENTINO ALTO-ADIGE", IF(IF(O2="", H2, O2)="BOLZANO-BOZEN", "Provincia autonoma di BOLZANO", "Provincia autonoma di TRENTO"), V2))</f>
        <v>CAMPANIA</v>
      </c>
    </row>
    <row r="3" spans="1:23" ht="14.4" x14ac:dyDescent="0.3">
      <c r="A3" s="80" t="s">
        <v>6693</v>
      </c>
      <c r="B3" s="80"/>
      <c r="C3" s="80"/>
      <c r="D3" s="80"/>
      <c r="E3" s="80" t="s">
        <v>4876</v>
      </c>
      <c r="F3" s="80"/>
      <c r="G3" s="80"/>
      <c r="H3" s="80"/>
      <c r="I3" s="80"/>
      <c r="J3" s="80" t="s">
        <v>6694</v>
      </c>
      <c r="K3" s="80" t="s">
        <v>6695</v>
      </c>
      <c r="L3" s="80" t="s">
        <v>6696</v>
      </c>
      <c r="M3" s="80"/>
      <c r="N3" s="80" t="s">
        <v>6697</v>
      </c>
      <c r="O3" s="80" t="s">
        <v>6630</v>
      </c>
      <c r="P3" s="80" t="s">
        <v>2476</v>
      </c>
      <c r="Q3" s="80"/>
      <c r="R3" s="82" t="s">
        <v>79</v>
      </c>
      <c r="S3" s="80"/>
      <c r="T3" s="114" t="str">
        <f t="shared" si="0"/>
        <v>00126350412</v>
      </c>
      <c r="U3" s="114" t="str">
        <f t="shared" si="1"/>
        <v>"SALVADORI SOCIETA' A RESPONSABILITA' LIMITATA" O "SALVADORI S.R.L."</v>
      </c>
      <c r="V3" s="114" t="str">
        <f t="shared" si="2"/>
        <v>MARCHE</v>
      </c>
      <c r="W3" s="114" t="str">
        <f t="shared" si="3"/>
        <v>MARCHE</v>
      </c>
    </row>
    <row r="4" spans="1:23" ht="14.4" x14ac:dyDescent="0.3">
      <c r="A4" s="80" t="s">
        <v>6012</v>
      </c>
      <c r="B4" s="80"/>
      <c r="C4" s="80"/>
      <c r="D4" s="80"/>
      <c r="E4" s="80" t="s">
        <v>4876</v>
      </c>
      <c r="F4" s="80"/>
      <c r="G4" s="80"/>
      <c r="H4" s="80"/>
      <c r="I4" s="80"/>
      <c r="J4" s="80" t="s">
        <v>6013</v>
      </c>
      <c r="K4" s="80" t="s">
        <v>6014</v>
      </c>
      <c r="L4" s="80" t="s">
        <v>6015</v>
      </c>
      <c r="M4" s="80"/>
      <c r="N4" s="80" t="s">
        <v>4993</v>
      </c>
      <c r="O4" s="80" t="s">
        <v>4993</v>
      </c>
      <c r="P4" s="80" t="s">
        <v>2484</v>
      </c>
      <c r="Q4" s="80"/>
      <c r="R4" s="82" t="s">
        <v>79</v>
      </c>
      <c r="S4" s="80"/>
      <c r="T4" s="114" t="str">
        <f t="shared" si="0"/>
        <v>01550810509</v>
      </c>
      <c r="U4" s="114" t="str">
        <f t="shared" si="1"/>
        <v>3 MILLENNIUM TRAVEL S.P.A.</v>
      </c>
      <c r="V4" s="114" t="str">
        <f t="shared" si="2"/>
        <v>TOSCANA</v>
      </c>
      <c r="W4" s="114" t="str">
        <f t="shared" si="3"/>
        <v>TOSCANA</v>
      </c>
    </row>
    <row r="5" spans="1:23" ht="14.4" x14ac:dyDescent="0.3">
      <c r="A5" s="80" t="s">
        <v>11024</v>
      </c>
      <c r="B5" s="80"/>
      <c r="C5" s="80"/>
      <c r="D5" s="80"/>
      <c r="E5" s="80" t="s">
        <v>4876</v>
      </c>
      <c r="F5" s="80"/>
      <c r="G5" s="80"/>
      <c r="H5" s="80"/>
      <c r="I5" s="80"/>
      <c r="J5" s="80" t="s">
        <v>11025</v>
      </c>
      <c r="K5" s="80" t="s">
        <v>11026</v>
      </c>
      <c r="L5" s="80" t="s">
        <v>11027</v>
      </c>
      <c r="M5" s="80"/>
      <c r="N5" s="80" t="s">
        <v>11028</v>
      </c>
      <c r="O5" s="80" t="s">
        <v>5199</v>
      </c>
      <c r="P5" s="80" t="s">
        <v>2467</v>
      </c>
      <c r="Q5" s="80"/>
      <c r="R5" s="82" t="s">
        <v>79</v>
      </c>
      <c r="S5" s="80"/>
      <c r="T5" s="114" t="str">
        <f t="shared" si="0"/>
        <v>04172740377</v>
      </c>
      <c r="U5" s="114" t="str">
        <f t="shared" si="1"/>
        <v>A F DI ALPINO FRANCO E C.</v>
      </c>
      <c r="V5" s="114" t="str">
        <f t="shared" si="2"/>
        <v>EMILIA-ROMAGNA</v>
      </c>
      <c r="W5" s="114" t="str">
        <f t="shared" si="3"/>
        <v>EMILIA-ROMAGNA</v>
      </c>
    </row>
    <row r="6" spans="1:23" ht="14.4" x14ac:dyDescent="0.3">
      <c r="A6" s="80" t="s">
        <v>6849</v>
      </c>
      <c r="B6" s="80"/>
      <c r="C6" s="80"/>
      <c r="D6" s="80"/>
      <c r="E6" s="80" t="s">
        <v>4876</v>
      </c>
      <c r="F6" s="80"/>
      <c r="G6" s="80"/>
      <c r="H6" s="80"/>
      <c r="I6" s="80"/>
      <c r="J6" s="80" t="s">
        <v>6850</v>
      </c>
      <c r="K6" s="80" t="s">
        <v>6851</v>
      </c>
      <c r="L6" s="80" t="s">
        <v>6852</v>
      </c>
      <c r="M6" s="80"/>
      <c r="N6" s="80" t="s">
        <v>5032</v>
      </c>
      <c r="O6" s="80" t="s">
        <v>5032</v>
      </c>
      <c r="P6" s="80" t="s">
        <v>2478</v>
      </c>
      <c r="Q6" s="80"/>
      <c r="R6" s="82" t="s">
        <v>79</v>
      </c>
      <c r="S6" s="80"/>
      <c r="T6" s="114" t="str">
        <f t="shared" si="0"/>
        <v>07490100018</v>
      </c>
      <c r="U6" s="114" t="str">
        <f t="shared" si="1"/>
        <v>A.A.T.</v>
      </c>
      <c r="V6" s="114" t="str">
        <f t="shared" si="2"/>
        <v>PIEMONTE</v>
      </c>
      <c r="W6" s="114" t="str">
        <f t="shared" si="3"/>
        <v>PIEMONTE</v>
      </c>
    </row>
    <row r="7" spans="1:23" ht="14.4" x14ac:dyDescent="0.3">
      <c r="A7" s="80" t="s">
        <v>2669</v>
      </c>
      <c r="B7" s="80" t="s">
        <v>2670</v>
      </c>
      <c r="C7" s="80" t="s">
        <v>3880</v>
      </c>
      <c r="D7" s="80" t="s">
        <v>5029</v>
      </c>
      <c r="E7" s="80" t="s">
        <v>10522</v>
      </c>
      <c r="F7" s="80" t="s">
        <v>5072</v>
      </c>
      <c r="G7" s="80" t="s">
        <v>5073</v>
      </c>
      <c r="H7" s="80" t="s">
        <v>5074</v>
      </c>
      <c r="I7" s="80" t="s">
        <v>2465</v>
      </c>
      <c r="J7" s="80" t="s">
        <v>2670</v>
      </c>
      <c r="K7" s="80" t="s">
        <v>3880</v>
      </c>
      <c r="L7" s="80" t="s">
        <v>10522</v>
      </c>
      <c r="M7" s="80" t="s">
        <v>5072</v>
      </c>
      <c r="N7" s="80" t="s">
        <v>5073</v>
      </c>
      <c r="O7" s="80" t="s">
        <v>5074</v>
      </c>
      <c r="P7" s="80" t="s">
        <v>2465</v>
      </c>
      <c r="Q7" s="80" t="s">
        <v>10523</v>
      </c>
      <c r="R7" s="82" t="s">
        <v>79</v>
      </c>
      <c r="S7" s="80"/>
      <c r="T7" s="114" t="str">
        <f t="shared" si="0"/>
        <v>05893660653</v>
      </c>
      <c r="U7" s="114" t="str">
        <f t="shared" si="1"/>
        <v>A.B.C.D. MOBILITA' SCARL</v>
      </c>
      <c r="V7" s="114" t="str">
        <f t="shared" si="2"/>
        <v>CAMPANIA</v>
      </c>
      <c r="W7" s="114" t="str">
        <f t="shared" si="3"/>
        <v>CAMPANIA</v>
      </c>
    </row>
    <row r="8" spans="1:23" ht="14.4" x14ac:dyDescent="0.3">
      <c r="A8" s="80" t="s">
        <v>6155</v>
      </c>
      <c r="B8" s="80"/>
      <c r="C8" s="80"/>
      <c r="D8" s="80"/>
      <c r="E8" s="80" t="s">
        <v>4876</v>
      </c>
      <c r="F8" s="80"/>
      <c r="G8" s="80"/>
      <c r="H8" s="80"/>
      <c r="I8" s="80"/>
      <c r="J8" s="80" t="s">
        <v>6156</v>
      </c>
      <c r="K8" s="80" t="s">
        <v>6157</v>
      </c>
      <c r="L8" s="80" t="s">
        <v>6158</v>
      </c>
      <c r="M8" s="80"/>
      <c r="N8" s="80" t="s">
        <v>6159</v>
      </c>
      <c r="O8" s="80" t="s">
        <v>6046</v>
      </c>
      <c r="P8" s="80" t="s">
        <v>2478</v>
      </c>
      <c r="Q8" s="80"/>
      <c r="R8" s="82" t="s">
        <v>79</v>
      </c>
      <c r="S8" s="80"/>
      <c r="T8" s="114" t="str">
        <f t="shared" si="0"/>
        <v>03186890046</v>
      </c>
      <c r="U8" s="114" t="str">
        <f t="shared" si="1"/>
        <v>A.C.T.P.</v>
      </c>
      <c r="V8" s="114" t="str">
        <f t="shared" si="2"/>
        <v>PIEMONTE</v>
      </c>
      <c r="W8" s="114" t="str">
        <f t="shared" si="3"/>
        <v>PIEMONTE</v>
      </c>
    </row>
    <row r="9" spans="1:23" ht="14.4" x14ac:dyDescent="0.3">
      <c r="A9" s="80" t="s">
        <v>4800</v>
      </c>
      <c r="B9" s="80" t="s">
        <v>4801</v>
      </c>
      <c r="C9" s="80" t="s">
        <v>8679</v>
      </c>
      <c r="D9" s="80" t="s">
        <v>4858</v>
      </c>
      <c r="E9" s="80" t="s">
        <v>8680</v>
      </c>
      <c r="F9" s="80" t="s">
        <v>8681</v>
      </c>
      <c r="G9" s="80" t="s">
        <v>5398</v>
      </c>
      <c r="H9" s="80" t="s">
        <v>5398</v>
      </c>
      <c r="I9" s="80" t="s">
        <v>2489</v>
      </c>
      <c r="J9" s="80" t="s">
        <v>4801</v>
      </c>
      <c r="K9" s="80" t="s">
        <v>8679</v>
      </c>
      <c r="L9" s="80" t="s">
        <v>8682</v>
      </c>
      <c r="M9" s="80" t="s">
        <v>8272</v>
      </c>
      <c r="N9" s="80" t="s">
        <v>5398</v>
      </c>
      <c r="O9" s="80" t="s">
        <v>5398</v>
      </c>
      <c r="P9" s="80" t="s">
        <v>2489</v>
      </c>
      <c r="Q9" s="80" t="s">
        <v>8683</v>
      </c>
      <c r="R9" s="82" t="s">
        <v>79</v>
      </c>
      <c r="S9" s="80"/>
      <c r="T9" s="114" t="str">
        <f t="shared" si="0"/>
        <v>03196850246</v>
      </c>
      <c r="U9" s="114" t="str">
        <f t="shared" si="1"/>
        <v>A.I.M.MOBILITA'</v>
      </c>
      <c r="V9" s="114" t="str">
        <f t="shared" si="2"/>
        <v>VENETO</v>
      </c>
      <c r="W9" s="114" t="str">
        <f t="shared" si="3"/>
        <v>VENETO</v>
      </c>
    </row>
    <row r="10" spans="1:23" ht="14.4" x14ac:dyDescent="0.3">
      <c r="A10" s="80" t="s">
        <v>5676</v>
      </c>
      <c r="B10" s="80"/>
      <c r="C10" s="80"/>
      <c r="D10" s="80"/>
      <c r="E10" s="80" t="s">
        <v>4876</v>
      </c>
      <c r="F10" s="80"/>
      <c r="G10" s="80"/>
      <c r="H10" s="80"/>
      <c r="I10" s="80"/>
      <c r="J10" s="80" t="s">
        <v>5677</v>
      </c>
      <c r="K10" s="80" t="s">
        <v>5678</v>
      </c>
      <c r="L10" s="80" t="s">
        <v>5679</v>
      </c>
      <c r="M10" s="80"/>
      <c r="N10" s="80" t="s">
        <v>5680</v>
      </c>
      <c r="O10" s="80" t="s">
        <v>4983</v>
      </c>
      <c r="P10" s="80" t="s">
        <v>2484</v>
      </c>
      <c r="Q10" s="80"/>
      <c r="R10" s="82" t="s">
        <v>79</v>
      </c>
      <c r="S10" s="80"/>
      <c r="T10" s="114" t="str">
        <f t="shared" si="0"/>
        <v>00121600514</v>
      </c>
      <c r="U10" s="114" t="str">
        <f t="shared" si="1"/>
        <v>A.L.A. BUS SRL</v>
      </c>
      <c r="V10" s="114" t="str">
        <f t="shared" si="2"/>
        <v>TOSCANA</v>
      </c>
      <c r="W10" s="114" t="str">
        <f t="shared" si="3"/>
        <v>TOSCANA</v>
      </c>
    </row>
    <row r="11" spans="1:23" ht="14.4" x14ac:dyDescent="0.3">
      <c r="A11" s="80" t="s">
        <v>94</v>
      </c>
      <c r="B11" s="80" t="s">
        <v>95</v>
      </c>
      <c r="C11" s="80" t="s">
        <v>3809</v>
      </c>
      <c r="D11" s="80" t="s">
        <v>4871</v>
      </c>
      <c r="E11" s="80" t="s">
        <v>9935</v>
      </c>
      <c r="F11" s="80" t="s">
        <v>9413</v>
      </c>
      <c r="G11" s="80" t="s">
        <v>5556</v>
      </c>
      <c r="H11" s="80" t="s">
        <v>5556</v>
      </c>
      <c r="I11" s="80" t="s">
        <v>2450</v>
      </c>
      <c r="J11" s="80" t="s">
        <v>95</v>
      </c>
      <c r="K11" s="80" t="s">
        <v>3809</v>
      </c>
      <c r="L11" s="80" t="s">
        <v>9935</v>
      </c>
      <c r="M11" s="80" t="s">
        <v>9413</v>
      </c>
      <c r="N11" s="80" t="s">
        <v>5556</v>
      </c>
      <c r="O11" s="80" t="s">
        <v>5556</v>
      </c>
      <c r="P11" s="80" t="s">
        <v>2450</v>
      </c>
      <c r="Q11" s="80" t="s">
        <v>9936</v>
      </c>
      <c r="R11" s="82" t="s">
        <v>79</v>
      </c>
      <c r="S11" s="80"/>
      <c r="T11" s="114" t="str">
        <f t="shared" si="0"/>
        <v>01502970666</v>
      </c>
      <c r="U11" s="114" t="str">
        <f t="shared" si="1"/>
        <v>A.M.A. - AZIENDA MOBILITA' AQUILANA</v>
      </c>
      <c r="V11" s="114" t="str">
        <f t="shared" si="2"/>
        <v>ABRUZZO</v>
      </c>
      <c r="W11" s="114" t="str">
        <f t="shared" si="3"/>
        <v>ABRUZZO</v>
      </c>
    </row>
    <row r="12" spans="1:23" ht="14.4" x14ac:dyDescent="0.3">
      <c r="A12" s="80" t="s">
        <v>6168</v>
      </c>
      <c r="B12" s="80"/>
      <c r="C12" s="80"/>
      <c r="D12" s="80"/>
      <c r="E12" s="80" t="s">
        <v>4876</v>
      </c>
      <c r="F12" s="80"/>
      <c r="G12" s="80"/>
      <c r="H12" s="80"/>
      <c r="I12" s="80"/>
      <c r="J12" s="80" t="s">
        <v>6169</v>
      </c>
      <c r="K12" s="80" t="s">
        <v>3417</v>
      </c>
      <c r="L12" s="80" t="s">
        <v>6170</v>
      </c>
      <c r="M12" s="80"/>
      <c r="N12" s="80" t="s">
        <v>6076</v>
      </c>
      <c r="O12" s="80" t="s">
        <v>6076</v>
      </c>
      <c r="P12" s="80" t="s">
        <v>2481</v>
      </c>
      <c r="Q12" s="80"/>
      <c r="R12" s="82" t="s">
        <v>79</v>
      </c>
      <c r="S12" s="80"/>
      <c r="T12" s="114" t="str">
        <f t="shared" si="0"/>
        <v>00146330733</v>
      </c>
      <c r="U12" s="114" t="str">
        <f t="shared" si="1"/>
        <v>A.M.A.T. S.P.A.</v>
      </c>
      <c r="V12" s="114" t="str">
        <f t="shared" si="2"/>
        <v>PUGLIA</v>
      </c>
      <c r="W12" s="114" t="str">
        <f t="shared" si="3"/>
        <v>PUGLIA</v>
      </c>
    </row>
    <row r="13" spans="1:23" ht="14.4" x14ac:dyDescent="0.3">
      <c r="A13" s="80" t="s">
        <v>387</v>
      </c>
      <c r="B13" s="80" t="s">
        <v>388</v>
      </c>
      <c r="C13" s="80" t="s">
        <v>3678</v>
      </c>
      <c r="D13" s="80" t="s">
        <v>4871</v>
      </c>
      <c r="E13" s="80" t="s">
        <v>9092</v>
      </c>
      <c r="F13" s="80" t="s">
        <v>9093</v>
      </c>
      <c r="G13" s="80" t="s">
        <v>5936</v>
      </c>
      <c r="H13" s="80" t="s">
        <v>5579</v>
      </c>
      <c r="I13" s="80" t="s">
        <v>2478</v>
      </c>
      <c r="J13" s="80" t="s">
        <v>388</v>
      </c>
      <c r="K13" s="80" t="s">
        <v>3678</v>
      </c>
      <c r="L13" s="80" t="s">
        <v>9092</v>
      </c>
      <c r="M13" s="80" t="s">
        <v>9093</v>
      </c>
      <c r="N13" s="80" t="s">
        <v>5936</v>
      </c>
      <c r="O13" s="80" t="s">
        <v>5579</v>
      </c>
      <c r="P13" s="80" t="s">
        <v>2478</v>
      </c>
      <c r="Q13" s="80" t="s">
        <v>9094</v>
      </c>
      <c r="R13" s="82" t="s">
        <v>79</v>
      </c>
      <c r="S13" s="80" t="s">
        <v>9095</v>
      </c>
      <c r="T13" s="114" t="str">
        <f t="shared" si="0"/>
        <v>01639620069</v>
      </c>
      <c r="U13" s="114" t="str">
        <f t="shared" si="1"/>
        <v>A.M.C. S.P.A.</v>
      </c>
      <c r="V13" s="114" t="str">
        <f t="shared" si="2"/>
        <v>PIEMONTE</v>
      </c>
      <c r="W13" s="114" t="str">
        <f t="shared" si="3"/>
        <v>PIEMONTE</v>
      </c>
    </row>
    <row r="14" spans="1:23" ht="14.4" x14ac:dyDescent="0.3">
      <c r="A14" s="80" t="s">
        <v>2867</v>
      </c>
      <c r="B14" s="80" t="s">
        <v>2868</v>
      </c>
      <c r="C14" s="80" t="s">
        <v>3683</v>
      </c>
      <c r="D14" s="80" t="s">
        <v>4871</v>
      </c>
      <c r="E14" s="80" t="s">
        <v>9115</v>
      </c>
      <c r="F14" s="80" t="s">
        <v>9116</v>
      </c>
      <c r="G14" s="80" t="s">
        <v>5502</v>
      </c>
      <c r="H14" s="80" t="s">
        <v>5502</v>
      </c>
      <c r="I14" s="80" t="s">
        <v>2476</v>
      </c>
      <c r="J14" s="80" t="s">
        <v>2868</v>
      </c>
      <c r="K14" s="80" t="s">
        <v>3683</v>
      </c>
      <c r="L14" s="80" t="s">
        <v>9115</v>
      </c>
      <c r="M14" s="80" t="s">
        <v>9116</v>
      </c>
      <c r="N14" s="80" t="s">
        <v>5502</v>
      </c>
      <c r="O14" s="80" t="s">
        <v>5502</v>
      </c>
      <c r="P14" s="80" t="s">
        <v>2476</v>
      </c>
      <c r="Q14" s="80" t="s">
        <v>9117</v>
      </c>
      <c r="R14" s="82" t="s">
        <v>79</v>
      </c>
      <c r="S14" s="80" t="s">
        <v>9118</v>
      </c>
      <c r="T14" s="114" t="str">
        <f t="shared" si="0"/>
        <v>00457550432</v>
      </c>
      <c r="U14" s="114" t="str">
        <f t="shared" si="1"/>
        <v>A.P.M. S.P.A. (AZIENDA PLURISERVIZI MACERATA)</v>
      </c>
      <c r="V14" s="114" t="str">
        <f t="shared" si="2"/>
        <v>MARCHE</v>
      </c>
      <c r="W14" s="114" t="str">
        <f t="shared" si="3"/>
        <v>MARCHE</v>
      </c>
    </row>
    <row r="15" spans="1:23" ht="14.4" x14ac:dyDescent="0.3">
      <c r="A15" s="80" t="s">
        <v>4345</v>
      </c>
      <c r="B15" s="80" t="s">
        <v>4346</v>
      </c>
      <c r="C15" s="80" t="s">
        <v>9771</v>
      </c>
      <c r="D15" s="80" t="s">
        <v>4858</v>
      </c>
      <c r="E15" s="80" t="s">
        <v>9772</v>
      </c>
      <c r="F15" s="80" t="s">
        <v>5798</v>
      </c>
      <c r="G15" s="80" t="s">
        <v>5579</v>
      </c>
      <c r="H15" s="80" t="s">
        <v>5579</v>
      </c>
      <c r="I15" s="80" t="s">
        <v>2478</v>
      </c>
      <c r="J15" s="80" t="s">
        <v>4346</v>
      </c>
      <c r="K15" s="80" t="s">
        <v>9771</v>
      </c>
      <c r="L15" s="80" t="s">
        <v>9772</v>
      </c>
      <c r="M15" s="80" t="s">
        <v>5798</v>
      </c>
      <c r="N15" s="80" t="s">
        <v>5579</v>
      </c>
      <c r="O15" s="80" t="s">
        <v>5579</v>
      </c>
      <c r="P15" s="80" t="s">
        <v>2478</v>
      </c>
      <c r="Q15" s="80" t="s">
        <v>9773</v>
      </c>
      <c r="R15" s="82" t="s">
        <v>79</v>
      </c>
      <c r="S15" s="80"/>
      <c r="T15" s="114" t="str">
        <f t="shared" si="0"/>
        <v>00865780068</v>
      </c>
      <c r="U15" s="114" t="str">
        <f t="shared" si="1"/>
        <v>A.R.F.E.A. AZIENDE RIUNITE FILOVIE ED AUTOLINEE S.R.L.</v>
      </c>
      <c r="V15" s="114" t="str">
        <f t="shared" si="2"/>
        <v>PIEMONTE</v>
      </c>
      <c r="W15" s="114" t="str">
        <f t="shared" si="3"/>
        <v>PIEMONTE</v>
      </c>
    </row>
    <row r="16" spans="1:23" ht="14.4" x14ac:dyDescent="0.3">
      <c r="A16" s="80" t="s">
        <v>7056</v>
      </c>
      <c r="B16" s="80"/>
      <c r="C16" s="80"/>
      <c r="D16" s="80"/>
      <c r="E16" s="80" t="s">
        <v>4876</v>
      </c>
      <c r="F16" s="80"/>
      <c r="G16" s="80"/>
      <c r="H16" s="80"/>
      <c r="I16" s="80"/>
      <c r="J16" s="80" t="s">
        <v>7057</v>
      </c>
      <c r="K16" s="80" t="s">
        <v>7058</v>
      </c>
      <c r="L16" s="80" t="s">
        <v>7059</v>
      </c>
      <c r="M16" s="80"/>
      <c r="N16" s="80" t="s">
        <v>5627</v>
      </c>
      <c r="O16" s="80" t="s">
        <v>5627</v>
      </c>
      <c r="P16" s="80" t="s">
        <v>2487</v>
      </c>
      <c r="Q16" s="80"/>
      <c r="R16" s="82" t="s">
        <v>79</v>
      </c>
      <c r="S16" s="80"/>
      <c r="T16" s="114" t="str">
        <f t="shared" si="0"/>
        <v>00539660548</v>
      </c>
      <c r="U16" s="114" t="str">
        <f t="shared" si="1"/>
        <v>A.S.A.D. - ASSOCIAZIONE SERVIZI ASSISTENZA DOMICILIARE SOCIETÀ COOPERATIVA SOCIALE</v>
      </c>
      <c r="V16" s="114" t="str">
        <f t="shared" si="2"/>
        <v>UMBRIA</v>
      </c>
      <c r="W16" s="114" t="str">
        <f t="shared" si="3"/>
        <v>UMBRIA</v>
      </c>
    </row>
    <row r="17" spans="1:23" ht="14.4" x14ac:dyDescent="0.3">
      <c r="A17" s="80" t="s">
        <v>1553</v>
      </c>
      <c r="B17" s="80" t="s">
        <v>1554</v>
      </c>
      <c r="C17" s="80" t="s">
        <v>3811</v>
      </c>
      <c r="D17" s="80" t="s">
        <v>6708</v>
      </c>
      <c r="E17" s="80" t="s">
        <v>9955</v>
      </c>
      <c r="F17" s="80" t="s">
        <v>9956</v>
      </c>
      <c r="G17" s="80" t="s">
        <v>9957</v>
      </c>
      <c r="H17" s="80" t="s">
        <v>5466</v>
      </c>
      <c r="I17" s="80" t="s">
        <v>2483</v>
      </c>
      <c r="J17" s="80" t="s">
        <v>1554</v>
      </c>
      <c r="K17" s="80" t="s">
        <v>3811</v>
      </c>
      <c r="L17" s="80" t="s">
        <v>9955</v>
      </c>
      <c r="M17" s="80" t="s">
        <v>9958</v>
      </c>
      <c r="N17" s="80" t="s">
        <v>9957</v>
      </c>
      <c r="O17" s="80" t="s">
        <v>5466</v>
      </c>
      <c r="P17" s="80" t="s">
        <v>2483</v>
      </c>
      <c r="Q17" s="80" t="s">
        <v>9959</v>
      </c>
      <c r="R17" s="82" t="s">
        <v>79</v>
      </c>
      <c r="S17" s="80" t="s">
        <v>9960</v>
      </c>
      <c r="T17" s="114" t="str">
        <f t="shared" si="0"/>
        <v>01982940833</v>
      </c>
      <c r="U17" s="114" t="str">
        <f t="shared" si="1"/>
        <v>A.S.M. TAORMINA AZIENDA SPECIALE DI CUI AL DLGS 267/2000</v>
      </c>
      <c r="V17" s="114" t="str">
        <f t="shared" si="2"/>
        <v>SICILIA</v>
      </c>
      <c r="W17" s="114" t="str">
        <f t="shared" si="3"/>
        <v>SICILIA</v>
      </c>
    </row>
    <row r="18" spans="1:23" ht="14.4" x14ac:dyDescent="0.3">
      <c r="A18" s="80" t="s">
        <v>108</v>
      </c>
      <c r="B18" s="80" t="s">
        <v>109</v>
      </c>
      <c r="C18" s="80" t="s">
        <v>3782</v>
      </c>
      <c r="D18" s="80" t="s">
        <v>4935</v>
      </c>
      <c r="E18" s="80" t="s">
        <v>9774</v>
      </c>
      <c r="F18" s="80" t="s">
        <v>9775</v>
      </c>
      <c r="G18" s="80" t="s">
        <v>9776</v>
      </c>
      <c r="H18" s="80" t="s">
        <v>5485</v>
      </c>
      <c r="I18" s="80" t="s">
        <v>2482</v>
      </c>
      <c r="J18" s="80" t="s">
        <v>109</v>
      </c>
      <c r="K18" s="80" t="s">
        <v>3782</v>
      </c>
      <c r="L18" s="80" t="s">
        <v>9774</v>
      </c>
      <c r="M18" s="80" t="s">
        <v>9775</v>
      </c>
      <c r="N18" s="80" t="s">
        <v>9776</v>
      </c>
      <c r="O18" s="80" t="s">
        <v>5485</v>
      </c>
      <c r="P18" s="80" t="s">
        <v>2482</v>
      </c>
      <c r="Q18" s="80" t="s">
        <v>9777</v>
      </c>
      <c r="R18" s="82" t="s">
        <v>79</v>
      </c>
      <c r="S18" s="80" t="s">
        <v>9778</v>
      </c>
      <c r="T18" s="114" t="str">
        <f t="shared" si="0"/>
        <v>01415560927</v>
      </c>
      <c r="U18" s="114" t="str">
        <f t="shared" si="1"/>
        <v>A.S.P. DI PANI FRANCA DANIELA E CHRISTIAN SNC</v>
      </c>
      <c r="V18" s="114" t="str">
        <f t="shared" si="2"/>
        <v>SARDEGNA</v>
      </c>
      <c r="W18" s="114" t="str">
        <f t="shared" si="3"/>
        <v>SARDEGNA</v>
      </c>
    </row>
    <row r="19" spans="1:23" ht="14.4" x14ac:dyDescent="0.3">
      <c r="A19" s="80" t="s">
        <v>4408</v>
      </c>
      <c r="B19" s="80"/>
      <c r="C19" s="80"/>
      <c r="D19" s="80"/>
      <c r="E19" s="80" t="s">
        <v>4876</v>
      </c>
      <c r="F19" s="80"/>
      <c r="G19" s="80"/>
      <c r="H19" s="80"/>
      <c r="I19" s="80"/>
      <c r="J19" s="80" t="s">
        <v>1171</v>
      </c>
      <c r="K19" s="80" t="s">
        <v>3860</v>
      </c>
      <c r="L19" s="80" t="s">
        <v>10364</v>
      </c>
      <c r="M19" s="80"/>
      <c r="N19" s="80" t="s">
        <v>10365</v>
      </c>
      <c r="O19" s="80" t="s">
        <v>5502</v>
      </c>
      <c r="P19" s="80" t="s">
        <v>2476</v>
      </c>
      <c r="Q19" s="80"/>
      <c r="R19" s="82" t="s">
        <v>79</v>
      </c>
      <c r="S19" s="80"/>
      <c r="T19" s="114" t="str">
        <f t="shared" si="0"/>
        <v>01210690432</v>
      </c>
      <c r="U19" s="114" t="str">
        <f t="shared" si="1"/>
        <v>A.S.S.M. S.P.A.</v>
      </c>
      <c r="V19" s="114" t="str">
        <f t="shared" si="2"/>
        <v>MARCHE</v>
      </c>
      <c r="W19" s="114" t="str">
        <f t="shared" si="3"/>
        <v>MARCHE</v>
      </c>
    </row>
    <row r="20" spans="1:23" ht="14.4" x14ac:dyDescent="0.3">
      <c r="A20" s="80" t="s">
        <v>1170</v>
      </c>
      <c r="B20" s="80" t="s">
        <v>1171</v>
      </c>
      <c r="C20" s="80" t="s">
        <v>3860</v>
      </c>
      <c r="D20" s="80" t="s">
        <v>4871</v>
      </c>
      <c r="E20" s="80" t="s">
        <v>7624</v>
      </c>
      <c r="F20" s="80" t="s">
        <v>10447</v>
      </c>
      <c r="G20" s="80" t="s">
        <v>10365</v>
      </c>
      <c r="H20" s="80" t="s">
        <v>5502</v>
      </c>
      <c r="I20" s="80" t="s">
        <v>2476</v>
      </c>
      <c r="J20" s="80" t="s">
        <v>1171</v>
      </c>
      <c r="K20" s="80" t="s">
        <v>3860</v>
      </c>
      <c r="L20" s="80" t="s">
        <v>7624</v>
      </c>
      <c r="M20" s="80" t="s">
        <v>10447</v>
      </c>
      <c r="N20" s="80" t="s">
        <v>10365</v>
      </c>
      <c r="O20" s="80" t="s">
        <v>5502</v>
      </c>
      <c r="P20" s="80" t="s">
        <v>2476</v>
      </c>
      <c r="Q20" s="80" t="s">
        <v>10448</v>
      </c>
      <c r="R20" s="82" t="s">
        <v>79</v>
      </c>
      <c r="S20" s="80" t="s">
        <v>10449</v>
      </c>
      <c r="T20" s="114" t="str">
        <f t="shared" si="0"/>
        <v>01210690432</v>
      </c>
      <c r="U20" s="114" t="str">
        <f t="shared" si="1"/>
        <v>A.S.S.M. S.P.A.</v>
      </c>
      <c r="V20" s="114" t="str">
        <f t="shared" si="2"/>
        <v>MARCHE</v>
      </c>
      <c r="W20" s="114" t="str">
        <f t="shared" si="3"/>
        <v>MARCHE</v>
      </c>
    </row>
    <row r="21" spans="1:23" ht="14.4" x14ac:dyDescent="0.3">
      <c r="A21" s="80" t="s">
        <v>397</v>
      </c>
      <c r="B21" s="80" t="s">
        <v>398</v>
      </c>
      <c r="C21" s="80" t="s">
        <v>3435</v>
      </c>
      <c r="D21" s="80" t="s">
        <v>4871</v>
      </c>
      <c r="E21" s="80" t="s">
        <v>6544</v>
      </c>
      <c r="F21" s="80" t="s">
        <v>6545</v>
      </c>
      <c r="G21" s="80" t="s">
        <v>5102</v>
      </c>
      <c r="H21" s="80" t="s">
        <v>5102</v>
      </c>
      <c r="I21" s="80" t="s">
        <v>2481</v>
      </c>
      <c r="J21" s="80" t="s">
        <v>398</v>
      </c>
      <c r="K21" s="80" t="s">
        <v>3435</v>
      </c>
      <c r="L21" s="80" t="s">
        <v>6544</v>
      </c>
      <c r="M21" s="80" t="s">
        <v>6545</v>
      </c>
      <c r="N21" s="80" t="s">
        <v>5102</v>
      </c>
      <c r="O21" s="80" t="s">
        <v>5102</v>
      </c>
      <c r="P21" s="80" t="s">
        <v>2481</v>
      </c>
      <c r="Q21" s="80" t="s">
        <v>6546</v>
      </c>
      <c r="R21" s="82" t="s">
        <v>79</v>
      </c>
      <c r="S21" s="80" t="s">
        <v>6547</v>
      </c>
      <c r="T21" s="114" t="str">
        <f t="shared" si="0"/>
        <v>02409680713</v>
      </c>
      <c r="U21" s="114" t="str">
        <f t="shared" si="1"/>
        <v>A.T.A.F. SPA</v>
      </c>
      <c r="V21" s="114" t="str">
        <f t="shared" si="2"/>
        <v>PUGLIA</v>
      </c>
      <c r="W21" s="114" t="str">
        <f t="shared" si="3"/>
        <v>PUGLIA</v>
      </c>
    </row>
    <row r="22" spans="1:23" ht="14.4" x14ac:dyDescent="0.3">
      <c r="A22" s="80" t="s">
        <v>117</v>
      </c>
      <c r="B22" s="80" t="s">
        <v>118</v>
      </c>
      <c r="C22" s="80" t="s">
        <v>3392</v>
      </c>
      <c r="D22" s="80" t="s">
        <v>4871</v>
      </c>
      <c r="E22" s="80" t="s">
        <v>5607</v>
      </c>
      <c r="F22" s="80" t="s">
        <v>5608</v>
      </c>
      <c r="G22" s="80" t="s">
        <v>5609</v>
      </c>
      <c r="H22" s="80" t="s">
        <v>5609</v>
      </c>
      <c r="I22" s="80" t="s">
        <v>2478</v>
      </c>
      <c r="J22" s="80" t="s">
        <v>118</v>
      </c>
      <c r="K22" s="80" t="s">
        <v>3392</v>
      </c>
      <c r="L22" s="80" t="s">
        <v>5607</v>
      </c>
      <c r="M22" s="80" t="s">
        <v>5608</v>
      </c>
      <c r="N22" s="80" t="s">
        <v>5609</v>
      </c>
      <c r="O22" s="80" t="s">
        <v>5609</v>
      </c>
      <c r="P22" s="80" t="s">
        <v>2478</v>
      </c>
      <c r="Q22" s="80" t="s">
        <v>5610</v>
      </c>
      <c r="R22" s="82" t="s">
        <v>79</v>
      </c>
      <c r="S22" s="80" t="s">
        <v>5611</v>
      </c>
      <c r="T22" s="114" t="str">
        <f t="shared" si="0"/>
        <v>01537000026</v>
      </c>
      <c r="U22" s="114" t="str">
        <f t="shared" si="1"/>
        <v>A.T.A.P. S.P.A. AZIENDA TRASPORTI AUTOMOBILISTICI PUBBLICI BI/VC</v>
      </c>
      <c r="V22" s="114" t="str">
        <f t="shared" si="2"/>
        <v>PIEMONTE</v>
      </c>
      <c r="W22" s="114" t="str">
        <f t="shared" si="3"/>
        <v>PIEMONTE</v>
      </c>
    </row>
    <row r="23" spans="1:23" ht="14.4" x14ac:dyDescent="0.3">
      <c r="A23" s="80" t="s">
        <v>6415</v>
      </c>
      <c r="B23" s="80"/>
      <c r="C23" s="80"/>
      <c r="D23" s="80"/>
      <c r="E23" s="80" t="s">
        <v>4876</v>
      </c>
      <c r="F23" s="80"/>
      <c r="G23" s="80"/>
      <c r="H23" s="80"/>
      <c r="I23" s="80"/>
      <c r="J23" s="80" t="s">
        <v>6416</v>
      </c>
      <c r="K23" s="80" t="s">
        <v>6417</v>
      </c>
      <c r="L23" s="80" t="s">
        <v>6418</v>
      </c>
      <c r="M23" s="80"/>
      <c r="N23" s="80" t="s">
        <v>5032</v>
      </c>
      <c r="O23" s="80" t="s">
        <v>5032</v>
      </c>
      <c r="P23" s="80" t="s">
        <v>2478</v>
      </c>
      <c r="Q23" s="80"/>
      <c r="R23" s="82" t="s">
        <v>79</v>
      </c>
      <c r="S23" s="80"/>
      <c r="T23" s="114" t="str">
        <f t="shared" si="0"/>
        <v>00468420013</v>
      </c>
      <c r="U23" s="114" t="str">
        <f t="shared" si="1"/>
        <v>A.T.A.V. VIGO</v>
      </c>
      <c r="V23" s="114" t="str">
        <f t="shared" si="2"/>
        <v>PIEMONTE</v>
      </c>
      <c r="W23" s="114" t="str">
        <f t="shared" si="3"/>
        <v>PIEMONTE</v>
      </c>
    </row>
    <row r="24" spans="1:23" ht="14.4" x14ac:dyDescent="0.3">
      <c r="A24" s="80" t="s">
        <v>2570</v>
      </c>
      <c r="B24" s="80" t="s">
        <v>2571</v>
      </c>
      <c r="C24" s="80" t="s">
        <v>3332</v>
      </c>
      <c r="D24" s="80" t="s">
        <v>4858</v>
      </c>
      <c r="E24" s="80" t="s">
        <v>4965</v>
      </c>
      <c r="F24" s="80" t="s">
        <v>4966</v>
      </c>
      <c r="G24" s="80" t="s">
        <v>4967</v>
      </c>
      <c r="H24" s="80" t="s">
        <v>4886</v>
      </c>
      <c r="I24" s="80" t="s">
        <v>2465</v>
      </c>
      <c r="J24" s="80" t="s">
        <v>2571</v>
      </c>
      <c r="K24" s="80" t="s">
        <v>3332</v>
      </c>
      <c r="L24" s="80" t="s">
        <v>4965</v>
      </c>
      <c r="M24" s="80" t="s">
        <v>4966</v>
      </c>
      <c r="N24" s="80" t="s">
        <v>4967</v>
      </c>
      <c r="O24" s="80" t="s">
        <v>4886</v>
      </c>
      <c r="P24" s="80" t="s">
        <v>2465</v>
      </c>
      <c r="Q24" s="80" t="s">
        <v>4968</v>
      </c>
      <c r="R24" s="82" t="s">
        <v>79</v>
      </c>
      <c r="S24" s="80" t="s">
        <v>4969</v>
      </c>
      <c r="T24" s="114" t="str">
        <f t="shared" si="0"/>
        <v>06777360634</v>
      </c>
      <c r="U24" s="114" t="str">
        <f t="shared" si="1"/>
        <v>A.T.C. AZIENDA TRASPORTI CAMPANI S.R.L.</v>
      </c>
      <c r="V24" s="114" t="str">
        <f t="shared" si="2"/>
        <v>CAMPANIA</v>
      </c>
      <c r="W24" s="114" t="str">
        <f t="shared" si="3"/>
        <v>CAMPANIA</v>
      </c>
    </row>
    <row r="25" spans="1:23" ht="14.4" x14ac:dyDescent="0.3">
      <c r="A25" s="80" t="s">
        <v>7150</v>
      </c>
      <c r="B25" s="80"/>
      <c r="C25" s="80"/>
      <c r="D25" s="80"/>
      <c r="E25" s="80" t="s">
        <v>4876</v>
      </c>
      <c r="F25" s="80"/>
      <c r="G25" s="80"/>
      <c r="H25" s="80"/>
      <c r="I25" s="80"/>
      <c r="J25" s="80" t="s">
        <v>7151</v>
      </c>
      <c r="K25" s="80" t="s">
        <v>7152</v>
      </c>
      <c r="L25" s="80" t="s">
        <v>7153</v>
      </c>
      <c r="M25" s="80"/>
      <c r="N25" s="80" t="s">
        <v>5080</v>
      </c>
      <c r="O25" s="80" t="s">
        <v>5080</v>
      </c>
      <c r="P25" s="80" t="s">
        <v>2472</v>
      </c>
      <c r="Q25" s="80"/>
      <c r="R25" s="82" t="s">
        <v>79</v>
      </c>
      <c r="S25" s="80"/>
      <c r="T25" s="114" t="str">
        <f t="shared" si="0"/>
        <v>01271741009</v>
      </c>
      <c r="U25" s="114" t="str">
        <f t="shared" si="1"/>
        <v>A.T.E.R. SRL</v>
      </c>
      <c r="V25" s="114" t="str">
        <f t="shared" si="2"/>
        <v>LAZIO</v>
      </c>
      <c r="W25" s="114" t="str">
        <f t="shared" si="3"/>
        <v>LAZIO</v>
      </c>
    </row>
    <row r="26" spans="1:23" ht="14.4" x14ac:dyDescent="0.3">
      <c r="A26" s="80" t="s">
        <v>994</v>
      </c>
      <c r="B26" s="80" t="s">
        <v>2694</v>
      </c>
      <c r="C26" s="80" t="s">
        <v>4907</v>
      </c>
      <c r="D26" s="80" t="s">
        <v>4871</v>
      </c>
      <c r="E26" s="80" t="s">
        <v>4908</v>
      </c>
      <c r="F26" s="80" t="s">
        <v>4909</v>
      </c>
      <c r="G26" s="80" t="s">
        <v>4910</v>
      </c>
      <c r="H26" s="80" t="s">
        <v>4910</v>
      </c>
      <c r="I26" s="80" t="s">
        <v>2467</v>
      </c>
      <c r="J26" s="80" t="s">
        <v>995</v>
      </c>
      <c r="K26" s="80" t="s">
        <v>3327</v>
      </c>
      <c r="L26" s="80" t="s">
        <v>4911</v>
      </c>
      <c r="M26" s="80" t="s">
        <v>4912</v>
      </c>
      <c r="N26" s="80" t="s">
        <v>4910</v>
      </c>
      <c r="O26" s="80" t="s">
        <v>4910</v>
      </c>
      <c r="P26" s="80" t="s">
        <v>2467</v>
      </c>
      <c r="Q26" s="80" t="s">
        <v>4913</v>
      </c>
      <c r="R26" s="82" t="s">
        <v>79</v>
      </c>
      <c r="S26" s="80" t="s">
        <v>4914</v>
      </c>
      <c r="T26" s="114" t="str">
        <f t="shared" si="0"/>
        <v>03302660406</v>
      </c>
      <c r="U26" s="114" t="str">
        <f t="shared" si="1"/>
        <v>A.T.G.</v>
      </c>
      <c r="V26" s="114" t="str">
        <f t="shared" si="2"/>
        <v>EMILIA-ROMAGNA</v>
      </c>
      <c r="W26" s="114" t="str">
        <f t="shared" si="3"/>
        <v>EMILIA-ROMAGNA</v>
      </c>
    </row>
    <row r="27" spans="1:23" ht="14.4" x14ac:dyDescent="0.3">
      <c r="A27" s="80" t="s">
        <v>6146</v>
      </c>
      <c r="B27" s="80"/>
      <c r="C27" s="80"/>
      <c r="D27" s="80"/>
      <c r="E27" s="80" t="s">
        <v>4876</v>
      </c>
      <c r="F27" s="80"/>
      <c r="G27" s="80"/>
      <c r="H27" s="80"/>
      <c r="I27" s="80"/>
      <c r="J27" s="80" t="s">
        <v>6147</v>
      </c>
      <c r="K27" s="80" t="s">
        <v>6148</v>
      </c>
      <c r="L27" s="80" t="s">
        <v>6149</v>
      </c>
      <c r="M27" s="80"/>
      <c r="N27" s="80" t="s">
        <v>6045</v>
      </c>
      <c r="O27" s="80" t="s">
        <v>6046</v>
      </c>
      <c r="P27" s="80" t="s">
        <v>2478</v>
      </c>
      <c r="Q27" s="80"/>
      <c r="R27" s="82" t="s">
        <v>79</v>
      </c>
      <c r="S27" s="80"/>
      <c r="T27" s="114" t="str">
        <f t="shared" si="0"/>
        <v>00848920047</v>
      </c>
      <c r="U27" s="114" t="str">
        <f t="shared" si="1"/>
        <v>A.T.I. TRASPORTI INTERURBANI</v>
      </c>
      <c r="V27" s="114" t="str">
        <f t="shared" si="2"/>
        <v>PIEMONTE</v>
      </c>
      <c r="W27" s="114" t="str">
        <f t="shared" si="3"/>
        <v>PIEMONTE</v>
      </c>
    </row>
    <row r="28" spans="1:23" ht="14.4" x14ac:dyDescent="0.3">
      <c r="A28" s="80" t="s">
        <v>3058</v>
      </c>
      <c r="B28" s="80" t="s">
        <v>3059</v>
      </c>
      <c r="C28" s="80" t="s">
        <v>3437</v>
      </c>
      <c r="D28" s="80" t="s">
        <v>5258</v>
      </c>
      <c r="E28" s="80" t="s">
        <v>6577</v>
      </c>
      <c r="F28" s="80" t="s">
        <v>6578</v>
      </c>
      <c r="G28" s="80" t="s">
        <v>6579</v>
      </c>
      <c r="H28" s="80" t="s">
        <v>6434</v>
      </c>
      <c r="I28" s="80" t="s">
        <v>2483</v>
      </c>
      <c r="J28" s="80" t="s">
        <v>3059</v>
      </c>
      <c r="K28" s="80" t="s">
        <v>3437</v>
      </c>
      <c r="L28" s="80" t="s">
        <v>6577</v>
      </c>
      <c r="M28" s="80" t="s">
        <v>6578</v>
      </c>
      <c r="N28" s="80" t="s">
        <v>6579</v>
      </c>
      <c r="O28" s="80" t="s">
        <v>6434</v>
      </c>
      <c r="P28" s="80" t="s">
        <v>2483</v>
      </c>
      <c r="Q28" s="80" t="s">
        <v>6580</v>
      </c>
      <c r="R28" s="82" t="s">
        <v>79</v>
      </c>
      <c r="S28" s="80" t="s">
        <v>6581</v>
      </c>
      <c r="T28" s="114" t="str">
        <f t="shared" si="0"/>
        <v>00171930852</v>
      </c>
      <c r="U28" s="114" t="str">
        <f t="shared" si="1"/>
        <v>A.T.M. AZIENDA TRASPORTI DI MAIDA A. &amp; C SAS</v>
      </c>
      <c r="V28" s="114" t="str">
        <f t="shared" si="2"/>
        <v>SICILIA</v>
      </c>
      <c r="W28" s="114" t="str">
        <f t="shared" si="3"/>
        <v>SICILIA</v>
      </c>
    </row>
    <row r="29" spans="1:23" ht="14.4" x14ac:dyDescent="0.3">
      <c r="A29" s="80" t="s">
        <v>4608</v>
      </c>
      <c r="B29" s="80" t="s">
        <v>4609</v>
      </c>
      <c r="C29" s="80" t="s">
        <v>9837</v>
      </c>
      <c r="D29" s="80" t="s">
        <v>6708</v>
      </c>
      <c r="E29" s="80" t="s">
        <v>9838</v>
      </c>
      <c r="F29" s="80" t="s">
        <v>9839</v>
      </c>
      <c r="G29" s="80" t="s">
        <v>5466</v>
      </c>
      <c r="H29" s="80" t="s">
        <v>5466</v>
      </c>
      <c r="I29" s="80" t="s">
        <v>2483</v>
      </c>
      <c r="J29" s="80" t="s">
        <v>4609</v>
      </c>
      <c r="K29" s="80" t="s">
        <v>9837</v>
      </c>
      <c r="L29" s="80" t="s">
        <v>9838</v>
      </c>
      <c r="M29" s="80" t="s">
        <v>9839</v>
      </c>
      <c r="N29" s="80" t="s">
        <v>5466</v>
      </c>
      <c r="O29" s="80" t="s">
        <v>5466</v>
      </c>
      <c r="P29" s="80" t="s">
        <v>2483</v>
      </c>
      <c r="Q29" s="80" t="s">
        <v>9840</v>
      </c>
      <c r="R29" s="82" t="s">
        <v>79</v>
      </c>
      <c r="S29" s="80"/>
      <c r="T29" s="114" t="str">
        <f t="shared" si="0"/>
        <v>01972160830</v>
      </c>
      <c r="U29" s="114" t="str">
        <f t="shared" si="1"/>
        <v>A.T.M. AZIENDA TRASPORTI MESSINA</v>
      </c>
      <c r="V29" s="114" t="str">
        <f t="shared" si="2"/>
        <v>SICILIA</v>
      </c>
      <c r="W29" s="114" t="str">
        <f t="shared" si="3"/>
        <v>SICILIA</v>
      </c>
    </row>
    <row r="30" spans="1:23" ht="14.4" x14ac:dyDescent="0.3">
      <c r="A30" s="80" t="s">
        <v>1145</v>
      </c>
      <c r="B30" s="80" t="s">
        <v>1146</v>
      </c>
      <c r="C30" s="80" t="s">
        <v>3668</v>
      </c>
      <c r="D30" s="80" t="s">
        <v>4871</v>
      </c>
      <c r="E30" s="80" t="s">
        <v>9003</v>
      </c>
      <c r="F30" s="80" t="s">
        <v>8625</v>
      </c>
      <c r="G30" s="80" t="s">
        <v>6526</v>
      </c>
      <c r="H30" s="80" t="s">
        <v>6526</v>
      </c>
      <c r="I30" s="80" t="s">
        <v>2483</v>
      </c>
      <c r="J30" s="80" t="s">
        <v>1146</v>
      </c>
      <c r="K30" s="80" t="s">
        <v>3668</v>
      </c>
      <c r="L30" s="80" t="s">
        <v>9003</v>
      </c>
      <c r="M30" s="80" t="s">
        <v>8625</v>
      </c>
      <c r="N30" s="80" t="s">
        <v>6526</v>
      </c>
      <c r="O30" s="80" t="s">
        <v>6526</v>
      </c>
      <c r="P30" s="80" t="s">
        <v>2483</v>
      </c>
      <c r="Q30" s="80" t="s">
        <v>9004</v>
      </c>
      <c r="R30" s="82" t="s">
        <v>79</v>
      </c>
      <c r="S30" s="80" t="s">
        <v>9005</v>
      </c>
      <c r="T30" s="114" t="str">
        <f t="shared" si="0"/>
        <v>01805620810</v>
      </c>
      <c r="U30" s="114" t="str">
        <f t="shared" si="1"/>
        <v>A.T.M. TRAPANI S.P.A. (EX SAU TRAPANI) SOCIO UNICO</v>
      </c>
      <c r="V30" s="114" t="str">
        <f t="shared" si="2"/>
        <v>SICILIA</v>
      </c>
      <c r="W30" s="114" t="str">
        <f t="shared" si="3"/>
        <v>SICILIA</v>
      </c>
    </row>
    <row r="31" spans="1:23" ht="14.4" x14ac:dyDescent="0.3">
      <c r="A31" s="80" t="s">
        <v>4669</v>
      </c>
      <c r="B31" s="80" t="s">
        <v>4670</v>
      </c>
      <c r="C31" s="80" t="s">
        <v>7970</v>
      </c>
      <c r="D31" s="80" t="s">
        <v>6708</v>
      </c>
      <c r="E31" s="80" t="s">
        <v>7971</v>
      </c>
      <c r="F31" s="80" t="s">
        <v>7972</v>
      </c>
      <c r="G31" s="80" t="s">
        <v>7973</v>
      </c>
      <c r="H31" s="80" t="s">
        <v>5289</v>
      </c>
      <c r="I31" s="80" t="s">
        <v>2484</v>
      </c>
      <c r="J31" s="80" t="s">
        <v>4670</v>
      </c>
      <c r="K31" s="80" t="s">
        <v>7970</v>
      </c>
      <c r="L31" s="80" t="s">
        <v>7971</v>
      </c>
      <c r="M31" s="80" t="s">
        <v>7972</v>
      </c>
      <c r="N31" s="80" t="s">
        <v>7973</v>
      </c>
      <c r="O31" s="80" t="s">
        <v>5289</v>
      </c>
      <c r="P31" s="80" t="s">
        <v>2484</v>
      </c>
      <c r="Q31" s="80" t="s">
        <v>7974</v>
      </c>
      <c r="R31" s="82" t="s">
        <v>79</v>
      </c>
      <c r="S31" s="80" t="s">
        <v>7975</v>
      </c>
      <c r="T31" s="114" t="str">
        <f t="shared" si="0"/>
        <v>01354620492</v>
      </c>
      <c r="U31" s="114" t="str">
        <f t="shared" si="1"/>
        <v>A.T.N.C.</v>
      </c>
      <c r="V31" s="114" t="str">
        <f t="shared" si="2"/>
        <v>TOSCANA</v>
      </c>
      <c r="W31" s="114" t="str">
        <f t="shared" si="3"/>
        <v>TOSCANA</v>
      </c>
    </row>
    <row r="32" spans="1:23" ht="14.4" x14ac:dyDescent="0.3">
      <c r="A32" s="80" t="s">
        <v>7440</v>
      </c>
      <c r="B32" s="80"/>
      <c r="C32" s="80"/>
      <c r="D32" s="80"/>
      <c r="E32" s="80" t="s">
        <v>4876</v>
      </c>
      <c r="F32" s="80"/>
      <c r="G32" s="80"/>
      <c r="H32" s="80"/>
      <c r="I32" s="80"/>
      <c r="J32" s="80" t="s">
        <v>7441</v>
      </c>
      <c r="K32" s="80" t="s">
        <v>7442</v>
      </c>
      <c r="L32" s="80" t="s">
        <v>7443</v>
      </c>
      <c r="M32" s="80"/>
      <c r="N32" s="80" t="s">
        <v>7444</v>
      </c>
      <c r="O32" s="80" t="s">
        <v>5074</v>
      </c>
      <c r="P32" s="80" t="s">
        <v>2465</v>
      </c>
      <c r="Q32" s="80"/>
      <c r="R32" s="82" t="s">
        <v>79</v>
      </c>
      <c r="S32" s="80"/>
      <c r="T32" s="114" t="str">
        <f t="shared" si="0"/>
        <v>02103250656</v>
      </c>
      <c r="U32" s="114" t="str">
        <f t="shared" si="1"/>
        <v>A.T.O. DI CUOZZO ALFONSO &amp; C. SAS</v>
      </c>
      <c r="V32" s="114" t="str">
        <f t="shared" si="2"/>
        <v>CAMPANIA</v>
      </c>
      <c r="W32" s="114" t="str">
        <f t="shared" si="3"/>
        <v>CAMPANIA</v>
      </c>
    </row>
    <row r="33" spans="1:23" ht="14.4" x14ac:dyDescent="0.3">
      <c r="A33" s="80" t="s">
        <v>4302</v>
      </c>
      <c r="B33" s="80" t="s">
        <v>4303</v>
      </c>
      <c r="C33" s="80" t="s">
        <v>9783</v>
      </c>
      <c r="D33" s="80" t="s">
        <v>5468</v>
      </c>
      <c r="E33" s="80" t="s">
        <v>9784</v>
      </c>
      <c r="F33" s="80" t="s">
        <v>9785</v>
      </c>
      <c r="G33" s="80" t="s">
        <v>9786</v>
      </c>
      <c r="H33" s="80" t="s">
        <v>4919</v>
      </c>
      <c r="I33" s="80" t="s">
        <v>2472</v>
      </c>
      <c r="J33" s="80" t="s">
        <v>4303</v>
      </c>
      <c r="K33" s="80" t="s">
        <v>9783</v>
      </c>
      <c r="L33" s="80" t="s">
        <v>9784</v>
      </c>
      <c r="M33" s="80" t="s">
        <v>9785</v>
      </c>
      <c r="N33" s="80" t="s">
        <v>9786</v>
      </c>
      <c r="O33" s="80" t="s">
        <v>4919</v>
      </c>
      <c r="P33" s="80" t="s">
        <v>2472</v>
      </c>
      <c r="Q33" s="80" t="s">
        <v>9787</v>
      </c>
      <c r="R33" s="82" t="s">
        <v>79</v>
      </c>
      <c r="S33" s="80" t="s">
        <v>9788</v>
      </c>
      <c r="T33" s="114" t="str">
        <f t="shared" si="0"/>
        <v>01441540596</v>
      </c>
      <c r="U33" s="114" t="str">
        <f t="shared" si="1"/>
        <v>A.T.P. AUTOSERVIZI TRASPORTI PONTINI SOCIETA' COOPERATIVA A R.L.</v>
      </c>
      <c r="V33" s="114" t="str">
        <f t="shared" si="2"/>
        <v>LAZIO</v>
      </c>
      <c r="W33" s="114" t="str">
        <f t="shared" si="3"/>
        <v>LAZIO</v>
      </c>
    </row>
    <row r="34" spans="1:23" ht="14.4" x14ac:dyDescent="0.3">
      <c r="A34" s="80" t="s">
        <v>4145</v>
      </c>
      <c r="B34" s="80" t="s">
        <v>4146</v>
      </c>
      <c r="C34" s="80" t="s">
        <v>8758</v>
      </c>
      <c r="D34" s="80" t="s">
        <v>5029</v>
      </c>
      <c r="E34" s="80" t="s">
        <v>8759</v>
      </c>
      <c r="F34" s="80" t="s">
        <v>8760</v>
      </c>
      <c r="G34" s="80" t="s">
        <v>5080</v>
      </c>
      <c r="H34" s="80" t="s">
        <v>5080</v>
      </c>
      <c r="I34" s="80" t="s">
        <v>2472</v>
      </c>
      <c r="J34" s="80" t="s">
        <v>4146</v>
      </c>
      <c r="K34" s="80" t="s">
        <v>8758</v>
      </c>
      <c r="L34" s="80" t="s">
        <v>8759</v>
      </c>
      <c r="M34" s="80" t="s">
        <v>8760</v>
      </c>
      <c r="N34" s="80" t="s">
        <v>5080</v>
      </c>
      <c r="O34" s="80" t="s">
        <v>5080</v>
      </c>
      <c r="P34" s="80" t="s">
        <v>2472</v>
      </c>
      <c r="Q34" s="80" t="s">
        <v>8761</v>
      </c>
      <c r="R34" s="82" t="s">
        <v>79</v>
      </c>
      <c r="S34" s="80" t="s">
        <v>8762</v>
      </c>
      <c r="T34" s="114" t="str">
        <f t="shared" si="0"/>
        <v>08068001000</v>
      </c>
      <c r="U34" s="114" t="str">
        <f t="shared" si="1"/>
        <v>A.TRA.L. S.C.R.L.</v>
      </c>
      <c r="V34" s="114" t="str">
        <f t="shared" si="2"/>
        <v>LAZIO</v>
      </c>
      <c r="W34" s="114" t="str">
        <f t="shared" si="3"/>
        <v>LAZIO</v>
      </c>
    </row>
    <row r="35" spans="1:23" ht="14.4" x14ac:dyDescent="0.3">
      <c r="A35" s="80" t="s">
        <v>10841</v>
      </c>
      <c r="B35" s="80"/>
      <c r="C35" s="80"/>
      <c r="D35" s="80"/>
      <c r="E35" s="80" t="s">
        <v>4876</v>
      </c>
      <c r="F35" s="80"/>
      <c r="G35" s="80"/>
      <c r="H35" s="80"/>
      <c r="I35" s="80"/>
      <c r="J35" s="80" t="s">
        <v>10842</v>
      </c>
      <c r="K35" s="80" t="s">
        <v>10843</v>
      </c>
      <c r="L35" s="80" t="s">
        <v>10844</v>
      </c>
      <c r="M35" s="80"/>
      <c r="N35" s="80" t="s">
        <v>5067</v>
      </c>
      <c r="O35" s="80" t="s">
        <v>5067</v>
      </c>
      <c r="P35" s="80" t="s">
        <v>2475</v>
      </c>
      <c r="Q35" s="80"/>
      <c r="R35" s="82" t="s">
        <v>79</v>
      </c>
      <c r="S35" s="80"/>
      <c r="T35" s="114" t="str">
        <f t="shared" si="0"/>
        <v>02244850125</v>
      </c>
      <c r="U35" s="114" t="str">
        <f t="shared" si="1"/>
        <v>A.V.T. - AZIENDA VARESINA TRASPORTI E MOBILITÀ S.R.L.</v>
      </c>
      <c r="V35" s="114" t="str">
        <f t="shared" si="2"/>
        <v>LOMBARDIA</v>
      </c>
      <c r="W35" s="114" t="str">
        <f t="shared" si="3"/>
        <v>LOMBARDIA</v>
      </c>
    </row>
    <row r="36" spans="1:23" ht="14.4" x14ac:dyDescent="0.3">
      <c r="A36" s="80" t="s">
        <v>5998</v>
      </c>
      <c r="B36" s="80"/>
      <c r="C36" s="80"/>
      <c r="D36" s="80"/>
      <c r="E36" s="80" t="s">
        <v>4876</v>
      </c>
      <c r="F36" s="80"/>
      <c r="G36" s="80"/>
      <c r="H36" s="80"/>
      <c r="I36" s="80"/>
      <c r="J36" s="80" t="s">
        <v>5999</v>
      </c>
      <c r="K36" s="80" t="s">
        <v>6000</v>
      </c>
      <c r="L36" s="80" t="s">
        <v>6001</v>
      </c>
      <c r="M36" s="80"/>
      <c r="N36" s="80" t="s">
        <v>6002</v>
      </c>
      <c r="O36" s="80" t="s">
        <v>5102</v>
      </c>
      <c r="P36" s="80" t="s">
        <v>2481</v>
      </c>
      <c r="Q36" s="80"/>
      <c r="R36" s="82" t="s">
        <v>79</v>
      </c>
      <c r="S36" s="80"/>
      <c r="T36" s="114" t="str">
        <f t="shared" si="0"/>
        <v>00132800715</v>
      </c>
      <c r="U36" s="114" t="str">
        <f t="shared" si="1"/>
        <v>ACAPT</v>
      </c>
      <c r="V36" s="114" t="str">
        <f t="shared" si="2"/>
        <v>PUGLIA</v>
      </c>
      <c r="W36" s="114" t="str">
        <f t="shared" si="3"/>
        <v>PUGLIA</v>
      </c>
    </row>
    <row r="37" spans="1:23" ht="14.4" x14ac:dyDescent="0.3">
      <c r="A37" s="80" t="s">
        <v>2572</v>
      </c>
      <c r="B37" s="80" t="s">
        <v>2573</v>
      </c>
      <c r="C37" s="80" t="s">
        <v>3512</v>
      </c>
      <c r="D37" s="80" t="s">
        <v>4858</v>
      </c>
      <c r="E37" s="80" t="s">
        <v>7566</v>
      </c>
      <c r="F37" s="80" t="s">
        <v>7567</v>
      </c>
      <c r="G37" s="80" t="s">
        <v>7568</v>
      </c>
      <c r="H37" s="80" t="s">
        <v>7068</v>
      </c>
      <c r="I37" s="80" t="s">
        <v>2465</v>
      </c>
      <c r="J37" s="80" t="s">
        <v>2573</v>
      </c>
      <c r="K37" s="80" t="s">
        <v>3512</v>
      </c>
      <c r="L37" s="80" t="s">
        <v>7566</v>
      </c>
      <c r="M37" s="80" t="s">
        <v>7567</v>
      </c>
      <c r="N37" s="80" t="s">
        <v>7568</v>
      </c>
      <c r="O37" s="80" t="s">
        <v>7068</v>
      </c>
      <c r="P37" s="80" t="s">
        <v>2465</v>
      </c>
      <c r="Q37" s="80" t="s">
        <v>7569</v>
      </c>
      <c r="R37" s="82" t="s">
        <v>79</v>
      </c>
      <c r="S37" s="80" t="s">
        <v>7570</v>
      </c>
      <c r="T37" s="114" t="str">
        <f t="shared" si="0"/>
        <v>01894610649</v>
      </c>
      <c r="U37" s="114" t="str">
        <f t="shared" si="1"/>
        <v>ACIERNO STEFANO SRL</v>
      </c>
      <c r="V37" s="114" t="str">
        <f t="shared" si="2"/>
        <v>CAMPANIA</v>
      </c>
      <c r="W37" s="114" t="str">
        <f t="shared" si="3"/>
        <v>CAMPANIA</v>
      </c>
    </row>
    <row r="38" spans="1:23" ht="14.4" x14ac:dyDescent="0.3">
      <c r="A38" s="80" t="s">
        <v>4796</v>
      </c>
      <c r="B38" s="80" t="s">
        <v>4797</v>
      </c>
      <c r="C38" s="80" t="s">
        <v>4922</v>
      </c>
      <c r="D38" s="80" t="s">
        <v>4871</v>
      </c>
      <c r="E38" s="80" t="s">
        <v>4923</v>
      </c>
      <c r="F38" s="80" t="s">
        <v>4924</v>
      </c>
      <c r="G38" s="80" t="s">
        <v>4875</v>
      </c>
      <c r="H38" s="80" t="s">
        <v>4875</v>
      </c>
      <c r="I38" s="80" t="s">
        <v>2489</v>
      </c>
      <c r="J38" s="80"/>
      <c r="K38" s="80"/>
      <c r="L38" s="80" t="s">
        <v>4876</v>
      </c>
      <c r="M38" s="80"/>
      <c r="N38" s="80"/>
      <c r="O38" s="80"/>
      <c r="P38" s="80"/>
      <c r="Q38" s="80" t="s">
        <v>4877</v>
      </c>
      <c r="R38" s="82" t="s">
        <v>79</v>
      </c>
      <c r="S38" s="80"/>
      <c r="T38" s="114" t="str">
        <f t="shared" si="0"/>
        <v>00525720264</v>
      </c>
      <c r="U38" s="114" t="str">
        <f t="shared" si="1"/>
        <v>ACTT S.P.A.</v>
      </c>
      <c r="V38" s="114" t="str">
        <f t="shared" si="2"/>
        <v>VENETO</v>
      </c>
      <c r="W38" s="114" t="str">
        <f t="shared" si="3"/>
        <v>VENETO</v>
      </c>
    </row>
    <row r="39" spans="1:23" ht="14.4" x14ac:dyDescent="0.3">
      <c r="A39" s="80" t="s">
        <v>4798</v>
      </c>
      <c r="B39" s="80" t="s">
        <v>4799</v>
      </c>
      <c r="C39" s="80" t="s">
        <v>5042</v>
      </c>
      <c r="D39" s="80" t="s">
        <v>4871</v>
      </c>
      <c r="E39" s="80" t="s">
        <v>5043</v>
      </c>
      <c r="F39" s="80"/>
      <c r="G39" s="80" t="s">
        <v>5044</v>
      </c>
      <c r="H39" s="80" t="s">
        <v>5044</v>
      </c>
      <c r="I39" s="80" t="s">
        <v>2489</v>
      </c>
      <c r="J39" s="80" t="s">
        <v>4799</v>
      </c>
      <c r="K39" s="80" t="s">
        <v>5042</v>
      </c>
      <c r="L39" s="80" t="s">
        <v>5043</v>
      </c>
      <c r="M39" s="80"/>
      <c r="N39" s="80" t="s">
        <v>5044</v>
      </c>
      <c r="O39" s="80" t="s">
        <v>5044</v>
      </c>
      <c r="P39" s="80" t="s">
        <v>2489</v>
      </c>
      <c r="Q39" s="80" t="s">
        <v>5045</v>
      </c>
      <c r="R39" s="82" t="s">
        <v>79</v>
      </c>
      <c r="S39" s="80"/>
      <c r="T39" s="114" t="str">
        <f t="shared" si="0"/>
        <v>00762090272</v>
      </c>
      <c r="U39" s="114" t="str">
        <f t="shared" si="1"/>
        <v>ACTV S.P.A.</v>
      </c>
      <c r="V39" s="114" t="str">
        <f t="shared" si="2"/>
        <v>VENETO</v>
      </c>
      <c r="W39" s="114" t="str">
        <f t="shared" si="3"/>
        <v>VENETO</v>
      </c>
    </row>
    <row r="40" spans="1:23" ht="14.4" x14ac:dyDescent="0.3">
      <c r="A40" s="80" t="s">
        <v>382</v>
      </c>
      <c r="B40" s="80" t="s">
        <v>2862</v>
      </c>
      <c r="C40" s="80" t="s">
        <v>3703</v>
      </c>
      <c r="D40" s="80" t="s">
        <v>4858</v>
      </c>
      <c r="E40" s="80" t="s">
        <v>9255</v>
      </c>
      <c r="F40" s="80" t="s">
        <v>6485</v>
      </c>
      <c r="G40" s="80" t="s">
        <v>5005</v>
      </c>
      <c r="H40" s="80" t="s">
        <v>5005</v>
      </c>
      <c r="I40" s="80" t="s">
        <v>2475</v>
      </c>
      <c r="J40" s="80" t="s">
        <v>2862</v>
      </c>
      <c r="K40" s="80" t="s">
        <v>3703</v>
      </c>
      <c r="L40" s="80" t="s">
        <v>9255</v>
      </c>
      <c r="M40" s="80" t="s">
        <v>6485</v>
      </c>
      <c r="N40" s="80" t="s">
        <v>5005</v>
      </c>
      <c r="O40" s="80" t="s">
        <v>5005</v>
      </c>
      <c r="P40" s="80" t="s">
        <v>2475</v>
      </c>
      <c r="Q40" s="80" t="s">
        <v>9256</v>
      </c>
      <c r="R40" s="82" t="s">
        <v>79</v>
      </c>
      <c r="S40" s="80" t="s">
        <v>9257</v>
      </c>
      <c r="T40" s="114" t="str">
        <f t="shared" si="0"/>
        <v>00229250162</v>
      </c>
      <c r="U40" s="114" t="str">
        <f t="shared" si="1"/>
        <v>ADDA BUS SRL</v>
      </c>
      <c r="V40" s="114" t="str">
        <f t="shared" si="2"/>
        <v>LOMBARDIA</v>
      </c>
      <c r="W40" s="114" t="str">
        <f t="shared" si="3"/>
        <v>LOMBARDIA</v>
      </c>
    </row>
    <row r="41" spans="1:23" ht="14.4" x14ac:dyDescent="0.3">
      <c r="A41" s="80" t="s">
        <v>5666</v>
      </c>
      <c r="B41" s="80"/>
      <c r="C41" s="80"/>
      <c r="D41" s="80"/>
      <c r="E41" s="80" t="s">
        <v>4876</v>
      </c>
      <c r="F41" s="80"/>
      <c r="G41" s="80"/>
      <c r="H41" s="80"/>
      <c r="I41" s="80"/>
      <c r="J41" s="80" t="s">
        <v>5667</v>
      </c>
      <c r="K41" s="80" t="s">
        <v>5668</v>
      </c>
      <c r="L41" s="80" t="s">
        <v>5669</v>
      </c>
      <c r="M41" s="80"/>
      <c r="N41" s="80" t="s">
        <v>5670</v>
      </c>
      <c r="O41" s="80" t="s">
        <v>5591</v>
      </c>
      <c r="P41" s="80" t="s">
        <v>2484</v>
      </c>
      <c r="Q41" s="80"/>
      <c r="R41" s="82" t="s">
        <v>79</v>
      </c>
      <c r="S41" s="80"/>
      <c r="T41" s="114" t="str">
        <f t="shared" si="0"/>
        <v>00954390522</v>
      </c>
      <c r="U41" s="114" t="str">
        <f t="shared" si="1"/>
        <v>ADR SERVICE</v>
      </c>
      <c r="V41" s="114" t="str">
        <f t="shared" si="2"/>
        <v>TOSCANA</v>
      </c>
      <c r="W41" s="114" t="str">
        <f t="shared" si="3"/>
        <v>TOSCANA</v>
      </c>
    </row>
    <row r="42" spans="1:23" ht="14.4" x14ac:dyDescent="0.3">
      <c r="A42" s="80" t="s">
        <v>133</v>
      </c>
      <c r="B42" s="80" t="s">
        <v>134</v>
      </c>
      <c r="C42" s="80" t="s">
        <v>3592</v>
      </c>
      <c r="D42" s="80" t="s">
        <v>5029</v>
      </c>
      <c r="E42" s="80" t="s">
        <v>8480</v>
      </c>
      <c r="F42" s="80" t="s">
        <v>8481</v>
      </c>
      <c r="G42" s="80" t="s">
        <v>6629</v>
      </c>
      <c r="H42" s="80" t="s">
        <v>6630</v>
      </c>
      <c r="I42" s="80" t="s">
        <v>2476</v>
      </c>
      <c r="J42" s="80" t="s">
        <v>134</v>
      </c>
      <c r="K42" s="80" t="s">
        <v>3592</v>
      </c>
      <c r="L42" s="80" t="s">
        <v>8480</v>
      </c>
      <c r="M42" s="80" t="s">
        <v>8481</v>
      </c>
      <c r="N42" s="80" t="s">
        <v>6629</v>
      </c>
      <c r="O42" s="80" t="s">
        <v>6630</v>
      </c>
      <c r="P42" s="80" t="s">
        <v>2476</v>
      </c>
      <c r="Q42" s="80" t="s">
        <v>8482</v>
      </c>
      <c r="R42" s="82" t="s">
        <v>79</v>
      </c>
      <c r="S42" s="80"/>
      <c r="T42" s="114" t="str">
        <f t="shared" si="0"/>
        <v>02108480415</v>
      </c>
      <c r="U42" s="114" t="str">
        <f t="shared" si="1"/>
        <v>ADRIABUS SOC. CONS. A R.L.</v>
      </c>
      <c r="V42" s="114" t="str">
        <f t="shared" si="2"/>
        <v>MARCHE</v>
      </c>
      <c r="W42" s="114" t="str">
        <f t="shared" si="3"/>
        <v>MARCHE</v>
      </c>
    </row>
    <row r="43" spans="1:23" ht="14.4" x14ac:dyDescent="0.3">
      <c r="A43" s="80" t="s">
        <v>136</v>
      </c>
      <c r="B43" s="80" t="s">
        <v>137</v>
      </c>
      <c r="C43" s="80" t="s">
        <v>3610</v>
      </c>
      <c r="D43" s="80" t="s">
        <v>4858</v>
      </c>
      <c r="E43" s="80" t="s">
        <v>8582</v>
      </c>
      <c r="F43" s="80" t="s">
        <v>8583</v>
      </c>
      <c r="G43" s="80" t="s">
        <v>5620</v>
      </c>
      <c r="H43" s="80" t="s">
        <v>5620</v>
      </c>
      <c r="I43" s="80" t="s">
        <v>2477</v>
      </c>
      <c r="J43" s="80" t="s">
        <v>137</v>
      </c>
      <c r="K43" s="80" t="s">
        <v>3610</v>
      </c>
      <c r="L43" s="80" t="s">
        <v>8582</v>
      </c>
      <c r="M43" s="80" t="s">
        <v>8583</v>
      </c>
      <c r="N43" s="80" t="s">
        <v>5620</v>
      </c>
      <c r="O43" s="80" t="s">
        <v>5620</v>
      </c>
      <c r="P43" s="80" t="s">
        <v>2477</v>
      </c>
      <c r="Q43" s="80" t="s">
        <v>8584</v>
      </c>
      <c r="R43" s="82" t="s">
        <v>79</v>
      </c>
      <c r="S43" s="80" t="s">
        <v>8585</v>
      </c>
      <c r="T43" s="114" t="str">
        <f t="shared" si="0"/>
        <v>00035960947</v>
      </c>
      <c r="U43" s="114" t="str">
        <f t="shared" si="1"/>
        <v>AESERNIA</v>
      </c>
      <c r="V43" s="114" t="str">
        <f t="shared" si="2"/>
        <v>MOLISE</v>
      </c>
      <c r="W43" s="114" t="str">
        <f t="shared" si="3"/>
        <v>MOLISE</v>
      </c>
    </row>
    <row r="44" spans="1:23" ht="14.4" x14ac:dyDescent="0.3">
      <c r="A44" s="80" t="s">
        <v>10827</v>
      </c>
      <c r="B44" s="80"/>
      <c r="C44" s="80"/>
      <c r="D44" s="80"/>
      <c r="E44" s="80" t="s">
        <v>4876</v>
      </c>
      <c r="F44" s="80"/>
      <c r="G44" s="80"/>
      <c r="H44" s="80"/>
      <c r="I44" s="80"/>
      <c r="J44" s="80" t="s">
        <v>1294</v>
      </c>
      <c r="K44" s="80" t="s">
        <v>10828</v>
      </c>
      <c r="L44" s="80" t="s">
        <v>10829</v>
      </c>
      <c r="M44" s="80"/>
      <c r="N44" s="80" t="s">
        <v>5032</v>
      </c>
      <c r="O44" s="80" t="s">
        <v>5032</v>
      </c>
      <c r="P44" s="80" t="s">
        <v>2478</v>
      </c>
      <c r="Q44" s="80"/>
      <c r="R44" s="82" t="s">
        <v>79</v>
      </c>
      <c r="S44" s="80"/>
      <c r="T44" s="114" t="str">
        <f t="shared" si="0"/>
        <v>11745050010</v>
      </c>
      <c r="U44" s="114" t="str">
        <f t="shared" si="1"/>
        <v>AGENZIA DELLA MOBILITA' PIEMONTESE</v>
      </c>
      <c r="V44" s="114" t="str">
        <f t="shared" si="2"/>
        <v>PIEMONTE</v>
      </c>
      <c r="W44" s="114" t="str">
        <f t="shared" si="3"/>
        <v>PIEMONTE</v>
      </c>
    </row>
    <row r="45" spans="1:23" ht="14.4" x14ac:dyDescent="0.3">
      <c r="A45" s="80" t="s">
        <v>2708</v>
      </c>
      <c r="B45" s="80" t="s">
        <v>2709</v>
      </c>
      <c r="C45" s="80" t="s">
        <v>3345</v>
      </c>
      <c r="D45" s="80" t="s">
        <v>4858</v>
      </c>
      <c r="E45" s="80" t="s">
        <v>5077</v>
      </c>
      <c r="F45" s="80" t="s">
        <v>5078</v>
      </c>
      <c r="G45" s="80" t="s">
        <v>5079</v>
      </c>
      <c r="H45" s="80" t="s">
        <v>5080</v>
      </c>
      <c r="I45" s="80" t="s">
        <v>2472</v>
      </c>
      <c r="J45" s="80" t="s">
        <v>2709</v>
      </c>
      <c r="K45" s="80" t="s">
        <v>3345</v>
      </c>
      <c r="L45" s="80" t="s">
        <v>5077</v>
      </c>
      <c r="M45" s="80" t="s">
        <v>5078</v>
      </c>
      <c r="N45" s="80" t="s">
        <v>5079</v>
      </c>
      <c r="O45" s="80" t="s">
        <v>5080</v>
      </c>
      <c r="P45" s="80" t="s">
        <v>2472</v>
      </c>
      <c r="Q45" s="80" t="s">
        <v>5081</v>
      </c>
      <c r="R45" s="82" t="s">
        <v>79</v>
      </c>
      <c r="S45" s="80" t="s">
        <v>5082</v>
      </c>
      <c r="T45" s="114" t="str">
        <f t="shared" si="0"/>
        <v>01990900597</v>
      </c>
      <c r="U45" s="114" t="str">
        <f t="shared" si="1"/>
        <v>AGO UNO SRL</v>
      </c>
      <c r="V45" s="114" t="str">
        <f t="shared" si="2"/>
        <v>LAZIO</v>
      </c>
      <c r="W45" s="114" t="str">
        <f t="shared" si="3"/>
        <v>LAZIO</v>
      </c>
    </row>
    <row r="46" spans="1:23" ht="14.4" x14ac:dyDescent="0.3">
      <c r="A46" s="80" t="s">
        <v>3104</v>
      </c>
      <c r="B46" s="80" t="s">
        <v>3105</v>
      </c>
      <c r="C46" s="80" t="s">
        <v>3714</v>
      </c>
      <c r="D46" s="80" t="s">
        <v>4858</v>
      </c>
      <c r="E46" s="80" t="s">
        <v>7251</v>
      </c>
      <c r="F46" s="80" t="s">
        <v>7227</v>
      </c>
      <c r="G46" s="80" t="s">
        <v>5472</v>
      </c>
      <c r="H46" s="80" t="s">
        <v>5472</v>
      </c>
      <c r="I46" s="80" t="s">
        <v>2483</v>
      </c>
      <c r="J46" s="80" t="s">
        <v>3105</v>
      </c>
      <c r="K46" s="80" t="s">
        <v>3714</v>
      </c>
      <c r="L46" s="80" t="s">
        <v>7251</v>
      </c>
      <c r="M46" s="80" t="s">
        <v>7227</v>
      </c>
      <c r="N46" s="80" t="s">
        <v>5472</v>
      </c>
      <c r="O46" s="80" t="s">
        <v>5472</v>
      </c>
      <c r="P46" s="80" t="s">
        <v>2483</v>
      </c>
      <c r="Q46" s="80" t="s">
        <v>9376</v>
      </c>
      <c r="R46" s="82" t="s">
        <v>79</v>
      </c>
      <c r="S46" s="80" t="s">
        <v>5581</v>
      </c>
      <c r="T46" s="114" t="str">
        <f t="shared" si="0"/>
        <v>00280740846</v>
      </c>
      <c r="U46" s="114" t="str">
        <f t="shared" si="1"/>
        <v>AGRIGENTINA TRASPORTI AUTOMOBILISTICI - A.T.A. SRL</v>
      </c>
      <c r="V46" s="114" t="str">
        <f t="shared" si="2"/>
        <v>SICILIA</v>
      </c>
      <c r="W46" s="114" t="str">
        <f t="shared" si="3"/>
        <v>SICILIA</v>
      </c>
    </row>
    <row r="47" spans="1:23" ht="14.4" x14ac:dyDescent="0.3">
      <c r="A47" s="80" t="s">
        <v>10610</v>
      </c>
      <c r="B47" s="80"/>
      <c r="C47" s="80"/>
      <c r="D47" s="80"/>
      <c r="E47" s="80" t="s">
        <v>4876</v>
      </c>
      <c r="F47" s="80"/>
      <c r="G47" s="80"/>
      <c r="H47" s="80"/>
      <c r="I47" s="80"/>
      <c r="J47" s="80" t="s">
        <v>10611</v>
      </c>
      <c r="K47" s="80" t="s">
        <v>10612</v>
      </c>
      <c r="L47" s="80" t="s">
        <v>10613</v>
      </c>
      <c r="M47" s="80"/>
      <c r="N47" s="80" t="s">
        <v>10614</v>
      </c>
      <c r="O47" s="80" t="s">
        <v>7899</v>
      </c>
      <c r="P47" s="80" t="s">
        <v>2467</v>
      </c>
      <c r="Q47" s="80"/>
      <c r="R47" s="82" t="s">
        <v>79</v>
      </c>
      <c r="S47" s="80"/>
      <c r="T47" s="114" t="str">
        <f t="shared" si="0"/>
        <v>01633520356</v>
      </c>
      <c r="U47" s="114" t="str">
        <f t="shared" si="1"/>
        <v>AGUZZOLI CLAUDIO AUTOSERVIZI</v>
      </c>
      <c r="V47" s="114" t="str">
        <f t="shared" si="2"/>
        <v>EMILIA-ROMAGNA</v>
      </c>
      <c r="W47" s="114" t="str">
        <f t="shared" si="3"/>
        <v>EMILIA-ROMAGNA</v>
      </c>
    </row>
    <row r="48" spans="1:23" ht="14.4" x14ac:dyDescent="0.3">
      <c r="A48" s="80" t="s">
        <v>1647</v>
      </c>
      <c r="B48" s="80" t="s">
        <v>1648</v>
      </c>
      <c r="C48" s="80" t="s">
        <v>3833</v>
      </c>
      <c r="D48" s="80" t="s">
        <v>4871</v>
      </c>
      <c r="E48" s="80" t="s">
        <v>10177</v>
      </c>
      <c r="F48" s="80" t="s">
        <v>9794</v>
      </c>
      <c r="G48" s="80" t="s">
        <v>4904</v>
      </c>
      <c r="H48" s="80" t="s">
        <v>4904</v>
      </c>
      <c r="I48" s="80" t="s">
        <v>2465</v>
      </c>
      <c r="J48" s="80" t="s">
        <v>1648</v>
      </c>
      <c r="K48" s="80" t="s">
        <v>3833</v>
      </c>
      <c r="L48" s="80" t="s">
        <v>10177</v>
      </c>
      <c r="M48" s="80" t="s">
        <v>9794</v>
      </c>
      <c r="N48" s="80" t="s">
        <v>4904</v>
      </c>
      <c r="O48" s="80" t="s">
        <v>4904</v>
      </c>
      <c r="P48" s="80" t="s">
        <v>2465</v>
      </c>
      <c r="Q48" s="80" t="s">
        <v>10178</v>
      </c>
      <c r="R48" s="82" t="s">
        <v>79</v>
      </c>
      <c r="S48" s="80" t="s">
        <v>9796</v>
      </c>
      <c r="T48" s="114" t="str">
        <f t="shared" si="0"/>
        <v>02977850649</v>
      </c>
      <c r="U48" s="114" t="str">
        <f t="shared" si="1"/>
        <v>AIR CAMPANIA S.P.A. EX AIR CAMPANIA S.R.L.</v>
      </c>
      <c r="V48" s="114" t="str">
        <f t="shared" si="2"/>
        <v>CAMPANIA</v>
      </c>
      <c r="W48" s="114" t="str">
        <f t="shared" si="3"/>
        <v>CAMPANIA</v>
      </c>
    </row>
    <row r="49" spans="1:23" ht="14.4" x14ac:dyDescent="0.3">
      <c r="A49" s="80" t="s">
        <v>4379</v>
      </c>
      <c r="B49" s="80" t="s">
        <v>4380</v>
      </c>
      <c r="C49" s="80" t="s">
        <v>5372</v>
      </c>
      <c r="D49" s="80" t="s">
        <v>4871</v>
      </c>
      <c r="E49" s="80" t="s">
        <v>5373</v>
      </c>
      <c r="F49" s="80"/>
      <c r="G49" s="80" t="s">
        <v>4978</v>
      </c>
      <c r="H49" s="80" t="s">
        <v>4962</v>
      </c>
      <c r="I49" s="80" t="s">
        <v>2475</v>
      </c>
      <c r="J49" s="80" t="s">
        <v>4380</v>
      </c>
      <c r="K49" s="80" t="s">
        <v>5372</v>
      </c>
      <c r="L49" s="80" t="s">
        <v>5373</v>
      </c>
      <c r="M49" s="80"/>
      <c r="N49" s="80" t="s">
        <v>4978</v>
      </c>
      <c r="O49" s="80" t="s">
        <v>4962</v>
      </c>
      <c r="P49" s="80" t="s">
        <v>2475</v>
      </c>
      <c r="Q49" s="80" t="s">
        <v>5374</v>
      </c>
      <c r="R49" s="82" t="s">
        <v>79</v>
      </c>
      <c r="S49" s="80"/>
      <c r="T49" s="114" t="str">
        <f t="shared" si="0"/>
        <v>00216510123</v>
      </c>
      <c r="U49" s="114" t="str">
        <f t="shared" si="1"/>
        <v>AIR PULLMAN SPA</v>
      </c>
      <c r="V49" s="114" t="str">
        <f t="shared" si="2"/>
        <v>LOMBARDIA</v>
      </c>
      <c r="W49" s="114" t="str">
        <f t="shared" si="3"/>
        <v>LOMBARDIA</v>
      </c>
    </row>
    <row r="50" spans="1:23" ht="14.4" x14ac:dyDescent="0.3">
      <c r="A50" s="80" t="s">
        <v>6830</v>
      </c>
      <c r="B50" s="80"/>
      <c r="C50" s="80"/>
      <c r="D50" s="80"/>
      <c r="E50" s="80" t="s">
        <v>4876</v>
      </c>
      <c r="F50" s="80"/>
      <c r="G50" s="80"/>
      <c r="H50" s="80"/>
      <c r="I50" s="80"/>
      <c r="J50" s="80" t="s">
        <v>6831</v>
      </c>
      <c r="K50" s="80" t="s">
        <v>6832</v>
      </c>
      <c r="L50" s="80" t="s">
        <v>6833</v>
      </c>
      <c r="M50" s="80"/>
      <c r="N50" s="80" t="s">
        <v>5680</v>
      </c>
      <c r="O50" s="80" t="s">
        <v>4983</v>
      </c>
      <c r="P50" s="80" t="s">
        <v>2484</v>
      </c>
      <c r="Q50" s="80"/>
      <c r="R50" s="82" t="s">
        <v>79</v>
      </c>
      <c r="S50" s="80"/>
      <c r="T50" s="114" t="str">
        <f t="shared" si="0"/>
        <v>01909940510</v>
      </c>
      <c r="U50" s="114" t="str">
        <f t="shared" si="1"/>
        <v>ALA GOLDEN TOUR</v>
      </c>
      <c r="V50" s="114" t="str">
        <f t="shared" si="2"/>
        <v>TOSCANA</v>
      </c>
      <c r="W50" s="114" t="str">
        <f t="shared" si="3"/>
        <v>TOSCANA</v>
      </c>
    </row>
    <row r="51" spans="1:23" ht="14.4" x14ac:dyDescent="0.3">
      <c r="A51" s="80" t="s">
        <v>4084</v>
      </c>
      <c r="B51" s="80" t="s">
        <v>4085</v>
      </c>
      <c r="C51" s="80" t="s">
        <v>10069</v>
      </c>
      <c r="D51" s="80" t="s">
        <v>4871</v>
      </c>
      <c r="E51" s="80" t="s">
        <v>10070</v>
      </c>
      <c r="F51" s="80" t="s">
        <v>10071</v>
      </c>
      <c r="G51" s="80" t="s">
        <v>5074</v>
      </c>
      <c r="H51" s="80" t="s">
        <v>5074</v>
      </c>
      <c r="I51" s="80" t="s">
        <v>2465</v>
      </c>
      <c r="J51" s="80" t="s">
        <v>4085</v>
      </c>
      <c r="K51" s="80" t="s">
        <v>10069</v>
      </c>
      <c r="L51" s="80" t="s">
        <v>10070</v>
      </c>
      <c r="M51" s="80" t="s">
        <v>10071</v>
      </c>
      <c r="N51" s="80" t="s">
        <v>5074</v>
      </c>
      <c r="O51" s="80" t="s">
        <v>5074</v>
      </c>
      <c r="P51" s="80" t="s">
        <v>2465</v>
      </c>
      <c r="Q51" s="80" t="s">
        <v>10072</v>
      </c>
      <c r="R51" s="82" t="s">
        <v>79</v>
      </c>
      <c r="S51" s="80" t="s">
        <v>10073</v>
      </c>
      <c r="T51" s="114" t="str">
        <f t="shared" si="0"/>
        <v>03165520655</v>
      </c>
      <c r="U51" s="114" t="str">
        <f t="shared" si="1"/>
        <v>ALICOST S.P.A</v>
      </c>
      <c r="V51" s="114" t="str">
        <f t="shared" si="2"/>
        <v>CAMPANIA</v>
      </c>
      <c r="W51" s="114" t="str">
        <f t="shared" si="3"/>
        <v>CAMPANIA</v>
      </c>
    </row>
    <row r="52" spans="1:23" ht="14.4" x14ac:dyDescent="0.3">
      <c r="A52" s="80" t="s">
        <v>148</v>
      </c>
      <c r="B52" s="80" t="s">
        <v>149</v>
      </c>
      <c r="C52" s="80" t="s">
        <v>3646</v>
      </c>
      <c r="D52" s="80" t="s">
        <v>4858</v>
      </c>
      <c r="E52" s="80" t="s">
        <v>8875</v>
      </c>
      <c r="F52" s="80" t="s">
        <v>8876</v>
      </c>
      <c r="G52" s="80" t="s">
        <v>5102</v>
      </c>
      <c r="H52" s="80" t="s">
        <v>5102</v>
      </c>
      <c r="I52" s="80" t="s">
        <v>2481</v>
      </c>
      <c r="J52" s="80" t="s">
        <v>149</v>
      </c>
      <c r="K52" s="80" t="s">
        <v>3646</v>
      </c>
      <c r="L52" s="80" t="s">
        <v>8875</v>
      </c>
      <c r="M52" s="80" t="s">
        <v>8876</v>
      </c>
      <c r="N52" s="80" t="s">
        <v>5102</v>
      </c>
      <c r="O52" s="80" t="s">
        <v>5102</v>
      </c>
      <c r="P52" s="80" t="s">
        <v>2481</v>
      </c>
      <c r="Q52" s="80" t="s">
        <v>8877</v>
      </c>
      <c r="R52" s="82" t="s">
        <v>79</v>
      </c>
      <c r="S52" s="80" t="s">
        <v>8878</v>
      </c>
      <c r="T52" s="114" t="str">
        <f t="shared" si="0"/>
        <v>00330980715</v>
      </c>
      <c r="U52" s="114" t="str">
        <f t="shared" si="1"/>
        <v>ALIDAUNIA SRL</v>
      </c>
      <c r="V52" s="114" t="str">
        <f t="shared" si="2"/>
        <v>PUGLIA</v>
      </c>
      <c r="W52" s="114" t="str">
        <f t="shared" si="3"/>
        <v>PUGLIA</v>
      </c>
    </row>
    <row r="53" spans="1:23" ht="14.4" x14ac:dyDescent="0.3">
      <c r="A53" s="80" t="s">
        <v>1241</v>
      </c>
      <c r="B53" s="80" t="s">
        <v>1242</v>
      </c>
      <c r="C53" s="80" t="s">
        <v>3545</v>
      </c>
      <c r="D53" s="80" t="s">
        <v>4871</v>
      </c>
      <c r="E53" s="80" t="s">
        <v>7926</v>
      </c>
      <c r="F53" s="80" t="s">
        <v>7924</v>
      </c>
      <c r="G53" s="80" t="s">
        <v>5044</v>
      </c>
      <c r="H53" s="80" t="s">
        <v>5044</v>
      </c>
      <c r="I53" s="80" t="s">
        <v>2489</v>
      </c>
      <c r="J53" s="80" t="s">
        <v>1242</v>
      </c>
      <c r="K53" s="80" t="s">
        <v>3545</v>
      </c>
      <c r="L53" s="80" t="s">
        <v>7926</v>
      </c>
      <c r="M53" s="80" t="s">
        <v>7924</v>
      </c>
      <c r="N53" s="80" t="s">
        <v>5044</v>
      </c>
      <c r="O53" s="80" t="s">
        <v>5044</v>
      </c>
      <c r="P53" s="80" t="s">
        <v>2489</v>
      </c>
      <c r="Q53" s="80" t="s">
        <v>7927</v>
      </c>
      <c r="R53" s="82" t="s">
        <v>79</v>
      </c>
      <c r="S53" s="80" t="s">
        <v>7676</v>
      </c>
      <c r="T53" s="114" t="str">
        <f t="shared" si="0"/>
        <v>02967180270</v>
      </c>
      <c r="U53" s="114" t="str">
        <f t="shared" si="1"/>
        <v>ALILAGUNA SPA</v>
      </c>
      <c r="V53" s="114" t="str">
        <f t="shared" si="2"/>
        <v>VENETO</v>
      </c>
      <c r="W53" s="114" t="str">
        <f t="shared" si="3"/>
        <v>VENETO</v>
      </c>
    </row>
    <row r="54" spans="1:23" ht="14.4" x14ac:dyDescent="0.3">
      <c r="A54" s="80" t="s">
        <v>4086</v>
      </c>
      <c r="B54" s="80" t="s">
        <v>4087</v>
      </c>
      <c r="C54" s="80" t="s">
        <v>10074</v>
      </c>
      <c r="D54" s="80" t="s">
        <v>4871</v>
      </c>
      <c r="E54" s="80" t="s">
        <v>10075</v>
      </c>
      <c r="F54" s="80"/>
      <c r="G54" s="80" t="s">
        <v>4904</v>
      </c>
      <c r="H54" s="80" t="s">
        <v>4904</v>
      </c>
      <c r="I54" s="80" t="s">
        <v>2465</v>
      </c>
      <c r="J54" s="80" t="s">
        <v>4087</v>
      </c>
      <c r="K54" s="80" t="s">
        <v>10074</v>
      </c>
      <c r="L54" s="80" t="s">
        <v>10075</v>
      </c>
      <c r="M54" s="80"/>
      <c r="N54" s="80" t="s">
        <v>4904</v>
      </c>
      <c r="O54" s="80" t="s">
        <v>4904</v>
      </c>
      <c r="P54" s="80" t="s">
        <v>2465</v>
      </c>
      <c r="Q54" s="80" t="s">
        <v>10076</v>
      </c>
      <c r="R54" s="82" t="s">
        <v>79</v>
      </c>
      <c r="S54" s="80" t="s">
        <v>10073</v>
      </c>
      <c r="T54" s="114" t="str">
        <f t="shared" si="0"/>
        <v>04453331219</v>
      </c>
      <c r="U54" s="114" t="str">
        <f t="shared" si="1"/>
        <v>ALILAURO S.P.A</v>
      </c>
      <c r="V54" s="114" t="str">
        <f t="shared" si="2"/>
        <v>CAMPANIA</v>
      </c>
      <c r="W54" s="114" t="str">
        <f t="shared" si="3"/>
        <v>CAMPANIA</v>
      </c>
    </row>
    <row r="55" spans="1:23" ht="14.4" x14ac:dyDescent="0.3">
      <c r="A55" s="80" t="s">
        <v>11181</v>
      </c>
      <c r="B55" s="80"/>
      <c r="C55" s="80"/>
      <c r="D55" s="80"/>
      <c r="E55" s="80" t="s">
        <v>4876</v>
      </c>
      <c r="F55" s="80"/>
      <c r="G55" s="80"/>
      <c r="H55" s="80"/>
      <c r="I55" s="80"/>
      <c r="J55" s="80" t="s">
        <v>11182</v>
      </c>
      <c r="K55" s="80" t="s">
        <v>11183</v>
      </c>
      <c r="L55" s="80" t="s">
        <v>11184</v>
      </c>
      <c r="M55" s="80"/>
      <c r="N55" s="80" t="s">
        <v>5113</v>
      </c>
      <c r="O55" s="80" t="s">
        <v>5113</v>
      </c>
      <c r="P55" s="80" t="s">
        <v>2463</v>
      </c>
      <c r="Q55" s="80"/>
      <c r="R55" s="82" t="s">
        <v>79</v>
      </c>
      <c r="S55" s="80"/>
      <c r="T55" s="114" t="str">
        <f t="shared" si="0"/>
        <v>00179160783</v>
      </c>
      <c r="U55" s="114" t="str">
        <f t="shared" si="1"/>
        <v>AMACO S.P.A.</v>
      </c>
      <c r="V55" s="114" t="str">
        <f t="shared" si="2"/>
        <v>CALABRIA</v>
      </c>
      <c r="W55" s="114" t="str">
        <f t="shared" si="3"/>
        <v>CALABRIA</v>
      </c>
    </row>
    <row r="56" spans="1:23" ht="14.4" x14ac:dyDescent="0.3">
      <c r="A56" s="80" t="s">
        <v>1477</v>
      </c>
      <c r="B56" s="80" t="s">
        <v>1478</v>
      </c>
      <c r="C56" s="80" t="s">
        <v>3746</v>
      </c>
      <c r="D56" s="80" t="s">
        <v>4871</v>
      </c>
      <c r="E56" s="80" t="s">
        <v>7536</v>
      </c>
      <c r="F56" s="80" t="s">
        <v>5798</v>
      </c>
      <c r="G56" s="80" t="s">
        <v>5579</v>
      </c>
      <c r="H56" s="80" t="s">
        <v>5579</v>
      </c>
      <c r="I56" s="80" t="s">
        <v>2478</v>
      </c>
      <c r="J56" s="80" t="s">
        <v>1478</v>
      </c>
      <c r="K56" s="80" t="s">
        <v>3746</v>
      </c>
      <c r="L56" s="80" t="s">
        <v>7536</v>
      </c>
      <c r="M56" s="80" t="s">
        <v>5798</v>
      </c>
      <c r="N56" s="80" t="s">
        <v>5579</v>
      </c>
      <c r="O56" s="80" t="s">
        <v>5579</v>
      </c>
      <c r="P56" s="80" t="s">
        <v>2478</v>
      </c>
      <c r="Q56" s="80" t="s">
        <v>9556</v>
      </c>
      <c r="R56" s="82" t="s">
        <v>79</v>
      </c>
      <c r="S56" s="80" t="s">
        <v>9557</v>
      </c>
      <c r="T56" s="114" t="str">
        <f t="shared" si="0"/>
        <v>02509450066</v>
      </c>
      <c r="U56" s="114" t="str">
        <f t="shared" si="1"/>
        <v>AMAG MOBILITA' SPA</v>
      </c>
      <c r="V56" s="114" t="str">
        <f t="shared" si="2"/>
        <v>PIEMONTE</v>
      </c>
      <c r="W56" s="114" t="str">
        <f t="shared" si="3"/>
        <v>PIEMONTE</v>
      </c>
    </row>
    <row r="57" spans="1:23" ht="14.4" x14ac:dyDescent="0.3">
      <c r="A57" s="80" t="s">
        <v>1138</v>
      </c>
      <c r="B57" s="80" t="s">
        <v>1139</v>
      </c>
      <c r="C57" s="80" t="s">
        <v>3757</v>
      </c>
      <c r="D57" s="80" t="s">
        <v>4871</v>
      </c>
      <c r="E57" s="80" t="s">
        <v>9626</v>
      </c>
      <c r="F57" s="80" t="s">
        <v>9374</v>
      </c>
      <c r="G57" s="80" t="s">
        <v>4892</v>
      </c>
      <c r="H57" s="80" t="s">
        <v>4892</v>
      </c>
      <c r="I57" s="80" t="s">
        <v>2483</v>
      </c>
      <c r="J57" s="80" t="s">
        <v>1139</v>
      </c>
      <c r="K57" s="80" t="s">
        <v>3757</v>
      </c>
      <c r="L57" s="80" t="s">
        <v>9626</v>
      </c>
      <c r="M57" s="80" t="s">
        <v>9627</v>
      </c>
      <c r="N57" s="80" t="s">
        <v>4892</v>
      </c>
      <c r="O57" s="80" t="s">
        <v>4892</v>
      </c>
      <c r="P57" s="80" t="s">
        <v>2483</v>
      </c>
      <c r="Q57" s="80" t="s">
        <v>9628</v>
      </c>
      <c r="R57" s="82" t="s">
        <v>79</v>
      </c>
      <c r="S57" s="80" t="s">
        <v>5050</v>
      </c>
      <c r="T57" s="114" t="str">
        <f t="shared" si="0"/>
        <v>04797180827</v>
      </c>
      <c r="U57" s="114" t="str">
        <f t="shared" si="1"/>
        <v>AMAT PALERMO</v>
      </c>
      <c r="V57" s="114" t="str">
        <f t="shared" si="2"/>
        <v>SICILIA</v>
      </c>
      <c r="W57" s="114" t="str">
        <f t="shared" si="3"/>
        <v>SICILIA</v>
      </c>
    </row>
    <row r="58" spans="1:23" ht="14.4" x14ac:dyDescent="0.3">
      <c r="A58" s="80" t="s">
        <v>154</v>
      </c>
      <c r="B58" s="80" t="s">
        <v>155</v>
      </c>
      <c r="C58" s="80" t="s">
        <v>3794</v>
      </c>
      <c r="D58" s="80" t="s">
        <v>4871</v>
      </c>
      <c r="E58" s="80" t="s">
        <v>9848</v>
      </c>
      <c r="F58" s="80" t="s">
        <v>9849</v>
      </c>
      <c r="G58" s="80" t="s">
        <v>6144</v>
      </c>
      <c r="H58" s="80" t="s">
        <v>6145</v>
      </c>
      <c r="I58" s="80" t="s">
        <v>2481</v>
      </c>
      <c r="J58" s="80" t="s">
        <v>155</v>
      </c>
      <c r="K58" s="80" t="s">
        <v>3794</v>
      </c>
      <c r="L58" s="80" t="s">
        <v>9848</v>
      </c>
      <c r="M58" s="80" t="s">
        <v>9849</v>
      </c>
      <c r="N58" s="80" t="s">
        <v>6144</v>
      </c>
      <c r="O58" s="80" t="s">
        <v>6145</v>
      </c>
      <c r="P58" s="80" t="s">
        <v>2481</v>
      </c>
      <c r="Q58" s="80" t="s">
        <v>9850</v>
      </c>
      <c r="R58" s="82" t="s">
        <v>79</v>
      </c>
      <c r="S58" s="80" t="s">
        <v>9851</v>
      </c>
      <c r="T58" s="114" t="str">
        <f t="shared" si="0"/>
        <v>04938250729</v>
      </c>
      <c r="U58" s="114" t="str">
        <f t="shared" si="1"/>
        <v>AMET S.P.A.</v>
      </c>
      <c r="V58" s="114" t="str">
        <f t="shared" si="2"/>
        <v>PUGLIA</v>
      </c>
      <c r="W58" s="114" t="str">
        <f t="shared" si="3"/>
        <v>PUGLIA</v>
      </c>
    </row>
    <row r="59" spans="1:23" ht="14.4" x14ac:dyDescent="0.3">
      <c r="A59" s="80" t="s">
        <v>6625</v>
      </c>
      <c r="B59" s="80"/>
      <c r="C59" s="80"/>
      <c r="D59" s="80"/>
      <c r="E59" s="80" t="s">
        <v>4876</v>
      </c>
      <c r="F59" s="80"/>
      <c r="G59" s="80"/>
      <c r="H59" s="80"/>
      <c r="I59" s="80"/>
      <c r="J59" s="80" t="s">
        <v>6626</v>
      </c>
      <c r="K59" s="80" t="s">
        <v>6627</v>
      </c>
      <c r="L59" s="80" t="s">
        <v>6628</v>
      </c>
      <c r="M59" s="80"/>
      <c r="N59" s="80" t="s">
        <v>6629</v>
      </c>
      <c r="O59" s="80" t="s">
        <v>6630</v>
      </c>
      <c r="P59" s="80" t="s">
        <v>2476</v>
      </c>
      <c r="Q59" s="80"/>
      <c r="R59" s="82" t="s">
        <v>79</v>
      </c>
      <c r="S59" s="80"/>
      <c r="T59" s="114" t="str">
        <f t="shared" si="0"/>
        <v>01482560412</v>
      </c>
      <c r="U59" s="114" t="str">
        <f t="shared" si="1"/>
        <v>AMI AZ. PER LA MOBILITÀ INTEGRATA E TRASPORTI</v>
      </c>
      <c r="V59" s="114" t="str">
        <f t="shared" si="2"/>
        <v>MARCHE</v>
      </c>
      <c r="W59" s="114" t="str">
        <f t="shared" si="3"/>
        <v>MARCHE</v>
      </c>
    </row>
    <row r="60" spans="1:23" ht="14.4" x14ac:dyDescent="0.3">
      <c r="A60" s="80" t="s">
        <v>4667</v>
      </c>
      <c r="B60" s="80" t="s">
        <v>4668</v>
      </c>
      <c r="C60" s="80" t="s">
        <v>7964</v>
      </c>
      <c r="D60" s="80" t="s">
        <v>6708</v>
      </c>
      <c r="E60" s="80" t="s">
        <v>7965</v>
      </c>
      <c r="F60" s="80" t="s">
        <v>7966</v>
      </c>
      <c r="G60" s="80" t="s">
        <v>7967</v>
      </c>
      <c r="H60" s="80" t="s">
        <v>5289</v>
      </c>
      <c r="I60" s="80" t="s">
        <v>2484</v>
      </c>
      <c r="J60" s="80" t="s">
        <v>4668</v>
      </c>
      <c r="K60" s="80" t="s">
        <v>7964</v>
      </c>
      <c r="L60" s="80" t="s">
        <v>7965</v>
      </c>
      <c r="M60" s="80" t="s">
        <v>7966</v>
      </c>
      <c r="N60" s="80" t="s">
        <v>7967</v>
      </c>
      <c r="O60" s="80" t="s">
        <v>5289</v>
      </c>
      <c r="P60" s="80" t="s">
        <v>2484</v>
      </c>
      <c r="Q60" s="80" t="s">
        <v>7968</v>
      </c>
      <c r="R60" s="82" t="s">
        <v>79</v>
      </c>
      <c r="S60" s="80" t="s">
        <v>7969</v>
      </c>
      <c r="T60" s="114" t="str">
        <f t="shared" si="0"/>
        <v>00177820495</v>
      </c>
      <c r="U60" s="114" t="str">
        <f t="shared" si="1"/>
        <v>AMITOUR DI AMICI GIUSEPPE</v>
      </c>
      <c r="V60" s="114" t="str">
        <f t="shared" si="2"/>
        <v>TOSCANA</v>
      </c>
      <c r="W60" s="114" t="str">
        <f t="shared" si="3"/>
        <v>TOSCANA</v>
      </c>
    </row>
    <row r="61" spans="1:23" ht="14.4" x14ac:dyDescent="0.3">
      <c r="A61" s="80" t="s">
        <v>8252</v>
      </c>
      <c r="B61" s="80"/>
      <c r="C61" s="80"/>
      <c r="D61" s="80"/>
      <c r="E61" s="80" t="s">
        <v>4876</v>
      </c>
      <c r="F61" s="80"/>
      <c r="G61" s="80"/>
      <c r="H61" s="80"/>
      <c r="I61" s="80"/>
      <c r="J61" s="80" t="s">
        <v>8253</v>
      </c>
      <c r="K61" s="80" t="s">
        <v>8254</v>
      </c>
      <c r="L61" s="80" t="s">
        <v>8255</v>
      </c>
      <c r="M61" s="80"/>
      <c r="N61" s="80" t="s">
        <v>7893</v>
      </c>
      <c r="O61" s="80" t="s">
        <v>7893</v>
      </c>
      <c r="P61" s="80" t="s">
        <v>2467</v>
      </c>
      <c r="Q61" s="80"/>
      <c r="R61" s="82" t="s">
        <v>79</v>
      </c>
      <c r="S61" s="80"/>
      <c r="T61" s="114" t="str">
        <f t="shared" si="0"/>
        <v>02284730344</v>
      </c>
      <c r="U61" s="114" t="str">
        <f t="shared" si="1"/>
        <v>AMNE S.C.A.R.L</v>
      </c>
      <c r="V61" s="114" t="str">
        <f t="shared" si="2"/>
        <v>EMILIA-ROMAGNA</v>
      </c>
      <c r="W61" s="114" t="str">
        <f t="shared" si="3"/>
        <v>EMILIA-ROMAGNA</v>
      </c>
    </row>
    <row r="62" spans="1:23" ht="14.4" x14ac:dyDescent="0.3">
      <c r="A62" s="80" t="s">
        <v>389</v>
      </c>
      <c r="B62" s="80" t="s">
        <v>390</v>
      </c>
      <c r="C62" s="80" t="s">
        <v>3650</v>
      </c>
      <c r="D62" s="80" t="s">
        <v>4871</v>
      </c>
      <c r="E62" s="80" t="s">
        <v>8894</v>
      </c>
      <c r="F62" s="80" t="s">
        <v>8895</v>
      </c>
      <c r="G62" s="80" t="s">
        <v>8896</v>
      </c>
      <c r="H62" s="80" t="s">
        <v>5067</v>
      </c>
      <c r="I62" s="80" t="s">
        <v>2475</v>
      </c>
      <c r="J62" s="80" t="s">
        <v>390</v>
      </c>
      <c r="K62" s="80" t="s">
        <v>3650</v>
      </c>
      <c r="L62" s="80" t="s">
        <v>8894</v>
      </c>
      <c r="M62" s="80" t="s">
        <v>8895</v>
      </c>
      <c r="N62" s="80" t="s">
        <v>8896</v>
      </c>
      <c r="O62" s="80" t="s">
        <v>5067</v>
      </c>
      <c r="P62" s="80" t="s">
        <v>2475</v>
      </c>
      <c r="Q62" s="80" t="s">
        <v>8897</v>
      </c>
      <c r="R62" s="82" t="s">
        <v>79</v>
      </c>
      <c r="S62" s="80" t="s">
        <v>8898</v>
      </c>
      <c r="T62" s="114" t="str">
        <f t="shared" si="0"/>
        <v>02279540120</v>
      </c>
      <c r="U62" s="114" t="str">
        <f t="shared" si="1"/>
        <v>AMSC SPA AZIENDA MULTISERVIZI COMUNALI</v>
      </c>
      <c r="V62" s="114" t="str">
        <f t="shared" si="2"/>
        <v>LOMBARDIA</v>
      </c>
      <c r="W62" s="114" t="str">
        <f t="shared" si="3"/>
        <v>LOMBARDIA</v>
      </c>
    </row>
    <row r="63" spans="1:23" ht="14.4" x14ac:dyDescent="0.3">
      <c r="A63" s="80" t="s">
        <v>158</v>
      </c>
      <c r="B63" s="80" t="s">
        <v>159</v>
      </c>
      <c r="C63" s="80" t="s">
        <v>3339</v>
      </c>
      <c r="D63" s="80" t="s">
        <v>4871</v>
      </c>
      <c r="E63" s="80" t="s">
        <v>5024</v>
      </c>
      <c r="F63" s="80" t="s">
        <v>5025</v>
      </c>
      <c r="G63" s="80" t="s">
        <v>5026</v>
      </c>
      <c r="H63" s="80" t="s">
        <v>5026</v>
      </c>
      <c r="I63" s="80" t="s">
        <v>2474</v>
      </c>
      <c r="J63" s="80" t="s">
        <v>159</v>
      </c>
      <c r="K63" s="80" t="s">
        <v>3339</v>
      </c>
      <c r="L63" s="80" t="s">
        <v>5024</v>
      </c>
      <c r="M63" s="80" t="s">
        <v>5025</v>
      </c>
      <c r="N63" s="80" t="s">
        <v>5026</v>
      </c>
      <c r="O63" s="80" t="s">
        <v>5026</v>
      </c>
      <c r="P63" s="80" t="s">
        <v>2474</v>
      </c>
      <c r="Q63" s="80" t="s">
        <v>5027</v>
      </c>
      <c r="R63" s="82" t="s">
        <v>79</v>
      </c>
      <c r="S63" s="80" t="s">
        <v>5028</v>
      </c>
      <c r="T63" s="114" t="str">
        <f t="shared" si="0"/>
        <v>03783930104</v>
      </c>
      <c r="U63" s="114" t="str">
        <f t="shared" si="1"/>
        <v>AMT GENOVA SPA</v>
      </c>
      <c r="V63" s="114" t="str">
        <f t="shared" si="2"/>
        <v>LIGURIA</v>
      </c>
      <c r="W63" s="114" t="str">
        <f t="shared" si="3"/>
        <v>LIGURIA</v>
      </c>
    </row>
    <row r="64" spans="1:23" ht="14.4" x14ac:dyDescent="0.3">
      <c r="A64" s="80" t="s">
        <v>4546</v>
      </c>
      <c r="B64" s="80" t="s">
        <v>4547</v>
      </c>
      <c r="C64" s="80" t="s">
        <v>5201</v>
      </c>
      <c r="D64" s="80" t="s">
        <v>4871</v>
      </c>
      <c r="E64" s="80" t="s">
        <v>5202</v>
      </c>
      <c r="F64" s="80" t="s">
        <v>5203</v>
      </c>
      <c r="G64" s="80" t="s">
        <v>5204</v>
      </c>
      <c r="H64" s="80" t="s">
        <v>5204</v>
      </c>
      <c r="I64" s="80" t="s">
        <v>2483</v>
      </c>
      <c r="J64" s="80" t="s">
        <v>4547</v>
      </c>
      <c r="K64" s="80" t="s">
        <v>5201</v>
      </c>
      <c r="L64" s="80" t="s">
        <v>5202</v>
      </c>
      <c r="M64" s="80" t="s">
        <v>5203</v>
      </c>
      <c r="N64" s="80" t="s">
        <v>5204</v>
      </c>
      <c r="O64" s="80" t="s">
        <v>5204</v>
      </c>
      <c r="P64" s="80" t="s">
        <v>2483</v>
      </c>
      <c r="Q64" s="80" t="s">
        <v>5205</v>
      </c>
      <c r="R64" s="82" t="s">
        <v>79</v>
      </c>
      <c r="S64" s="80" t="s">
        <v>5206</v>
      </c>
      <c r="T64" s="114" t="str">
        <f t="shared" si="0"/>
        <v>04912390871</v>
      </c>
      <c r="U64" s="114" t="str">
        <f t="shared" si="1"/>
        <v>AMTS CATANIA SPA</v>
      </c>
      <c r="V64" s="114" t="str">
        <f t="shared" si="2"/>
        <v>SICILIA</v>
      </c>
      <c r="W64" s="114" t="str">
        <f t="shared" si="3"/>
        <v>SICILIA</v>
      </c>
    </row>
    <row r="65" spans="1:23" ht="14.4" x14ac:dyDescent="0.3">
      <c r="A65" s="80" t="s">
        <v>1781</v>
      </c>
      <c r="B65" s="80" t="s">
        <v>1782</v>
      </c>
      <c r="C65" s="80" t="s">
        <v>3863</v>
      </c>
      <c r="D65" s="80" t="s">
        <v>4935</v>
      </c>
      <c r="E65" s="80" t="s">
        <v>10380</v>
      </c>
      <c r="F65" s="80" t="s">
        <v>10381</v>
      </c>
      <c r="G65" s="80" t="s">
        <v>10382</v>
      </c>
      <c r="H65" s="80" t="s">
        <v>7076</v>
      </c>
      <c r="I65" s="80" t="s">
        <v>2478</v>
      </c>
      <c r="J65" s="80" t="s">
        <v>1782</v>
      </c>
      <c r="K65" s="80" t="s">
        <v>3863</v>
      </c>
      <c r="L65" s="80" t="s">
        <v>10380</v>
      </c>
      <c r="M65" s="80" t="s">
        <v>10381</v>
      </c>
      <c r="N65" s="80" t="s">
        <v>10382</v>
      </c>
      <c r="O65" s="80" t="s">
        <v>7076</v>
      </c>
      <c r="P65" s="80" t="s">
        <v>2478</v>
      </c>
      <c r="Q65" s="80" t="s">
        <v>10383</v>
      </c>
      <c r="R65" s="82" t="s">
        <v>79</v>
      </c>
      <c r="S65" s="80" t="s">
        <v>10384</v>
      </c>
      <c r="T65" s="114" t="str">
        <f t="shared" si="0"/>
        <v>01271060020</v>
      </c>
      <c r="U65" s="114" t="str">
        <f t="shared" si="1"/>
        <v>ANDREOLI TIZIANO</v>
      </c>
      <c r="V65" s="114" t="str">
        <f t="shared" si="2"/>
        <v>PIEMONTE</v>
      </c>
      <c r="W65" s="114" t="str">
        <f t="shared" si="3"/>
        <v>PIEMONTE</v>
      </c>
    </row>
    <row r="66" spans="1:23" ht="14.4" x14ac:dyDescent="0.3">
      <c r="A66" s="80" t="s">
        <v>4675</v>
      </c>
      <c r="B66" s="80" t="s">
        <v>4676</v>
      </c>
      <c r="C66" s="80" t="s">
        <v>8020</v>
      </c>
      <c r="D66" s="80" t="s">
        <v>4858</v>
      </c>
      <c r="E66" s="80" t="s">
        <v>6517</v>
      </c>
      <c r="F66" s="80" t="s">
        <v>6515</v>
      </c>
      <c r="G66" s="80" t="s">
        <v>6516</v>
      </c>
      <c r="H66" s="80" t="s">
        <v>4904</v>
      </c>
      <c r="I66" s="80" t="s">
        <v>2465</v>
      </c>
      <c r="J66" s="80" t="s">
        <v>4676</v>
      </c>
      <c r="K66" s="80" t="s">
        <v>8020</v>
      </c>
      <c r="L66" s="80" t="s">
        <v>6517</v>
      </c>
      <c r="M66" s="80" t="s">
        <v>8021</v>
      </c>
      <c r="N66" s="80" t="s">
        <v>6516</v>
      </c>
      <c r="O66" s="80" t="s">
        <v>4904</v>
      </c>
      <c r="P66" s="80" t="s">
        <v>2465</v>
      </c>
      <c r="Q66" s="80" t="s">
        <v>8022</v>
      </c>
      <c r="R66" s="82" t="s">
        <v>79</v>
      </c>
      <c r="S66" s="80"/>
      <c r="T66" s="114" t="str">
        <f t="shared" ref="T66:T129" si="4">IF(K66="", C66, K66)</f>
        <v>01258011210</v>
      </c>
      <c r="U66" s="114" t="str">
        <f t="shared" ref="U66:U129" si="5">IF(J66="", B66, J66)</f>
        <v>ANGELINO</v>
      </c>
      <c r="V66" s="114" t="str">
        <f t="shared" ref="V66:V129" si="6">IF(P66="", I66, P66)</f>
        <v>CAMPANIA</v>
      </c>
      <c r="W66" s="114" t="str">
        <f t="shared" ref="W66:W129" si="7">IF(V66="FRIULI-VENEZIA-GIULIA", "FRIULI-VENEZIA GIULIA", IF(V66="TRENTINO ALTO-ADIGE", IF(IF(O66="", H66, O66)="BOLZANO-BOZEN", "Provincia autonoma di BOLZANO", "Provincia autonoma di TRENTO"), V66))</f>
        <v>CAMPANIA</v>
      </c>
    </row>
    <row r="67" spans="1:23" ht="14.4" x14ac:dyDescent="0.3">
      <c r="A67" s="80" t="s">
        <v>3168</v>
      </c>
      <c r="B67" s="80" t="s">
        <v>3169</v>
      </c>
      <c r="C67" s="80" t="s">
        <v>3516</v>
      </c>
      <c r="D67" s="80" t="s">
        <v>4858</v>
      </c>
      <c r="E67" s="80" t="s">
        <v>7600</v>
      </c>
      <c r="F67" s="80" t="s">
        <v>7227</v>
      </c>
      <c r="G67" s="80" t="s">
        <v>5472</v>
      </c>
      <c r="H67" s="80" t="s">
        <v>5472</v>
      </c>
      <c r="I67" s="80" t="s">
        <v>2483</v>
      </c>
      <c r="J67" s="80" t="s">
        <v>3169</v>
      </c>
      <c r="K67" s="80" t="s">
        <v>3516</v>
      </c>
      <c r="L67" s="80" t="s">
        <v>7600</v>
      </c>
      <c r="M67" s="80" t="s">
        <v>7227</v>
      </c>
      <c r="N67" s="80" t="s">
        <v>5472</v>
      </c>
      <c r="O67" s="80" t="s">
        <v>5472</v>
      </c>
      <c r="P67" s="80" t="s">
        <v>2483</v>
      </c>
      <c r="Q67" s="80" t="s">
        <v>7601</v>
      </c>
      <c r="R67" s="82" t="s">
        <v>79</v>
      </c>
      <c r="S67" s="80" t="s">
        <v>7158</v>
      </c>
      <c r="T67" s="114" t="str">
        <f t="shared" si="4"/>
        <v>01523600847</v>
      </c>
      <c r="U67" s="114" t="str">
        <f t="shared" si="5"/>
        <v>ANGELO E RAFFAELE CUFFARO &amp; C. SRL</v>
      </c>
      <c r="V67" s="114" t="str">
        <f t="shared" si="6"/>
        <v>SICILIA</v>
      </c>
      <c r="W67" s="114" t="str">
        <f t="shared" si="7"/>
        <v>SICILIA</v>
      </c>
    </row>
    <row r="68" spans="1:23" ht="14.4" x14ac:dyDescent="0.3">
      <c r="A68" s="80" t="s">
        <v>2577</v>
      </c>
      <c r="B68" s="80" t="s">
        <v>2578</v>
      </c>
      <c r="C68" s="80" t="s">
        <v>3517</v>
      </c>
      <c r="D68" s="80" t="s">
        <v>5258</v>
      </c>
      <c r="E68" s="80" t="s">
        <v>7607</v>
      </c>
      <c r="F68" s="80"/>
      <c r="G68" s="80" t="s">
        <v>4885</v>
      </c>
      <c r="H68" s="80" t="s">
        <v>4886</v>
      </c>
      <c r="I68" s="80" t="s">
        <v>2465</v>
      </c>
      <c r="J68" s="80" t="s">
        <v>2578</v>
      </c>
      <c r="K68" s="80" t="s">
        <v>3517</v>
      </c>
      <c r="L68" s="80" t="s">
        <v>7607</v>
      </c>
      <c r="M68" s="80"/>
      <c r="N68" s="80" t="s">
        <v>4885</v>
      </c>
      <c r="O68" s="80" t="s">
        <v>4886</v>
      </c>
      <c r="P68" s="80" t="s">
        <v>2465</v>
      </c>
      <c r="Q68" s="80" t="s">
        <v>7608</v>
      </c>
      <c r="R68" s="82" t="s">
        <v>79</v>
      </c>
      <c r="S68" s="80" t="s">
        <v>7609</v>
      </c>
      <c r="T68" s="114" t="str">
        <f t="shared" si="4"/>
        <v>00160480612</v>
      </c>
      <c r="U68" s="114" t="str">
        <f t="shared" si="5"/>
        <v>ANGELO FERRAZZA &amp; C SAS</v>
      </c>
      <c r="V68" s="114" t="str">
        <f t="shared" si="6"/>
        <v>CAMPANIA</v>
      </c>
      <c r="W68" s="114" t="str">
        <f t="shared" si="7"/>
        <v>CAMPANIA</v>
      </c>
    </row>
    <row r="69" spans="1:23" ht="14.4" x14ac:dyDescent="0.3">
      <c r="A69" s="80" t="s">
        <v>4497</v>
      </c>
      <c r="B69" s="80" t="s">
        <v>4498</v>
      </c>
      <c r="C69" s="80" t="s">
        <v>7139</v>
      </c>
      <c r="D69" s="80" t="s">
        <v>7140</v>
      </c>
      <c r="E69" s="80" t="s">
        <v>7141</v>
      </c>
      <c r="F69" s="80" t="s">
        <v>7142</v>
      </c>
      <c r="G69" s="80" t="s">
        <v>7143</v>
      </c>
      <c r="H69" s="80" t="s">
        <v>4939</v>
      </c>
      <c r="I69" s="80" t="s">
        <v>2482</v>
      </c>
      <c r="J69" s="80" t="s">
        <v>4498</v>
      </c>
      <c r="K69" s="80" t="s">
        <v>7139</v>
      </c>
      <c r="L69" s="80" t="s">
        <v>7141</v>
      </c>
      <c r="M69" s="80" t="s">
        <v>7142</v>
      </c>
      <c r="N69" s="80" t="s">
        <v>7143</v>
      </c>
      <c r="O69" s="80" t="s">
        <v>4939</v>
      </c>
      <c r="P69" s="80" t="s">
        <v>2482</v>
      </c>
      <c r="Q69" s="80" t="s">
        <v>7144</v>
      </c>
      <c r="R69" s="82" t="s">
        <v>79</v>
      </c>
      <c r="S69" s="80" t="s">
        <v>7145</v>
      </c>
      <c r="T69" s="114" t="str">
        <f t="shared" si="4"/>
        <v>02934530904</v>
      </c>
      <c r="U69" s="114" t="str">
        <f t="shared" si="5"/>
        <v>ANGLONA TOUR DI ZENTILE SALVATORE - EREDI</v>
      </c>
      <c r="V69" s="114" t="str">
        <f t="shared" si="6"/>
        <v>SARDEGNA</v>
      </c>
      <c r="W69" s="114" t="str">
        <f t="shared" si="7"/>
        <v>SARDEGNA</v>
      </c>
    </row>
    <row r="70" spans="1:23" ht="14.4" x14ac:dyDescent="0.3">
      <c r="A70" s="80" t="s">
        <v>2294</v>
      </c>
      <c r="B70" s="80" t="s">
        <v>3012</v>
      </c>
      <c r="C70" s="80" t="s">
        <v>3917</v>
      </c>
      <c r="D70" s="80" t="s">
        <v>4858</v>
      </c>
      <c r="E70" s="80" t="s">
        <v>10830</v>
      </c>
      <c r="F70" s="80" t="s">
        <v>5360</v>
      </c>
      <c r="G70" s="80" t="s">
        <v>7143</v>
      </c>
      <c r="H70" s="80" t="s">
        <v>4939</v>
      </c>
      <c r="I70" s="80" t="s">
        <v>2482</v>
      </c>
      <c r="J70" s="80" t="s">
        <v>3012</v>
      </c>
      <c r="K70" s="80" t="s">
        <v>3917</v>
      </c>
      <c r="L70" s="80" t="s">
        <v>10830</v>
      </c>
      <c r="M70" s="80"/>
      <c r="N70" s="80" t="s">
        <v>7143</v>
      </c>
      <c r="O70" s="80" t="s">
        <v>4939</v>
      </c>
      <c r="P70" s="80" t="s">
        <v>2482</v>
      </c>
      <c r="Q70" s="80" t="s">
        <v>10831</v>
      </c>
      <c r="R70" s="82" t="s">
        <v>79</v>
      </c>
      <c r="S70" s="80" t="s">
        <v>7145</v>
      </c>
      <c r="T70" s="114" t="str">
        <f t="shared" si="4"/>
        <v>02840300905</v>
      </c>
      <c r="U70" s="114" t="str">
        <f t="shared" si="5"/>
        <v>ANGLONA TOUR SRL</v>
      </c>
      <c r="V70" s="114" t="str">
        <f t="shared" si="6"/>
        <v>SARDEGNA</v>
      </c>
      <c r="W70" s="114" t="str">
        <f t="shared" si="7"/>
        <v>SARDEGNA</v>
      </c>
    </row>
    <row r="71" spans="1:23" ht="14.4" x14ac:dyDescent="0.3">
      <c r="A71" s="80" t="s">
        <v>1372</v>
      </c>
      <c r="B71" s="80" t="s">
        <v>1373</v>
      </c>
      <c r="C71" s="80" t="s">
        <v>3719</v>
      </c>
      <c r="D71" s="80" t="s">
        <v>5258</v>
      </c>
      <c r="E71" s="80" t="s">
        <v>9391</v>
      </c>
      <c r="F71" s="80" t="s">
        <v>5948</v>
      </c>
      <c r="G71" s="80" t="s">
        <v>5947</v>
      </c>
      <c r="H71" s="80" t="s">
        <v>5472</v>
      </c>
      <c r="I71" s="80" t="s">
        <v>2483</v>
      </c>
      <c r="J71" s="80" t="s">
        <v>1373</v>
      </c>
      <c r="K71" s="80" t="s">
        <v>3719</v>
      </c>
      <c r="L71" s="80" t="s">
        <v>9391</v>
      </c>
      <c r="M71" s="80" t="s">
        <v>5948</v>
      </c>
      <c r="N71" s="80" t="s">
        <v>5947</v>
      </c>
      <c r="O71" s="80" t="s">
        <v>5472</v>
      </c>
      <c r="P71" s="80" t="s">
        <v>2483</v>
      </c>
      <c r="Q71" s="80" t="s">
        <v>9392</v>
      </c>
      <c r="R71" s="82" t="s">
        <v>79</v>
      </c>
      <c r="S71" s="80" t="s">
        <v>9393</v>
      </c>
      <c r="T71" s="114" t="str">
        <f t="shared" si="4"/>
        <v>01617560840</v>
      </c>
      <c r="U71" s="114" t="str">
        <f t="shared" si="5"/>
        <v>ANSELMO CACCIATORE &amp; C. S.A.S.</v>
      </c>
      <c r="V71" s="114" t="str">
        <f t="shared" si="6"/>
        <v>SICILIA</v>
      </c>
      <c r="W71" s="114" t="str">
        <f t="shared" si="7"/>
        <v>SICILIA</v>
      </c>
    </row>
    <row r="72" spans="1:23" ht="14.4" x14ac:dyDescent="0.3">
      <c r="A72" s="80" t="s">
        <v>6782</v>
      </c>
      <c r="B72" s="80"/>
      <c r="C72" s="80"/>
      <c r="D72" s="80"/>
      <c r="E72" s="80" t="s">
        <v>4876</v>
      </c>
      <c r="F72" s="80"/>
      <c r="G72" s="80"/>
      <c r="H72" s="80"/>
      <c r="I72" s="80"/>
      <c r="J72" s="80" t="s">
        <v>6783</v>
      </c>
      <c r="K72" s="80" t="s">
        <v>6784</v>
      </c>
      <c r="L72" s="80" t="s">
        <v>6785</v>
      </c>
      <c r="M72" s="80"/>
      <c r="N72" s="80" t="s">
        <v>6786</v>
      </c>
      <c r="O72" s="80" t="s">
        <v>5087</v>
      </c>
      <c r="P72" s="80" t="s">
        <v>2467</v>
      </c>
      <c r="Q72" s="80"/>
      <c r="R72" s="82" t="s">
        <v>79</v>
      </c>
      <c r="S72" s="80"/>
      <c r="T72" s="114" t="str">
        <f t="shared" si="4"/>
        <v>01034970408</v>
      </c>
      <c r="U72" s="114" t="str">
        <f t="shared" si="5"/>
        <v>ANTONELLI SNC DI ANTONELLI G.E C.</v>
      </c>
      <c r="V72" s="114" t="str">
        <f t="shared" si="6"/>
        <v>EMILIA-ROMAGNA</v>
      </c>
      <c r="W72" s="114" t="str">
        <f t="shared" si="7"/>
        <v>EMILIA-ROMAGNA</v>
      </c>
    </row>
    <row r="73" spans="1:23" ht="14.4" x14ac:dyDescent="0.3">
      <c r="A73" s="80" t="s">
        <v>163</v>
      </c>
      <c r="B73" s="80" t="s">
        <v>164</v>
      </c>
      <c r="C73" s="80" t="s">
        <v>3575</v>
      </c>
      <c r="D73" s="80" t="s">
        <v>4871</v>
      </c>
      <c r="E73" s="80" t="s">
        <v>8280</v>
      </c>
      <c r="F73" s="80" t="s">
        <v>8281</v>
      </c>
      <c r="G73" s="80" t="s">
        <v>8282</v>
      </c>
      <c r="H73" s="80" t="s">
        <v>8282</v>
      </c>
      <c r="I73" s="80" t="s">
        <v>2475</v>
      </c>
      <c r="J73" s="80" t="s">
        <v>164</v>
      </c>
      <c r="K73" s="80" t="s">
        <v>3575</v>
      </c>
      <c r="L73" s="80" t="s">
        <v>8283</v>
      </c>
      <c r="M73" s="80" t="s">
        <v>8284</v>
      </c>
      <c r="N73" s="80" t="s">
        <v>8282</v>
      </c>
      <c r="O73" s="80" t="s">
        <v>8282</v>
      </c>
      <c r="P73" s="80" t="s">
        <v>2475</v>
      </c>
      <c r="Q73" s="80" t="s">
        <v>8285</v>
      </c>
      <c r="R73" s="82" t="s">
        <v>79</v>
      </c>
      <c r="S73" s="80" t="s">
        <v>8286</v>
      </c>
      <c r="T73" s="114" t="str">
        <f t="shared" si="4"/>
        <v>02004750200</v>
      </c>
      <c r="U73" s="114" t="str">
        <f t="shared" si="5"/>
        <v>APAM ESERCIZIO SPA</v>
      </c>
      <c r="V73" s="114" t="str">
        <f t="shared" si="6"/>
        <v>LOMBARDIA</v>
      </c>
      <c r="W73" s="114" t="str">
        <f t="shared" si="7"/>
        <v>LOMBARDIA</v>
      </c>
    </row>
    <row r="74" spans="1:23" ht="14.4" x14ac:dyDescent="0.3">
      <c r="A74" s="80" t="s">
        <v>2973</v>
      </c>
      <c r="B74" s="80" t="s">
        <v>2974</v>
      </c>
      <c r="C74" s="80" t="s">
        <v>3895</v>
      </c>
      <c r="D74" s="80" t="s">
        <v>4858</v>
      </c>
      <c r="E74" s="80" t="s">
        <v>10647</v>
      </c>
      <c r="F74" s="80" t="s">
        <v>10648</v>
      </c>
      <c r="G74" s="80" t="s">
        <v>5032</v>
      </c>
      <c r="H74" s="80" t="s">
        <v>5032</v>
      </c>
      <c r="I74" s="80" t="s">
        <v>2478</v>
      </c>
      <c r="J74" s="80" t="s">
        <v>2974</v>
      </c>
      <c r="K74" s="80" t="s">
        <v>3895</v>
      </c>
      <c r="L74" s="80" t="s">
        <v>10647</v>
      </c>
      <c r="M74" s="80" t="s">
        <v>10648</v>
      </c>
      <c r="N74" s="80" t="s">
        <v>5032</v>
      </c>
      <c r="O74" s="80" t="s">
        <v>5032</v>
      </c>
      <c r="P74" s="80" t="s">
        <v>2478</v>
      </c>
      <c r="Q74" s="80" t="s">
        <v>10649</v>
      </c>
      <c r="R74" s="82" t="s">
        <v>79</v>
      </c>
      <c r="S74" s="80" t="s">
        <v>10650</v>
      </c>
      <c r="T74" s="114" t="str">
        <f t="shared" si="4"/>
        <v>12206360013</v>
      </c>
      <c r="U74" s="114" t="str">
        <f t="shared" si="5"/>
        <v>APL SRL</v>
      </c>
      <c r="V74" s="114" t="str">
        <f t="shared" si="6"/>
        <v>PIEMONTE</v>
      </c>
      <c r="W74" s="114" t="str">
        <f t="shared" si="7"/>
        <v>PIEMONTE</v>
      </c>
    </row>
    <row r="75" spans="1:23" ht="14.4" x14ac:dyDescent="0.3">
      <c r="A75" s="80" t="s">
        <v>9284</v>
      </c>
      <c r="B75" s="80"/>
      <c r="C75" s="80"/>
      <c r="D75" s="80"/>
      <c r="E75" s="80" t="s">
        <v>4876</v>
      </c>
      <c r="F75" s="80"/>
      <c r="G75" s="80"/>
      <c r="H75" s="80"/>
      <c r="I75" s="80"/>
      <c r="J75" s="80" t="s">
        <v>9285</v>
      </c>
      <c r="K75" s="80" t="s">
        <v>9286</v>
      </c>
      <c r="L75" s="80" t="s">
        <v>9287</v>
      </c>
      <c r="M75" s="80"/>
      <c r="N75" s="80" t="s">
        <v>5279</v>
      </c>
      <c r="O75" s="80" t="s">
        <v>5279</v>
      </c>
      <c r="P75" s="80" t="s">
        <v>2476</v>
      </c>
      <c r="Q75" s="80"/>
      <c r="R75" s="82" t="s">
        <v>79</v>
      </c>
      <c r="S75" s="80"/>
      <c r="T75" s="114" t="str">
        <f t="shared" si="4"/>
        <v>01861720447</v>
      </c>
      <c r="U75" s="114" t="str">
        <f t="shared" si="5"/>
        <v>APR</v>
      </c>
      <c r="V75" s="114" t="str">
        <f t="shared" si="6"/>
        <v>MARCHE</v>
      </c>
      <c r="W75" s="114" t="str">
        <f t="shared" si="7"/>
        <v>MARCHE</v>
      </c>
    </row>
    <row r="76" spans="1:23" ht="14.4" x14ac:dyDescent="0.3">
      <c r="A76" s="80" t="s">
        <v>4808</v>
      </c>
      <c r="B76" s="80" t="s">
        <v>4809</v>
      </c>
      <c r="C76" s="80" t="s">
        <v>6077</v>
      </c>
      <c r="D76" s="80" t="s">
        <v>4871</v>
      </c>
      <c r="E76" s="80" t="s">
        <v>6078</v>
      </c>
      <c r="F76" s="80" t="s">
        <v>6079</v>
      </c>
      <c r="G76" s="80" t="s">
        <v>6080</v>
      </c>
      <c r="H76" s="80" t="s">
        <v>6080</v>
      </c>
      <c r="I76" s="80" t="s">
        <v>2489</v>
      </c>
      <c r="J76" s="80" t="s">
        <v>4809</v>
      </c>
      <c r="K76" s="80" t="s">
        <v>6077</v>
      </c>
      <c r="L76" s="80" t="s">
        <v>6081</v>
      </c>
      <c r="M76" s="80" t="s">
        <v>6082</v>
      </c>
      <c r="N76" s="80" t="s">
        <v>6080</v>
      </c>
      <c r="O76" s="80" t="s">
        <v>6080</v>
      </c>
      <c r="P76" s="80" t="s">
        <v>2489</v>
      </c>
      <c r="Q76" s="80" t="s">
        <v>6083</v>
      </c>
      <c r="R76" s="82" t="s">
        <v>79</v>
      </c>
      <c r="S76" s="80"/>
      <c r="T76" s="114" t="str">
        <f t="shared" si="4"/>
        <v>03860240286</v>
      </c>
      <c r="U76" s="114" t="str">
        <f t="shared" si="5"/>
        <v>APS HOLDING S.P.A.</v>
      </c>
      <c r="V76" s="114" t="str">
        <f t="shared" si="6"/>
        <v>VENETO</v>
      </c>
      <c r="W76" s="114" t="str">
        <f t="shared" si="7"/>
        <v>VENETO</v>
      </c>
    </row>
    <row r="77" spans="1:23" ht="14.4" x14ac:dyDescent="0.3">
      <c r="A77" s="80" t="s">
        <v>6038</v>
      </c>
      <c r="B77" s="80"/>
      <c r="C77" s="80"/>
      <c r="D77" s="80"/>
      <c r="E77" s="80" t="s">
        <v>4876</v>
      </c>
      <c r="F77" s="80"/>
      <c r="G77" s="80"/>
      <c r="H77" s="80"/>
      <c r="I77" s="80"/>
      <c r="J77" s="80" t="s">
        <v>6039</v>
      </c>
      <c r="K77" s="80" t="s">
        <v>6040</v>
      </c>
      <c r="L77" s="80" t="s">
        <v>6041</v>
      </c>
      <c r="M77" s="80"/>
      <c r="N77" s="80" t="s">
        <v>6042</v>
      </c>
      <c r="O77" s="80" t="s">
        <v>5715</v>
      </c>
      <c r="P77" s="80" t="s">
        <v>2474</v>
      </c>
      <c r="Q77" s="80"/>
      <c r="R77" s="82" t="s">
        <v>79</v>
      </c>
      <c r="S77" s="80"/>
      <c r="T77" s="114" t="str">
        <f t="shared" si="4"/>
        <v>01020760118</v>
      </c>
      <c r="U77" s="114" t="str">
        <f t="shared" si="5"/>
        <v>ARCADIA SOC.COOP.</v>
      </c>
      <c r="V77" s="114" t="str">
        <f t="shared" si="6"/>
        <v>LIGURIA</v>
      </c>
      <c r="W77" s="114" t="str">
        <f t="shared" si="7"/>
        <v>LIGURIA</v>
      </c>
    </row>
    <row r="78" spans="1:23" ht="14.4" x14ac:dyDescent="0.3">
      <c r="A78" s="80" t="s">
        <v>10534</v>
      </c>
      <c r="B78" s="80"/>
      <c r="C78" s="80"/>
      <c r="D78" s="80"/>
      <c r="E78" s="80" t="s">
        <v>4876</v>
      </c>
      <c r="F78" s="80"/>
      <c r="G78" s="80"/>
      <c r="H78" s="80"/>
      <c r="I78" s="80"/>
      <c r="J78" s="80" t="s">
        <v>10535</v>
      </c>
      <c r="K78" s="80" t="s">
        <v>10536</v>
      </c>
      <c r="L78" s="80" t="s">
        <v>10537</v>
      </c>
      <c r="M78" s="80"/>
      <c r="N78" s="80" t="s">
        <v>6045</v>
      </c>
      <c r="O78" s="80" t="s">
        <v>6046</v>
      </c>
      <c r="P78" s="80" t="s">
        <v>2478</v>
      </c>
      <c r="Q78" s="80"/>
      <c r="R78" s="82" t="s">
        <v>79</v>
      </c>
      <c r="S78" s="80"/>
      <c r="T78" s="114" t="str">
        <f t="shared" si="4"/>
        <v>96033550045</v>
      </c>
      <c r="U78" s="114" t="str">
        <f t="shared" si="5"/>
        <v>ARCHE' SOCIETA' COOPERATIVA SOCIALE</v>
      </c>
      <c r="V78" s="114" t="str">
        <f t="shared" si="6"/>
        <v>PIEMONTE</v>
      </c>
      <c r="W78" s="114" t="str">
        <f t="shared" si="7"/>
        <v>PIEMONTE</v>
      </c>
    </row>
    <row r="79" spans="1:23" ht="14.4" x14ac:dyDescent="0.3">
      <c r="A79" s="80" t="s">
        <v>4689</v>
      </c>
      <c r="B79" s="80"/>
      <c r="C79" s="80"/>
      <c r="D79" s="80"/>
      <c r="E79" s="80" t="s">
        <v>4876</v>
      </c>
      <c r="F79" s="80"/>
      <c r="G79" s="80"/>
      <c r="H79" s="80"/>
      <c r="I79" s="80"/>
      <c r="J79" s="80" t="s">
        <v>4690</v>
      </c>
      <c r="K79" s="80" t="s">
        <v>8071</v>
      </c>
      <c r="L79" s="80" t="s">
        <v>8072</v>
      </c>
      <c r="M79" s="80" t="s">
        <v>8073</v>
      </c>
      <c r="N79" s="80" t="s">
        <v>8074</v>
      </c>
      <c r="O79" s="80" t="s">
        <v>6337</v>
      </c>
      <c r="P79" s="80" t="s">
        <v>2484</v>
      </c>
      <c r="Q79" s="80" t="s">
        <v>8075</v>
      </c>
      <c r="R79" s="82" t="s">
        <v>79</v>
      </c>
      <c r="S79" s="80"/>
      <c r="T79" s="114" t="str">
        <f t="shared" si="4"/>
        <v>80017070485</v>
      </c>
      <c r="U79" s="114" t="str">
        <f t="shared" si="5"/>
        <v>ARCICONFRATERNITA DI MISERICORDIA DI FIGLINE VALDARNO</v>
      </c>
      <c r="V79" s="114" t="str">
        <f t="shared" si="6"/>
        <v>TOSCANA</v>
      </c>
      <c r="W79" s="114" t="str">
        <f t="shared" si="7"/>
        <v>TOSCANA</v>
      </c>
    </row>
    <row r="80" spans="1:23" ht="14.4" x14ac:dyDescent="0.3">
      <c r="A80" s="80" t="s">
        <v>8380</v>
      </c>
      <c r="B80" s="80"/>
      <c r="C80" s="80"/>
      <c r="D80" s="80"/>
      <c r="E80" s="80" t="s">
        <v>4876</v>
      </c>
      <c r="F80" s="80"/>
      <c r="G80" s="80"/>
      <c r="H80" s="80"/>
      <c r="I80" s="80"/>
      <c r="J80" s="80" t="s">
        <v>8381</v>
      </c>
      <c r="K80" s="80" t="s">
        <v>8382</v>
      </c>
      <c r="L80" s="80" t="s">
        <v>8383</v>
      </c>
      <c r="M80" s="80"/>
      <c r="N80" s="80" t="s">
        <v>7893</v>
      </c>
      <c r="O80" s="80" t="s">
        <v>7893</v>
      </c>
      <c r="P80" s="80" t="s">
        <v>2467</v>
      </c>
      <c r="Q80" s="80"/>
      <c r="R80" s="82" t="s">
        <v>79</v>
      </c>
      <c r="S80" s="80"/>
      <c r="T80" s="114" t="str">
        <f t="shared" si="4"/>
        <v>03231110366</v>
      </c>
      <c r="U80" s="114" t="str">
        <f t="shared" si="5"/>
        <v>AREA RADIO TAXI</v>
      </c>
      <c r="V80" s="114" t="str">
        <f t="shared" si="6"/>
        <v>EMILIA-ROMAGNA</v>
      </c>
      <c r="W80" s="114" t="str">
        <f t="shared" si="7"/>
        <v>EMILIA-ROMAGNA</v>
      </c>
    </row>
    <row r="81" spans="1:23" ht="14.4" x14ac:dyDescent="0.3">
      <c r="A81" s="80" t="s">
        <v>3952</v>
      </c>
      <c r="B81" s="80" t="s">
        <v>3953</v>
      </c>
      <c r="C81" s="80" t="s">
        <v>3526</v>
      </c>
      <c r="D81" s="80" t="s">
        <v>4871</v>
      </c>
      <c r="E81" s="80" t="s">
        <v>7689</v>
      </c>
      <c r="F81" s="80" t="s">
        <v>7691</v>
      </c>
      <c r="G81" s="80" t="s">
        <v>4945</v>
      </c>
      <c r="H81" s="80" t="s">
        <v>4945</v>
      </c>
      <c r="I81" s="80" t="s">
        <v>2450</v>
      </c>
      <c r="J81" s="80" t="s">
        <v>3953</v>
      </c>
      <c r="K81" s="80" t="s">
        <v>3526</v>
      </c>
      <c r="L81" s="80" t="s">
        <v>7689</v>
      </c>
      <c r="M81" s="80" t="s">
        <v>7691</v>
      </c>
      <c r="N81" s="80" t="s">
        <v>4945</v>
      </c>
      <c r="O81" s="80" t="s">
        <v>4945</v>
      </c>
      <c r="P81" s="80" t="s">
        <v>2450</v>
      </c>
      <c r="Q81" s="80" t="s">
        <v>7692</v>
      </c>
      <c r="R81" s="82" t="s">
        <v>79</v>
      </c>
      <c r="S81" s="80"/>
      <c r="T81" s="114" t="str">
        <f t="shared" si="4"/>
        <v>00288240690</v>
      </c>
      <c r="U81" s="114" t="str">
        <f t="shared" si="5"/>
        <v>ARPA SPA</v>
      </c>
      <c r="V81" s="114" t="str">
        <f t="shared" si="6"/>
        <v>ABRUZZO</v>
      </c>
      <c r="W81" s="114" t="str">
        <f t="shared" si="7"/>
        <v>ABRUZZO</v>
      </c>
    </row>
    <row r="82" spans="1:23" ht="14.4" x14ac:dyDescent="0.3">
      <c r="A82" s="80" t="s">
        <v>1103</v>
      </c>
      <c r="B82" s="80" t="s">
        <v>1885</v>
      </c>
      <c r="C82" s="80" t="s">
        <v>3884</v>
      </c>
      <c r="D82" s="80" t="s">
        <v>4858</v>
      </c>
      <c r="E82" s="80" t="s">
        <v>10543</v>
      </c>
      <c r="F82" s="80"/>
      <c r="G82" s="80" t="s">
        <v>4962</v>
      </c>
      <c r="H82" s="80" t="s">
        <v>4962</v>
      </c>
      <c r="I82" s="80" t="s">
        <v>2475</v>
      </c>
      <c r="J82" s="80" t="s">
        <v>1886</v>
      </c>
      <c r="K82" s="80" t="s">
        <v>3884</v>
      </c>
      <c r="L82" s="80" t="s">
        <v>10544</v>
      </c>
      <c r="M82" s="80" t="s">
        <v>10545</v>
      </c>
      <c r="N82" s="80" t="s">
        <v>4962</v>
      </c>
      <c r="O82" s="80" t="s">
        <v>4962</v>
      </c>
      <c r="P82" s="80" t="s">
        <v>2475</v>
      </c>
      <c r="Q82" s="80" t="s">
        <v>5615</v>
      </c>
      <c r="R82" s="82" t="s">
        <v>79</v>
      </c>
      <c r="S82" s="80" t="s">
        <v>9557</v>
      </c>
      <c r="T82" s="114" t="str">
        <f t="shared" si="4"/>
        <v>05950660968</v>
      </c>
      <c r="U82" s="114" t="str">
        <f t="shared" si="5"/>
        <v>ARRIVA ITALIA S.R.L.</v>
      </c>
      <c r="V82" s="114" t="str">
        <f t="shared" si="6"/>
        <v>LOMBARDIA</v>
      </c>
      <c r="W82" s="114" t="str">
        <f t="shared" si="7"/>
        <v>LOMBARDIA</v>
      </c>
    </row>
    <row r="83" spans="1:23" ht="14.4" x14ac:dyDescent="0.3">
      <c r="A83" s="80" t="s">
        <v>340</v>
      </c>
      <c r="B83" s="80" t="s">
        <v>341</v>
      </c>
      <c r="C83" s="80" t="s">
        <v>3325</v>
      </c>
      <c r="D83" s="80" t="s">
        <v>4871</v>
      </c>
      <c r="E83" s="80" t="s">
        <v>4896</v>
      </c>
      <c r="F83" s="80" t="s">
        <v>4897</v>
      </c>
      <c r="G83" s="80" t="s">
        <v>4898</v>
      </c>
      <c r="H83" s="80" t="s">
        <v>4898</v>
      </c>
      <c r="I83" s="80" t="s">
        <v>2471</v>
      </c>
      <c r="J83" s="80" t="s">
        <v>341</v>
      </c>
      <c r="K83" s="80" t="s">
        <v>3325</v>
      </c>
      <c r="L83" s="80" t="s">
        <v>4896</v>
      </c>
      <c r="M83" s="80" t="s">
        <v>4897</v>
      </c>
      <c r="N83" s="80" t="s">
        <v>4898</v>
      </c>
      <c r="O83" s="80" t="s">
        <v>4898</v>
      </c>
      <c r="P83" s="80" t="s">
        <v>2471</v>
      </c>
      <c r="Q83" s="80" t="s">
        <v>4899</v>
      </c>
      <c r="R83" s="82" t="s">
        <v>79</v>
      </c>
      <c r="S83" s="80" t="s">
        <v>4900</v>
      </c>
      <c r="T83" s="114" t="str">
        <f t="shared" si="4"/>
        <v>02172710309</v>
      </c>
      <c r="U83" s="114" t="str">
        <f t="shared" si="5"/>
        <v>ARRIVA UDINE SPA</v>
      </c>
      <c r="V83" s="114" t="str">
        <f t="shared" si="6"/>
        <v>FRIULI-VENEZIA-GIULIA</v>
      </c>
      <c r="W83" s="114" t="str">
        <f t="shared" si="7"/>
        <v>FRIULI-VENEZIA GIULIA</v>
      </c>
    </row>
    <row r="84" spans="1:23" ht="14.4" x14ac:dyDescent="0.3">
      <c r="A84" s="80" t="s">
        <v>1634</v>
      </c>
      <c r="B84" s="80" t="s">
        <v>1635</v>
      </c>
      <c r="C84" s="80" t="s">
        <v>3832</v>
      </c>
      <c r="D84" s="80" t="s">
        <v>4858</v>
      </c>
      <c r="E84" s="80" t="s">
        <v>10169</v>
      </c>
      <c r="F84" s="80" t="s">
        <v>10170</v>
      </c>
      <c r="G84" s="80" t="s">
        <v>9237</v>
      </c>
      <c r="H84" s="80" t="s">
        <v>5044</v>
      </c>
      <c r="I84" s="80" t="s">
        <v>2489</v>
      </c>
      <c r="J84" s="80" t="s">
        <v>1635</v>
      </c>
      <c r="K84" s="80" t="s">
        <v>3832</v>
      </c>
      <c r="L84" s="80" t="s">
        <v>10171</v>
      </c>
      <c r="M84" s="80" t="s">
        <v>10172</v>
      </c>
      <c r="N84" s="80" t="s">
        <v>9237</v>
      </c>
      <c r="O84" s="80" t="s">
        <v>5044</v>
      </c>
      <c r="P84" s="80" t="s">
        <v>2489</v>
      </c>
      <c r="Q84" s="80" t="s">
        <v>10173</v>
      </c>
      <c r="R84" s="82" t="s">
        <v>79</v>
      </c>
      <c r="S84" s="80" t="s">
        <v>8136</v>
      </c>
      <c r="T84" s="114" t="str">
        <f t="shared" si="4"/>
        <v>04452820279</v>
      </c>
      <c r="U84" s="114" t="str">
        <f t="shared" si="5"/>
        <v>ARRIVA VENETO</v>
      </c>
      <c r="V84" s="114" t="str">
        <f t="shared" si="6"/>
        <v>VENETO</v>
      </c>
      <c r="W84" s="114" t="str">
        <f t="shared" si="7"/>
        <v>VENETO</v>
      </c>
    </row>
    <row r="85" spans="1:23" ht="14.4" x14ac:dyDescent="0.3">
      <c r="A85" s="80" t="s">
        <v>104</v>
      </c>
      <c r="B85" s="80" t="s">
        <v>105</v>
      </c>
      <c r="C85" s="80" t="s">
        <v>3428</v>
      </c>
      <c r="D85" s="80" t="s">
        <v>4871</v>
      </c>
      <c r="E85" s="80" t="s">
        <v>6448</v>
      </c>
      <c r="F85" s="80" t="s">
        <v>6449</v>
      </c>
      <c r="G85" s="80" t="s">
        <v>4861</v>
      </c>
      <c r="H85" s="80" t="s">
        <v>4861</v>
      </c>
      <c r="I85" s="80" t="s">
        <v>2482</v>
      </c>
      <c r="J85" s="80" t="s">
        <v>105</v>
      </c>
      <c r="K85" s="80" t="s">
        <v>3428</v>
      </c>
      <c r="L85" s="80" t="s">
        <v>6448</v>
      </c>
      <c r="M85" s="80" t="s">
        <v>6450</v>
      </c>
      <c r="N85" s="80" t="s">
        <v>4861</v>
      </c>
      <c r="O85" s="80" t="s">
        <v>4861</v>
      </c>
      <c r="P85" s="80" t="s">
        <v>2482</v>
      </c>
      <c r="Q85" s="80" t="s">
        <v>6451</v>
      </c>
      <c r="R85" s="82" t="s">
        <v>79</v>
      </c>
      <c r="S85" s="80" t="s">
        <v>6452</v>
      </c>
      <c r="T85" s="114" t="str">
        <f t="shared" si="4"/>
        <v>00145190922</v>
      </c>
      <c r="U85" s="114" t="str">
        <f t="shared" si="5"/>
        <v>ARST SPA</v>
      </c>
      <c r="V85" s="114" t="str">
        <f t="shared" si="6"/>
        <v>SARDEGNA</v>
      </c>
      <c r="W85" s="114" t="str">
        <f t="shared" si="7"/>
        <v>SARDEGNA</v>
      </c>
    </row>
    <row r="86" spans="1:23" ht="14.4" x14ac:dyDescent="0.3">
      <c r="A86" s="80" t="s">
        <v>288</v>
      </c>
      <c r="B86" s="80" t="s">
        <v>289</v>
      </c>
      <c r="C86" s="80" t="s">
        <v>3574</v>
      </c>
      <c r="D86" s="80" t="s">
        <v>4858</v>
      </c>
      <c r="E86" s="80" t="s">
        <v>8259</v>
      </c>
      <c r="F86" s="80" t="s">
        <v>8260</v>
      </c>
      <c r="G86" s="80" t="s">
        <v>8261</v>
      </c>
      <c r="H86" s="80" t="s">
        <v>6145</v>
      </c>
      <c r="I86" s="80" t="s">
        <v>2481</v>
      </c>
      <c r="J86" s="80" t="s">
        <v>289</v>
      </c>
      <c r="K86" s="80" t="s">
        <v>3574</v>
      </c>
      <c r="L86" s="80" t="s">
        <v>8259</v>
      </c>
      <c r="M86" s="80" t="s">
        <v>8260</v>
      </c>
      <c r="N86" s="80" t="s">
        <v>8261</v>
      </c>
      <c r="O86" s="80" t="s">
        <v>6145</v>
      </c>
      <c r="P86" s="80" t="s">
        <v>2481</v>
      </c>
      <c r="Q86" s="80" t="s">
        <v>8262</v>
      </c>
      <c r="R86" s="82" t="s">
        <v>79</v>
      </c>
      <c r="S86" s="80" t="s">
        <v>8263</v>
      </c>
      <c r="T86" s="114" t="str">
        <f t="shared" si="4"/>
        <v>06593840728</v>
      </c>
      <c r="U86" s="114" t="str">
        <f t="shared" si="5"/>
        <v>ASA SCRL</v>
      </c>
      <c r="V86" s="114" t="str">
        <f t="shared" si="6"/>
        <v>PUGLIA</v>
      </c>
      <c r="W86" s="114" t="str">
        <f t="shared" si="7"/>
        <v>PUGLIA</v>
      </c>
    </row>
    <row r="87" spans="1:23" ht="14.4" x14ac:dyDescent="0.3">
      <c r="A87" s="80" t="s">
        <v>171</v>
      </c>
      <c r="B87" s="80" t="s">
        <v>172</v>
      </c>
      <c r="C87" s="80" t="s">
        <v>3581</v>
      </c>
      <c r="D87" s="80" t="s">
        <v>4858</v>
      </c>
      <c r="E87" s="80" t="s">
        <v>8375</v>
      </c>
      <c r="F87" s="80" t="s">
        <v>8376</v>
      </c>
      <c r="G87" s="80" t="s">
        <v>8377</v>
      </c>
      <c r="H87" s="80" t="s">
        <v>4939</v>
      </c>
      <c r="I87" s="80" t="s">
        <v>2482</v>
      </c>
      <c r="J87" s="80" t="s">
        <v>172</v>
      </c>
      <c r="K87" s="80" t="s">
        <v>3581</v>
      </c>
      <c r="L87" s="80" t="s">
        <v>8375</v>
      </c>
      <c r="M87" s="80" t="s">
        <v>8376</v>
      </c>
      <c r="N87" s="80" t="s">
        <v>8377</v>
      </c>
      <c r="O87" s="80" t="s">
        <v>4939</v>
      </c>
      <c r="P87" s="80" t="s">
        <v>2482</v>
      </c>
      <c r="Q87" s="80" t="s">
        <v>8378</v>
      </c>
      <c r="R87" s="82" t="s">
        <v>79</v>
      </c>
      <c r="S87" s="80" t="s">
        <v>8379</v>
      </c>
      <c r="T87" s="114" t="str">
        <f t="shared" si="4"/>
        <v>02269380909</v>
      </c>
      <c r="U87" s="114" t="str">
        <f t="shared" si="5"/>
        <v>ASARA GIUSEPPE EREDI AUTOSERVIZI S.R.L.</v>
      </c>
      <c r="V87" s="114" t="str">
        <f t="shared" si="6"/>
        <v>SARDEGNA</v>
      </c>
      <c r="W87" s="114" t="str">
        <f t="shared" si="7"/>
        <v>SARDEGNA</v>
      </c>
    </row>
    <row r="88" spans="1:23" ht="14.4" x14ac:dyDescent="0.3">
      <c r="A88" s="80" t="s">
        <v>5987</v>
      </c>
      <c r="B88" s="80"/>
      <c r="C88" s="80"/>
      <c r="D88" s="80"/>
      <c r="E88" s="80" t="s">
        <v>4876</v>
      </c>
      <c r="F88" s="80"/>
      <c r="G88" s="80"/>
      <c r="H88" s="80"/>
      <c r="I88" s="80"/>
      <c r="J88" s="80" t="s">
        <v>5988</v>
      </c>
      <c r="K88" s="80" t="s">
        <v>5989</v>
      </c>
      <c r="L88" s="80" t="s">
        <v>5990</v>
      </c>
      <c r="M88" s="80" t="s">
        <v>5991</v>
      </c>
      <c r="N88" s="80" t="s">
        <v>5992</v>
      </c>
      <c r="O88" s="80" t="s">
        <v>5992</v>
      </c>
      <c r="P88" s="80" t="s">
        <v>2475</v>
      </c>
      <c r="Q88" s="80"/>
      <c r="R88" s="82" t="s">
        <v>79</v>
      </c>
      <c r="S88" s="80"/>
      <c r="T88" s="114" t="str">
        <f t="shared" si="4"/>
        <v>02660190139</v>
      </c>
      <c r="U88" s="114" t="str">
        <f t="shared" si="5"/>
        <v>ASF AUTOLINEE</v>
      </c>
      <c r="V88" s="114" t="str">
        <f t="shared" si="6"/>
        <v>LOMBARDIA</v>
      </c>
      <c r="W88" s="114" t="str">
        <f t="shared" si="7"/>
        <v>LOMBARDIA</v>
      </c>
    </row>
    <row r="89" spans="1:23" ht="14.4" x14ac:dyDescent="0.3">
      <c r="A89" s="80" t="s">
        <v>10131</v>
      </c>
      <c r="B89" s="80" t="s">
        <v>10132</v>
      </c>
      <c r="C89" s="80" t="s">
        <v>10133</v>
      </c>
      <c r="D89" s="80" t="s">
        <v>7706</v>
      </c>
      <c r="E89" s="80" t="s">
        <v>10134</v>
      </c>
      <c r="F89" s="80" t="s">
        <v>5193</v>
      </c>
      <c r="G89" s="80" t="s">
        <v>5080</v>
      </c>
      <c r="H89" s="80" t="s">
        <v>5080</v>
      </c>
      <c r="I89" s="80" t="s">
        <v>2472</v>
      </c>
      <c r="J89" s="80" t="s">
        <v>10132</v>
      </c>
      <c r="K89" s="80" t="s">
        <v>10133</v>
      </c>
      <c r="L89" s="80" t="s">
        <v>10134</v>
      </c>
      <c r="M89" s="80" t="s">
        <v>5193</v>
      </c>
      <c r="N89" s="80" t="s">
        <v>5080</v>
      </c>
      <c r="O89" s="80" t="s">
        <v>5080</v>
      </c>
      <c r="P89" s="80" t="s">
        <v>2472</v>
      </c>
      <c r="Q89" s="80" t="s">
        <v>10135</v>
      </c>
      <c r="R89" s="82" t="s">
        <v>79</v>
      </c>
      <c r="S89" s="80"/>
      <c r="T89" s="114" t="str">
        <f t="shared" si="4"/>
        <v>12312321312</v>
      </c>
      <c r="U89" s="114" t="str">
        <f t="shared" si="5"/>
        <v>ASSTRA ASSOCIAZIONE TRASPORTI IN PERS.PRES.PRO-TEMPORE</v>
      </c>
      <c r="V89" s="114" t="str">
        <f t="shared" si="6"/>
        <v>LAZIO</v>
      </c>
      <c r="W89" s="114" t="str">
        <f t="shared" si="7"/>
        <v>LAZIO</v>
      </c>
    </row>
    <row r="90" spans="1:23" ht="14.4" x14ac:dyDescent="0.3">
      <c r="A90" s="80" t="s">
        <v>1107</v>
      </c>
      <c r="B90" s="80" t="s">
        <v>1108</v>
      </c>
      <c r="C90" s="80" t="s">
        <v>3446</v>
      </c>
      <c r="D90" s="80" t="s">
        <v>4871</v>
      </c>
      <c r="E90" s="80" t="s">
        <v>6718</v>
      </c>
      <c r="F90" s="80" t="s">
        <v>6719</v>
      </c>
      <c r="G90" s="80" t="s">
        <v>4892</v>
      </c>
      <c r="H90" s="80" t="s">
        <v>4892</v>
      </c>
      <c r="I90" s="80" t="s">
        <v>2483</v>
      </c>
      <c r="J90" s="80" t="s">
        <v>1108</v>
      </c>
      <c r="K90" s="80" t="s">
        <v>3446</v>
      </c>
      <c r="L90" s="80" t="s">
        <v>6718</v>
      </c>
      <c r="M90" s="80" t="s">
        <v>6719</v>
      </c>
      <c r="N90" s="80" t="s">
        <v>4892</v>
      </c>
      <c r="O90" s="80" t="s">
        <v>4892</v>
      </c>
      <c r="P90" s="80" t="s">
        <v>2483</v>
      </c>
      <c r="Q90" s="80" t="s">
        <v>6720</v>
      </c>
      <c r="R90" s="82" t="s">
        <v>79</v>
      </c>
      <c r="S90" s="80"/>
      <c r="T90" s="114" t="str">
        <f t="shared" si="4"/>
        <v>00110790821</v>
      </c>
      <c r="U90" s="114" t="str">
        <f t="shared" si="5"/>
        <v>AST - AZIENDA SICILIANA TRASPORTI S.P.A.</v>
      </c>
      <c r="V90" s="114" t="str">
        <f t="shared" si="6"/>
        <v>SICILIA</v>
      </c>
      <c r="W90" s="114" t="str">
        <f t="shared" si="7"/>
        <v>SICILIA</v>
      </c>
    </row>
    <row r="91" spans="1:23" ht="14.4" x14ac:dyDescent="0.3">
      <c r="A91" s="80" t="s">
        <v>4565</v>
      </c>
      <c r="B91" s="80" t="s">
        <v>4566</v>
      </c>
      <c r="C91" s="80" t="s">
        <v>5329</v>
      </c>
      <c r="D91" s="80" t="s">
        <v>4858</v>
      </c>
      <c r="E91" s="80" t="s">
        <v>5330</v>
      </c>
      <c r="F91" s="80" t="s">
        <v>5331</v>
      </c>
      <c r="G91" s="80" t="s">
        <v>5332</v>
      </c>
      <c r="H91" s="80" t="s">
        <v>4945</v>
      </c>
      <c r="I91" s="80" t="s">
        <v>2450</v>
      </c>
      <c r="J91" s="80" t="s">
        <v>4566</v>
      </c>
      <c r="K91" s="80" t="s">
        <v>5329</v>
      </c>
      <c r="L91" s="80" t="s">
        <v>5330</v>
      </c>
      <c r="M91" s="80" t="s">
        <v>5331</v>
      </c>
      <c r="N91" s="80" t="s">
        <v>5332</v>
      </c>
      <c r="O91" s="80" t="s">
        <v>4945</v>
      </c>
      <c r="P91" s="80" t="s">
        <v>2450</v>
      </c>
      <c r="Q91" s="80" t="s">
        <v>5333</v>
      </c>
      <c r="R91" s="82" t="s">
        <v>79</v>
      </c>
      <c r="S91" s="80"/>
      <c r="T91" s="114" t="str">
        <f t="shared" si="4"/>
        <v>01737130854</v>
      </c>
      <c r="U91" s="114" t="str">
        <f t="shared" si="5"/>
        <v>ASTAC SRL</v>
      </c>
      <c r="V91" s="114" t="str">
        <f t="shared" si="6"/>
        <v>ABRUZZO</v>
      </c>
      <c r="W91" s="114" t="str">
        <f t="shared" si="7"/>
        <v>ABRUZZO</v>
      </c>
    </row>
    <row r="92" spans="1:23" ht="14.4" x14ac:dyDescent="0.3">
      <c r="A92" s="80" t="s">
        <v>173</v>
      </c>
      <c r="B92" s="80" t="s">
        <v>174</v>
      </c>
      <c r="C92" s="80" t="s">
        <v>3343</v>
      </c>
      <c r="D92" s="80" t="s">
        <v>4871</v>
      </c>
      <c r="E92" s="80" t="s">
        <v>5046</v>
      </c>
      <c r="F92" s="80" t="s">
        <v>5047</v>
      </c>
      <c r="G92" s="80" t="s">
        <v>4867</v>
      </c>
      <c r="H92" s="80" t="s">
        <v>4867</v>
      </c>
      <c r="I92" s="80" t="s">
        <v>2478</v>
      </c>
      <c r="J92" s="80" t="s">
        <v>174</v>
      </c>
      <c r="K92" s="80" t="s">
        <v>3343</v>
      </c>
      <c r="L92" s="80" t="s">
        <v>5046</v>
      </c>
      <c r="M92" s="80" t="s">
        <v>5048</v>
      </c>
      <c r="N92" s="80" t="s">
        <v>4867</v>
      </c>
      <c r="O92" s="80" t="s">
        <v>4867</v>
      </c>
      <c r="P92" s="80" t="s">
        <v>2478</v>
      </c>
      <c r="Q92" s="80" t="s">
        <v>5049</v>
      </c>
      <c r="R92" s="82" t="s">
        <v>79</v>
      </c>
      <c r="S92" s="80" t="s">
        <v>5050</v>
      </c>
      <c r="T92" s="114" t="str">
        <f t="shared" si="4"/>
        <v>01142420056</v>
      </c>
      <c r="U92" s="114" t="str">
        <f t="shared" si="5"/>
        <v>ASTI SERVIZI PUBBLICI SPA</v>
      </c>
      <c r="V92" s="114" t="str">
        <f t="shared" si="6"/>
        <v>PIEMONTE</v>
      </c>
      <c r="W92" s="114" t="str">
        <f t="shared" si="7"/>
        <v>PIEMONTE</v>
      </c>
    </row>
    <row r="93" spans="1:23" ht="14.4" x14ac:dyDescent="0.3">
      <c r="A93" s="80" t="s">
        <v>6281</v>
      </c>
      <c r="B93" s="80"/>
      <c r="C93" s="80"/>
      <c r="D93" s="80"/>
      <c r="E93" s="80" t="s">
        <v>4876</v>
      </c>
      <c r="F93" s="80"/>
      <c r="G93" s="80"/>
      <c r="H93" s="80"/>
      <c r="I93" s="80"/>
      <c r="J93" s="80" t="s">
        <v>6282</v>
      </c>
      <c r="K93" s="80" t="s">
        <v>6283</v>
      </c>
      <c r="L93" s="80" t="s">
        <v>6284</v>
      </c>
      <c r="M93" s="80"/>
      <c r="N93" s="80" t="s">
        <v>6107</v>
      </c>
      <c r="O93" s="80" t="s">
        <v>5080</v>
      </c>
      <c r="P93" s="80" t="s">
        <v>2472</v>
      </c>
      <c r="Q93" s="80"/>
      <c r="R93" s="82" t="s">
        <v>79</v>
      </c>
      <c r="S93" s="80"/>
      <c r="T93" s="114" t="str">
        <f t="shared" si="4"/>
        <v>03999211000</v>
      </c>
      <c r="U93" s="114" t="str">
        <f t="shared" si="5"/>
        <v>ASTOLFI GUIDO</v>
      </c>
      <c r="V93" s="114" t="str">
        <f t="shared" si="6"/>
        <v>LAZIO</v>
      </c>
      <c r="W93" s="114" t="str">
        <f t="shared" si="7"/>
        <v>LAZIO</v>
      </c>
    </row>
    <row r="94" spans="1:23" ht="14.4" x14ac:dyDescent="0.3">
      <c r="A94" s="80" t="s">
        <v>3110</v>
      </c>
      <c r="B94" s="80" t="s">
        <v>3111</v>
      </c>
      <c r="C94" s="80" t="s">
        <v>3483</v>
      </c>
      <c r="D94" s="80" t="s">
        <v>4858</v>
      </c>
      <c r="E94" s="80" t="s">
        <v>7221</v>
      </c>
      <c r="F94" s="80" t="s">
        <v>7222</v>
      </c>
      <c r="G94" s="80" t="s">
        <v>6434</v>
      </c>
      <c r="H94" s="80" t="s">
        <v>6434</v>
      </c>
      <c r="I94" s="80" t="s">
        <v>2483</v>
      </c>
      <c r="J94" s="80" t="s">
        <v>3111</v>
      </c>
      <c r="K94" s="80" t="s">
        <v>3483</v>
      </c>
      <c r="L94" s="80" t="s">
        <v>7221</v>
      </c>
      <c r="M94" s="80" t="s">
        <v>7222</v>
      </c>
      <c r="N94" s="80" t="s">
        <v>6434</v>
      </c>
      <c r="O94" s="80" t="s">
        <v>6434</v>
      </c>
      <c r="P94" s="80" t="s">
        <v>2483</v>
      </c>
      <c r="Q94" s="80" t="s">
        <v>7223</v>
      </c>
      <c r="R94" s="82" t="s">
        <v>79</v>
      </c>
      <c r="S94" s="80" t="s">
        <v>7224</v>
      </c>
      <c r="T94" s="114" t="str">
        <f t="shared" si="4"/>
        <v>00057090854</v>
      </c>
      <c r="U94" s="114" t="str">
        <f t="shared" si="5"/>
        <v>ASTRA AUTOTRASPORTI STRADALI SRL</v>
      </c>
      <c r="V94" s="114" t="str">
        <f t="shared" si="6"/>
        <v>SICILIA</v>
      </c>
      <c r="W94" s="114" t="str">
        <f t="shared" si="7"/>
        <v>SICILIA</v>
      </c>
    </row>
    <row r="95" spans="1:23" ht="14.4" x14ac:dyDescent="0.3">
      <c r="A95" s="80" t="s">
        <v>2158</v>
      </c>
      <c r="B95" s="80" t="s">
        <v>2159</v>
      </c>
      <c r="C95" s="80" t="s">
        <v>3910</v>
      </c>
      <c r="D95" s="80" t="s">
        <v>4871</v>
      </c>
      <c r="E95" s="80" t="s">
        <v>10719</v>
      </c>
      <c r="F95" s="80" t="s">
        <v>10720</v>
      </c>
      <c r="G95" s="80" t="s">
        <v>5080</v>
      </c>
      <c r="H95" s="80" t="s">
        <v>5080</v>
      </c>
      <c r="I95" s="80" t="s">
        <v>2472</v>
      </c>
      <c r="J95" s="80" t="s">
        <v>2159</v>
      </c>
      <c r="K95" s="80" t="s">
        <v>3910</v>
      </c>
      <c r="L95" s="80" t="s">
        <v>10719</v>
      </c>
      <c r="M95" s="80" t="s">
        <v>10720</v>
      </c>
      <c r="N95" s="80" t="s">
        <v>5080</v>
      </c>
      <c r="O95" s="80" t="s">
        <v>5080</v>
      </c>
      <c r="P95" s="80" t="s">
        <v>2472</v>
      </c>
      <c r="Q95" s="80" t="s">
        <v>10721</v>
      </c>
      <c r="R95" s="82" t="s">
        <v>79</v>
      </c>
      <c r="S95" s="80" t="s">
        <v>10722</v>
      </c>
      <c r="T95" s="114" t="str">
        <f t="shared" si="4"/>
        <v>07244131004</v>
      </c>
      <c r="U95" s="114" t="str">
        <f t="shared" si="5"/>
        <v>ASTRAL S.P.A.</v>
      </c>
      <c r="V95" s="114" t="str">
        <f t="shared" si="6"/>
        <v>LAZIO</v>
      </c>
      <c r="W95" s="114" t="str">
        <f t="shared" si="7"/>
        <v>LAZIO</v>
      </c>
    </row>
    <row r="96" spans="1:23" ht="14.4" x14ac:dyDescent="0.3">
      <c r="A96" s="80" t="s">
        <v>3975</v>
      </c>
      <c r="B96" s="80" t="s">
        <v>3976</v>
      </c>
      <c r="C96" s="80" t="s">
        <v>7785</v>
      </c>
      <c r="D96" s="80" t="s">
        <v>4858</v>
      </c>
      <c r="E96" s="80" t="s">
        <v>7786</v>
      </c>
      <c r="F96" s="80" t="s">
        <v>7189</v>
      </c>
      <c r="G96" s="80" t="s">
        <v>7787</v>
      </c>
      <c r="H96" s="80" t="s">
        <v>4973</v>
      </c>
      <c r="I96" s="80" t="s">
        <v>2459</v>
      </c>
      <c r="J96" s="80" t="s">
        <v>3976</v>
      </c>
      <c r="K96" s="80" t="s">
        <v>7785</v>
      </c>
      <c r="L96" s="80" t="s">
        <v>7786</v>
      </c>
      <c r="M96" s="80" t="s">
        <v>7189</v>
      </c>
      <c r="N96" s="80" t="s">
        <v>7787</v>
      </c>
      <c r="O96" s="80" t="s">
        <v>4973</v>
      </c>
      <c r="P96" s="80" t="s">
        <v>2459</v>
      </c>
      <c r="Q96" s="80" t="s">
        <v>7788</v>
      </c>
      <c r="R96" s="82" t="s">
        <v>79</v>
      </c>
      <c r="S96" s="80"/>
      <c r="T96" s="114" t="str">
        <f t="shared" si="4"/>
        <v>01519480766</v>
      </c>
      <c r="U96" s="114" t="str">
        <f t="shared" si="5"/>
        <v>ASTRASRL</v>
      </c>
      <c r="V96" s="114" t="str">
        <f t="shared" si="6"/>
        <v>BASILICATA</v>
      </c>
      <c r="W96" s="114" t="str">
        <f t="shared" si="7"/>
        <v>BASILICATA</v>
      </c>
    </row>
    <row r="97" spans="1:23" ht="14.4" x14ac:dyDescent="0.3">
      <c r="A97" s="80" t="s">
        <v>229</v>
      </c>
      <c r="B97" s="80" t="s">
        <v>230</v>
      </c>
      <c r="C97" s="80" t="s">
        <v>3474</v>
      </c>
      <c r="D97" s="80" t="s">
        <v>4871</v>
      </c>
      <c r="E97" s="80" t="s">
        <v>7123</v>
      </c>
      <c r="F97" s="80" t="s">
        <v>5459</v>
      </c>
      <c r="G97" s="80" t="s">
        <v>7124</v>
      </c>
      <c r="H97" s="80" t="s">
        <v>4950</v>
      </c>
      <c r="I97" s="80" t="s">
        <v>2481</v>
      </c>
      <c r="J97" s="80" t="s">
        <v>230</v>
      </c>
      <c r="K97" s="80" t="s">
        <v>3474</v>
      </c>
      <c r="L97" s="80" t="s">
        <v>7123</v>
      </c>
      <c r="M97" s="80" t="s">
        <v>5459</v>
      </c>
      <c r="N97" s="80" t="s">
        <v>7124</v>
      </c>
      <c r="O97" s="80" t="s">
        <v>4950</v>
      </c>
      <c r="P97" s="80" t="s">
        <v>2481</v>
      </c>
      <c r="Q97" s="80" t="s">
        <v>7125</v>
      </c>
      <c r="R97" s="82" t="s">
        <v>79</v>
      </c>
      <c r="S97" s="80"/>
      <c r="T97" s="114" t="str">
        <f t="shared" si="4"/>
        <v>06357390720</v>
      </c>
      <c r="U97" s="114" t="str">
        <f t="shared" si="5"/>
        <v>ASV SPA</v>
      </c>
      <c r="V97" s="114" t="str">
        <f t="shared" si="6"/>
        <v>PUGLIA</v>
      </c>
      <c r="W97" s="114" t="str">
        <f t="shared" si="7"/>
        <v>PUGLIA</v>
      </c>
    </row>
    <row r="98" spans="1:23" ht="14.4" x14ac:dyDescent="0.3">
      <c r="A98" s="80" t="s">
        <v>113</v>
      </c>
      <c r="B98" s="80" t="s">
        <v>114</v>
      </c>
      <c r="C98" s="80" t="s">
        <v>3582</v>
      </c>
      <c r="D98" s="80" t="s">
        <v>4871</v>
      </c>
      <c r="E98" s="80" t="s">
        <v>8388</v>
      </c>
      <c r="F98" s="80" t="s">
        <v>8389</v>
      </c>
      <c r="G98" s="80" t="s">
        <v>8390</v>
      </c>
      <c r="H98" s="80" t="s">
        <v>5502</v>
      </c>
      <c r="I98" s="80" t="s">
        <v>2476</v>
      </c>
      <c r="J98" s="80" t="s">
        <v>115</v>
      </c>
      <c r="K98" s="80" t="s">
        <v>3582</v>
      </c>
      <c r="L98" s="80" t="s">
        <v>8388</v>
      </c>
      <c r="M98" s="80" t="s">
        <v>8389</v>
      </c>
      <c r="N98" s="80" t="s">
        <v>8390</v>
      </c>
      <c r="O98" s="80" t="s">
        <v>5502</v>
      </c>
      <c r="P98" s="80" t="s">
        <v>2476</v>
      </c>
      <c r="Q98" s="80" t="s">
        <v>8391</v>
      </c>
      <c r="R98" s="82" t="s">
        <v>79</v>
      </c>
      <c r="S98" s="80" t="s">
        <v>8392</v>
      </c>
      <c r="T98" s="114" t="str">
        <f t="shared" si="4"/>
        <v>01349510436</v>
      </c>
      <c r="U98" s="114" t="str">
        <f t="shared" si="5"/>
        <v>ATAC CIVITANOVA SPA</v>
      </c>
      <c r="V98" s="114" t="str">
        <f t="shared" si="6"/>
        <v>MARCHE</v>
      </c>
      <c r="W98" s="114" t="str">
        <f t="shared" si="7"/>
        <v>MARCHE</v>
      </c>
    </row>
    <row r="99" spans="1:23" ht="14.4" x14ac:dyDescent="0.3">
      <c r="A99" s="80" t="s">
        <v>6988</v>
      </c>
      <c r="B99" s="80"/>
      <c r="C99" s="80"/>
      <c r="D99" s="80"/>
      <c r="E99" s="80" t="s">
        <v>4876</v>
      </c>
      <c r="F99" s="80"/>
      <c r="G99" s="80"/>
      <c r="H99" s="80"/>
      <c r="I99" s="80"/>
      <c r="J99" s="80" t="s">
        <v>6989</v>
      </c>
      <c r="K99" s="80" t="s">
        <v>6990</v>
      </c>
      <c r="L99" s="80" t="s">
        <v>6991</v>
      </c>
      <c r="M99" s="80"/>
      <c r="N99" s="80" t="s">
        <v>6337</v>
      </c>
      <c r="O99" s="80" t="s">
        <v>6337</v>
      </c>
      <c r="P99" s="80" t="s">
        <v>2484</v>
      </c>
      <c r="Q99" s="80"/>
      <c r="R99" s="82" t="s">
        <v>79</v>
      </c>
      <c r="S99" s="80"/>
      <c r="T99" s="114" t="str">
        <f t="shared" si="4"/>
        <v>06109950482</v>
      </c>
      <c r="U99" s="114" t="str">
        <f t="shared" si="5"/>
        <v>ATAF GESTIONI</v>
      </c>
      <c r="V99" s="114" t="str">
        <f t="shared" si="6"/>
        <v>TOSCANA</v>
      </c>
      <c r="W99" s="114" t="str">
        <f t="shared" si="7"/>
        <v>TOSCANA</v>
      </c>
    </row>
    <row r="100" spans="1:23" ht="14.4" x14ac:dyDescent="0.3">
      <c r="A100" s="80" t="s">
        <v>4653</v>
      </c>
      <c r="B100" s="80" t="s">
        <v>4654</v>
      </c>
      <c r="C100" s="80" t="s">
        <v>6334</v>
      </c>
      <c r="D100" s="80" t="s">
        <v>5029</v>
      </c>
      <c r="E100" s="80" t="s">
        <v>6335</v>
      </c>
      <c r="F100" s="80" t="s">
        <v>6336</v>
      </c>
      <c r="G100" s="80" t="s">
        <v>6337</v>
      </c>
      <c r="H100" s="80" t="s">
        <v>6337</v>
      </c>
      <c r="I100" s="80" t="s">
        <v>2484</v>
      </c>
      <c r="J100" s="80" t="s">
        <v>4654</v>
      </c>
      <c r="K100" s="80" t="s">
        <v>6334</v>
      </c>
      <c r="L100" s="80" t="s">
        <v>6335</v>
      </c>
      <c r="M100" s="80" t="s">
        <v>6336</v>
      </c>
      <c r="N100" s="80" t="s">
        <v>6337</v>
      </c>
      <c r="O100" s="80" t="s">
        <v>6337</v>
      </c>
      <c r="P100" s="80" t="s">
        <v>2484</v>
      </c>
      <c r="Q100" s="80" t="s">
        <v>6338</v>
      </c>
      <c r="R100" s="82" t="s">
        <v>79</v>
      </c>
      <c r="S100" s="80" t="s">
        <v>6339</v>
      </c>
      <c r="T100" s="114" t="str">
        <f t="shared" si="4"/>
        <v>05504280487</v>
      </c>
      <c r="U100" s="114" t="str">
        <f t="shared" si="5"/>
        <v>ATAF&amp;LI-NEA SCARL</v>
      </c>
      <c r="V100" s="114" t="str">
        <f t="shared" si="6"/>
        <v>TOSCANA</v>
      </c>
      <c r="W100" s="114" t="str">
        <f t="shared" si="7"/>
        <v>TOSCANA</v>
      </c>
    </row>
    <row r="101" spans="1:23" ht="14.4" x14ac:dyDescent="0.3">
      <c r="A101" s="80" t="s">
        <v>4139</v>
      </c>
      <c r="B101" s="80" t="s">
        <v>4140</v>
      </c>
      <c r="C101" s="80" t="s">
        <v>8859</v>
      </c>
      <c r="D101" s="80" t="s">
        <v>4871</v>
      </c>
      <c r="E101" s="80" t="s">
        <v>8860</v>
      </c>
      <c r="F101" s="80" t="s">
        <v>8861</v>
      </c>
      <c r="G101" s="80" t="s">
        <v>6441</v>
      </c>
      <c r="H101" s="80" t="s">
        <v>6441</v>
      </c>
      <c r="I101" s="80" t="s">
        <v>2471</v>
      </c>
      <c r="J101" s="80" t="s">
        <v>4140</v>
      </c>
      <c r="K101" s="80" t="s">
        <v>8859</v>
      </c>
      <c r="L101" s="80" t="s">
        <v>8860</v>
      </c>
      <c r="M101" s="80" t="s">
        <v>8862</v>
      </c>
      <c r="N101" s="80" t="s">
        <v>6441</v>
      </c>
      <c r="O101" s="80" t="s">
        <v>6441</v>
      </c>
      <c r="P101" s="80" t="s">
        <v>2471</v>
      </c>
      <c r="Q101" s="80" t="s">
        <v>8863</v>
      </c>
      <c r="R101" s="82" t="s">
        <v>79</v>
      </c>
      <c r="S101" s="80" t="s">
        <v>8864</v>
      </c>
      <c r="T101" s="114" t="str">
        <f t="shared" si="4"/>
        <v>00188590939</v>
      </c>
      <c r="U101" s="114" t="str">
        <f t="shared" si="5"/>
        <v>ATAP</v>
      </c>
      <c r="V101" s="114" t="str">
        <f t="shared" si="6"/>
        <v>FRIULI-VENEZIA-GIULIA</v>
      </c>
      <c r="W101" s="114" t="str">
        <f t="shared" si="7"/>
        <v>FRIULI-VENEZIA GIULIA</v>
      </c>
    </row>
    <row r="102" spans="1:23" ht="14.4" x14ac:dyDescent="0.3">
      <c r="A102" s="80" t="s">
        <v>121</v>
      </c>
      <c r="B102" s="80" t="s">
        <v>122</v>
      </c>
      <c r="C102" s="80" t="s">
        <v>3430</v>
      </c>
      <c r="D102" s="80" t="s">
        <v>4858</v>
      </c>
      <c r="E102" s="80" t="s">
        <v>6484</v>
      </c>
      <c r="F102" s="80" t="s">
        <v>6485</v>
      </c>
      <c r="G102" s="80" t="s">
        <v>5005</v>
      </c>
      <c r="H102" s="80" t="s">
        <v>5005</v>
      </c>
      <c r="I102" s="80" t="s">
        <v>2475</v>
      </c>
      <c r="J102" s="80" t="s">
        <v>122</v>
      </c>
      <c r="K102" s="80" t="s">
        <v>3430</v>
      </c>
      <c r="L102" s="80" t="s">
        <v>6484</v>
      </c>
      <c r="M102" s="80" t="s">
        <v>6485</v>
      </c>
      <c r="N102" s="80" t="s">
        <v>5005</v>
      </c>
      <c r="O102" s="80" t="s">
        <v>5005</v>
      </c>
      <c r="P102" s="80" t="s">
        <v>2475</v>
      </c>
      <c r="Q102" s="80" t="s">
        <v>6486</v>
      </c>
      <c r="R102" s="82" t="s">
        <v>79</v>
      </c>
      <c r="S102" s="80" t="s">
        <v>6487</v>
      </c>
      <c r="T102" s="114" t="str">
        <f t="shared" si="4"/>
        <v>03197550167</v>
      </c>
      <c r="U102" s="114" t="str">
        <f t="shared" si="5"/>
        <v>ATB CONSORZIO S.C.R.L.</v>
      </c>
      <c r="V102" s="114" t="str">
        <f t="shared" si="6"/>
        <v>LOMBARDIA</v>
      </c>
      <c r="W102" s="114" t="str">
        <f t="shared" si="7"/>
        <v>LOMBARDIA</v>
      </c>
    </row>
    <row r="103" spans="1:23" ht="14.4" x14ac:dyDescent="0.3">
      <c r="A103" s="80" t="s">
        <v>8754</v>
      </c>
      <c r="B103" s="80"/>
      <c r="C103" s="80"/>
      <c r="D103" s="80"/>
      <c r="E103" s="80" t="s">
        <v>4876</v>
      </c>
      <c r="F103" s="80"/>
      <c r="G103" s="80"/>
      <c r="H103" s="80"/>
      <c r="I103" s="80"/>
      <c r="J103" s="80" t="s">
        <v>8755</v>
      </c>
      <c r="K103" s="80" t="s">
        <v>8756</v>
      </c>
      <c r="L103" s="80" t="s">
        <v>8757</v>
      </c>
      <c r="M103" s="80"/>
      <c r="N103" s="80" t="s">
        <v>5005</v>
      </c>
      <c r="O103" s="80" t="s">
        <v>5005</v>
      </c>
      <c r="P103" s="80" t="s">
        <v>2475</v>
      </c>
      <c r="Q103" s="80"/>
      <c r="R103" s="82" t="s">
        <v>79</v>
      </c>
      <c r="S103" s="80"/>
      <c r="T103" s="114" t="str">
        <f t="shared" si="4"/>
        <v>02967830163</v>
      </c>
      <c r="U103" s="114" t="str">
        <f t="shared" si="5"/>
        <v>ATB SERVIZI S.P.A.</v>
      </c>
      <c r="V103" s="114" t="str">
        <f t="shared" si="6"/>
        <v>LOMBARDIA</v>
      </c>
      <c r="W103" s="114" t="str">
        <f t="shared" si="7"/>
        <v>LOMBARDIA</v>
      </c>
    </row>
    <row r="104" spans="1:23" ht="14.4" x14ac:dyDescent="0.3">
      <c r="A104" s="80" t="s">
        <v>178</v>
      </c>
      <c r="B104" s="80" t="s">
        <v>179</v>
      </c>
      <c r="C104" s="80" t="s">
        <v>3551</v>
      </c>
      <c r="D104" s="80" t="s">
        <v>4858</v>
      </c>
      <c r="E104" s="80" t="s">
        <v>7994</v>
      </c>
      <c r="F104" s="80" t="s">
        <v>7995</v>
      </c>
      <c r="G104" s="80" t="s">
        <v>7996</v>
      </c>
      <c r="H104" s="80" t="s">
        <v>7996</v>
      </c>
      <c r="I104" s="80" t="s">
        <v>2487</v>
      </c>
      <c r="J104" s="80" t="s">
        <v>179</v>
      </c>
      <c r="K104" s="80" t="s">
        <v>3551</v>
      </c>
      <c r="L104" s="80" t="s">
        <v>7994</v>
      </c>
      <c r="M104" s="80" t="s">
        <v>7995</v>
      </c>
      <c r="N104" s="80" t="s">
        <v>7996</v>
      </c>
      <c r="O104" s="80" t="s">
        <v>7996</v>
      </c>
      <c r="P104" s="80" t="s">
        <v>2487</v>
      </c>
      <c r="Q104" s="80" t="s">
        <v>7997</v>
      </c>
      <c r="R104" s="82" t="s">
        <v>79</v>
      </c>
      <c r="S104" s="80"/>
      <c r="T104" s="114" t="str">
        <f t="shared" si="4"/>
        <v>01294330558</v>
      </c>
      <c r="U104" s="114" t="str">
        <f t="shared" si="5"/>
        <v>ATC &amp; PARTNERS MOBILITA' S.C. A R.L.</v>
      </c>
      <c r="V104" s="114" t="str">
        <f t="shared" si="6"/>
        <v>UMBRIA</v>
      </c>
      <c r="W104" s="114" t="str">
        <f t="shared" si="7"/>
        <v>UMBRIA</v>
      </c>
    </row>
    <row r="105" spans="1:23" ht="14.4" x14ac:dyDescent="0.3">
      <c r="A105" s="80" t="s">
        <v>183</v>
      </c>
      <c r="B105" s="80" t="s">
        <v>184</v>
      </c>
      <c r="C105" s="80" t="s">
        <v>3669</v>
      </c>
      <c r="D105" s="80" t="s">
        <v>4871</v>
      </c>
      <c r="E105" s="80" t="s">
        <v>9015</v>
      </c>
      <c r="F105" s="80" t="s">
        <v>9016</v>
      </c>
      <c r="G105" s="80" t="s">
        <v>5715</v>
      </c>
      <c r="H105" s="80" t="s">
        <v>5715</v>
      </c>
      <c r="I105" s="80" t="s">
        <v>2474</v>
      </c>
      <c r="J105" s="80" t="s">
        <v>184</v>
      </c>
      <c r="K105" s="80" t="s">
        <v>3669</v>
      </c>
      <c r="L105" s="80" t="s">
        <v>9015</v>
      </c>
      <c r="M105" s="80" t="s">
        <v>9017</v>
      </c>
      <c r="N105" s="80" t="s">
        <v>5715</v>
      </c>
      <c r="O105" s="80" t="s">
        <v>5715</v>
      </c>
      <c r="P105" s="80" t="s">
        <v>2474</v>
      </c>
      <c r="Q105" s="80" t="s">
        <v>9018</v>
      </c>
      <c r="R105" s="82" t="s">
        <v>79</v>
      </c>
      <c r="S105" s="80" t="s">
        <v>5785</v>
      </c>
      <c r="T105" s="114" t="str">
        <f t="shared" si="4"/>
        <v>01222260117</v>
      </c>
      <c r="U105" s="114" t="str">
        <f t="shared" si="5"/>
        <v>ATC ESERCIZIO</v>
      </c>
      <c r="V105" s="114" t="str">
        <f t="shared" si="6"/>
        <v>LIGURIA</v>
      </c>
      <c r="W105" s="114" t="str">
        <f t="shared" si="7"/>
        <v>LIGURIA</v>
      </c>
    </row>
    <row r="106" spans="1:23" ht="14.4" x14ac:dyDescent="0.3">
      <c r="A106" s="80" t="s">
        <v>4104</v>
      </c>
      <c r="B106" s="80" t="s">
        <v>4105</v>
      </c>
      <c r="C106" s="80" t="s">
        <v>7890</v>
      </c>
      <c r="D106" s="80" t="s">
        <v>4858</v>
      </c>
      <c r="E106" s="80" t="s">
        <v>7891</v>
      </c>
      <c r="F106" s="80" t="s">
        <v>7892</v>
      </c>
      <c r="G106" s="80" t="s">
        <v>7893</v>
      </c>
      <c r="H106" s="80" t="s">
        <v>7893</v>
      </c>
      <c r="I106" s="80" t="s">
        <v>2467</v>
      </c>
      <c r="J106" s="80" t="s">
        <v>4105</v>
      </c>
      <c r="K106" s="80" t="s">
        <v>7890</v>
      </c>
      <c r="L106" s="80" t="s">
        <v>7891</v>
      </c>
      <c r="M106" s="80" t="s">
        <v>7892</v>
      </c>
      <c r="N106" s="80" t="s">
        <v>7893</v>
      </c>
      <c r="O106" s="80" t="s">
        <v>7893</v>
      </c>
      <c r="P106" s="80" t="s">
        <v>2467</v>
      </c>
      <c r="Q106" s="80" t="s">
        <v>7894</v>
      </c>
      <c r="R106" s="82" t="s">
        <v>79</v>
      </c>
      <c r="S106" s="80"/>
      <c r="T106" s="114" t="str">
        <f t="shared" si="4"/>
        <v>03410050367</v>
      </c>
      <c r="U106" s="114" t="str">
        <f t="shared" si="5"/>
        <v>ATCM SERVIZI SRL</v>
      </c>
      <c r="V106" s="114" t="str">
        <f t="shared" si="6"/>
        <v>EMILIA-ROMAGNA</v>
      </c>
      <c r="W106" s="114" t="str">
        <f t="shared" si="7"/>
        <v>EMILIA-ROMAGNA</v>
      </c>
    </row>
    <row r="107" spans="1:23" ht="14.4" x14ac:dyDescent="0.3">
      <c r="A107" s="80" t="s">
        <v>4082</v>
      </c>
      <c r="B107" s="80" t="s">
        <v>4083</v>
      </c>
      <c r="C107" s="80" t="s">
        <v>9675</v>
      </c>
      <c r="D107" s="80" t="s">
        <v>4858</v>
      </c>
      <c r="E107" s="80" t="s">
        <v>9676</v>
      </c>
      <c r="F107" s="80" t="s">
        <v>6599</v>
      </c>
      <c r="G107" s="80" t="s">
        <v>6600</v>
      </c>
      <c r="H107" s="80" t="s">
        <v>5074</v>
      </c>
      <c r="I107" s="80" t="s">
        <v>2465</v>
      </c>
      <c r="J107" s="80" t="s">
        <v>4083</v>
      </c>
      <c r="K107" s="80" t="s">
        <v>9675</v>
      </c>
      <c r="L107" s="80" t="s">
        <v>9676</v>
      </c>
      <c r="M107" s="80" t="s">
        <v>6599</v>
      </c>
      <c r="N107" s="80" t="s">
        <v>6600</v>
      </c>
      <c r="O107" s="80" t="s">
        <v>5074</v>
      </c>
      <c r="P107" s="80" t="s">
        <v>2465</v>
      </c>
      <c r="Q107" s="80" t="s">
        <v>9677</v>
      </c>
      <c r="R107" s="82" t="s">
        <v>79</v>
      </c>
      <c r="S107" s="80" t="s">
        <v>9678</v>
      </c>
      <c r="T107" s="114" t="str">
        <f t="shared" si="4"/>
        <v>04581060656</v>
      </c>
      <c r="U107" s="114" t="str">
        <f t="shared" si="5"/>
        <v>ATEC S.R.L.</v>
      </c>
      <c r="V107" s="114" t="str">
        <f t="shared" si="6"/>
        <v>CAMPANIA</v>
      </c>
      <c r="W107" s="114" t="str">
        <f t="shared" si="7"/>
        <v>CAMPANIA</v>
      </c>
    </row>
    <row r="108" spans="1:23" ht="14.4" x14ac:dyDescent="0.3">
      <c r="A108" s="80" t="s">
        <v>2333</v>
      </c>
      <c r="B108" s="80" t="s">
        <v>2334</v>
      </c>
      <c r="C108" s="80" t="s">
        <v>3624</v>
      </c>
      <c r="D108" s="80" t="s">
        <v>10845</v>
      </c>
      <c r="E108" s="80" t="s">
        <v>10846</v>
      </c>
      <c r="F108" s="80" t="s">
        <v>5880</v>
      </c>
      <c r="G108" s="80" t="s">
        <v>10509</v>
      </c>
      <c r="H108" s="80" t="s">
        <v>5177</v>
      </c>
      <c r="I108" s="80" t="s">
        <v>2477</v>
      </c>
      <c r="J108" s="80" t="s">
        <v>2334</v>
      </c>
      <c r="K108" s="80" t="s">
        <v>3624</v>
      </c>
      <c r="L108" s="80" t="s">
        <v>10846</v>
      </c>
      <c r="M108" s="80" t="s">
        <v>5880</v>
      </c>
      <c r="N108" s="80" t="s">
        <v>10509</v>
      </c>
      <c r="O108" s="80" t="s">
        <v>5177</v>
      </c>
      <c r="P108" s="80" t="s">
        <v>2477</v>
      </c>
      <c r="Q108" s="80" t="s">
        <v>10847</v>
      </c>
      <c r="R108" s="82" t="s">
        <v>79</v>
      </c>
      <c r="S108" s="80"/>
      <c r="T108" s="114" t="str">
        <f t="shared" si="4"/>
        <v>00980800700</v>
      </c>
      <c r="U108" s="114" t="str">
        <f t="shared" si="5"/>
        <v>ATI FRESILIA</v>
      </c>
      <c r="V108" s="114" t="str">
        <f t="shared" si="6"/>
        <v>MOLISE</v>
      </c>
      <c r="W108" s="114" t="str">
        <f t="shared" si="7"/>
        <v>MOLISE</v>
      </c>
    </row>
    <row r="109" spans="1:23" ht="14.4" x14ac:dyDescent="0.3">
      <c r="A109" s="80" t="s">
        <v>4778</v>
      </c>
      <c r="B109" s="80" t="s">
        <v>4779</v>
      </c>
      <c r="C109" s="80" t="s">
        <v>10066</v>
      </c>
      <c r="D109" s="80" t="s">
        <v>4863</v>
      </c>
      <c r="E109" s="80" t="s">
        <v>10067</v>
      </c>
      <c r="F109" s="80" t="s">
        <v>8918</v>
      </c>
      <c r="G109" s="80" t="s">
        <v>6541</v>
      </c>
      <c r="H109" s="80" t="s">
        <v>6541</v>
      </c>
      <c r="I109" s="80" t="s">
        <v>2485</v>
      </c>
      <c r="J109" s="80" t="s">
        <v>4779</v>
      </c>
      <c r="K109" s="80" t="s">
        <v>10066</v>
      </c>
      <c r="L109" s="80" t="s">
        <v>10067</v>
      </c>
      <c r="M109" s="80" t="s">
        <v>8918</v>
      </c>
      <c r="N109" s="80" t="s">
        <v>6541</v>
      </c>
      <c r="O109" s="80" t="s">
        <v>6541</v>
      </c>
      <c r="P109" s="80" t="s">
        <v>2485</v>
      </c>
      <c r="Q109" s="80" t="s">
        <v>10068</v>
      </c>
      <c r="R109" s="82" t="s">
        <v>79</v>
      </c>
      <c r="S109" s="80" t="s">
        <v>9102</v>
      </c>
      <c r="T109" s="114" t="str">
        <f t="shared" si="4"/>
        <v>01200140216</v>
      </c>
      <c r="U109" s="114" t="str">
        <f t="shared" si="5"/>
        <v>ATI LIBUS-KSM</v>
      </c>
      <c r="V109" s="114" t="str">
        <f t="shared" si="6"/>
        <v>TRENTINO ALTO-ADIGE</v>
      </c>
      <c r="W109" s="114" t="str">
        <f t="shared" si="7"/>
        <v>Provincia autonoma di BOLZANO</v>
      </c>
    </row>
    <row r="110" spans="1:23" ht="14.4" x14ac:dyDescent="0.3">
      <c r="A110" s="80" t="s">
        <v>1883</v>
      </c>
      <c r="B110" s="80" t="s">
        <v>2564</v>
      </c>
      <c r="C110" s="80" t="s">
        <v>3380</v>
      </c>
      <c r="D110" s="80" t="s">
        <v>4871</v>
      </c>
      <c r="E110" s="80" t="s">
        <v>10095</v>
      </c>
      <c r="F110" s="80"/>
      <c r="G110" s="80" t="s">
        <v>5460</v>
      </c>
      <c r="H110" s="80" t="s">
        <v>4950</v>
      </c>
      <c r="I110" s="80" t="s">
        <v>2481</v>
      </c>
      <c r="J110" s="80" t="s">
        <v>2564</v>
      </c>
      <c r="K110" s="80" t="s">
        <v>3380</v>
      </c>
      <c r="L110" s="80" t="s">
        <v>10095</v>
      </c>
      <c r="M110" s="80"/>
      <c r="N110" s="80" t="s">
        <v>5460</v>
      </c>
      <c r="O110" s="80" t="s">
        <v>4950</v>
      </c>
      <c r="P110" s="80" t="s">
        <v>2481</v>
      </c>
      <c r="Q110" s="80" t="s">
        <v>5461</v>
      </c>
      <c r="R110" s="82" t="s">
        <v>79</v>
      </c>
      <c r="S110" s="80"/>
      <c r="T110" s="114" t="str">
        <f t="shared" si="4"/>
        <v>05176730728</v>
      </c>
      <c r="U110" s="114" t="str">
        <f t="shared" si="5"/>
        <v>ATI MICCOLIS CARONTE</v>
      </c>
      <c r="V110" s="114" t="str">
        <f t="shared" si="6"/>
        <v>PUGLIA</v>
      </c>
      <c r="W110" s="114" t="str">
        <f t="shared" si="7"/>
        <v>PUGLIA</v>
      </c>
    </row>
    <row r="111" spans="1:23" ht="14.4" x14ac:dyDescent="0.3">
      <c r="A111" s="80" t="s">
        <v>4349</v>
      </c>
      <c r="B111" s="80" t="s">
        <v>4350</v>
      </c>
      <c r="C111" s="80" t="s">
        <v>6323</v>
      </c>
      <c r="D111" s="80" t="s">
        <v>4871</v>
      </c>
      <c r="E111" s="80" t="s">
        <v>9770</v>
      </c>
      <c r="F111" s="80" t="s">
        <v>4879</v>
      </c>
      <c r="G111" s="80" t="s">
        <v>4880</v>
      </c>
      <c r="H111" s="80" t="s">
        <v>4880</v>
      </c>
      <c r="I111" s="80" t="s">
        <v>2475</v>
      </c>
      <c r="J111" s="80" t="s">
        <v>4350</v>
      </c>
      <c r="K111" s="80" t="s">
        <v>6323</v>
      </c>
      <c r="L111" s="80" t="s">
        <v>9770</v>
      </c>
      <c r="M111" s="80" t="s">
        <v>4879</v>
      </c>
      <c r="N111" s="80" t="s">
        <v>4880</v>
      </c>
      <c r="O111" s="80" t="s">
        <v>4880</v>
      </c>
      <c r="P111" s="80" t="s">
        <v>2475</v>
      </c>
      <c r="Q111" s="80" t="s">
        <v>9373</v>
      </c>
      <c r="R111" s="82" t="s">
        <v>79</v>
      </c>
      <c r="S111" s="80" t="s">
        <v>4882</v>
      </c>
      <c r="T111" s="114" t="str">
        <f t="shared" si="4"/>
        <v>00798460150</v>
      </c>
      <c r="U111" s="114" t="str">
        <f t="shared" si="5"/>
        <v>ATI STAR/LINE</v>
      </c>
      <c r="V111" s="114" t="str">
        <f t="shared" si="6"/>
        <v>LOMBARDIA</v>
      </c>
      <c r="W111" s="114" t="str">
        <f t="shared" si="7"/>
        <v>LOMBARDIA</v>
      </c>
    </row>
    <row r="112" spans="1:23" ht="14.4" x14ac:dyDescent="0.3">
      <c r="A112" s="80" t="s">
        <v>3119</v>
      </c>
      <c r="B112" s="80" t="s">
        <v>3120</v>
      </c>
      <c r="C112" s="80" t="s">
        <v>3440</v>
      </c>
      <c r="D112" s="80" t="s">
        <v>4935</v>
      </c>
      <c r="E112" s="80" t="s">
        <v>6612</v>
      </c>
      <c r="F112" s="80" t="s">
        <v>6613</v>
      </c>
      <c r="G112" s="80" t="s">
        <v>6614</v>
      </c>
      <c r="H112" s="80" t="s">
        <v>4892</v>
      </c>
      <c r="I112" s="80" t="s">
        <v>2483</v>
      </c>
      <c r="J112" s="80" t="s">
        <v>3120</v>
      </c>
      <c r="K112" s="80" t="s">
        <v>3440</v>
      </c>
      <c r="L112" s="80" t="s">
        <v>6612</v>
      </c>
      <c r="M112" s="80" t="s">
        <v>6613</v>
      </c>
      <c r="N112" s="80" t="s">
        <v>6614</v>
      </c>
      <c r="O112" s="80" t="s">
        <v>4892</v>
      </c>
      <c r="P112" s="80" t="s">
        <v>2483</v>
      </c>
      <c r="Q112" s="80" t="s">
        <v>6615</v>
      </c>
      <c r="R112" s="82" t="s">
        <v>79</v>
      </c>
      <c r="S112" s="80" t="s">
        <v>6616</v>
      </c>
      <c r="T112" s="114" t="str">
        <f t="shared" si="4"/>
        <v>00687480822</v>
      </c>
      <c r="U112" s="114" t="str">
        <f t="shared" si="5"/>
        <v>ATIS AZIENDA TRASPORTI DI PERI CRISPINO E FRANCO SNC</v>
      </c>
      <c r="V112" s="114" t="str">
        <f t="shared" si="6"/>
        <v>SICILIA</v>
      </c>
      <c r="W112" s="114" t="str">
        <f t="shared" si="7"/>
        <v>SICILIA</v>
      </c>
    </row>
    <row r="113" spans="1:23" ht="14.4" x14ac:dyDescent="0.3">
      <c r="A113" s="80" t="s">
        <v>4802</v>
      </c>
      <c r="B113" s="80" t="s">
        <v>4803</v>
      </c>
      <c r="C113" s="80" t="s">
        <v>4870</v>
      </c>
      <c r="D113" s="80" t="s">
        <v>4871</v>
      </c>
      <c r="E113" s="80" t="s">
        <v>4872</v>
      </c>
      <c r="F113" s="80" t="s">
        <v>4873</v>
      </c>
      <c r="G113" s="80" t="s">
        <v>4874</v>
      </c>
      <c r="H113" s="80" t="s">
        <v>4875</v>
      </c>
      <c r="I113" s="80" t="s">
        <v>2489</v>
      </c>
      <c r="J113" s="80"/>
      <c r="K113" s="80"/>
      <c r="L113" s="80" t="s">
        <v>4876</v>
      </c>
      <c r="M113" s="80"/>
      <c r="N113" s="80"/>
      <c r="O113" s="80"/>
      <c r="P113" s="80"/>
      <c r="Q113" s="80" t="s">
        <v>4877</v>
      </c>
      <c r="R113" s="82" t="s">
        <v>79</v>
      </c>
      <c r="S113" s="80"/>
      <c r="T113" s="114" t="str">
        <f t="shared" si="4"/>
        <v>00200050268</v>
      </c>
      <c r="U113" s="114" t="str">
        <f t="shared" si="5"/>
        <v>ATM S.P.A.</v>
      </c>
      <c r="V113" s="114" t="str">
        <f t="shared" si="6"/>
        <v>VENETO</v>
      </c>
      <c r="W113" s="114" t="str">
        <f t="shared" si="7"/>
        <v>VENETO</v>
      </c>
    </row>
    <row r="114" spans="1:23" ht="14.4" x14ac:dyDescent="0.3">
      <c r="A114" s="80" t="s">
        <v>189</v>
      </c>
      <c r="B114" s="80" t="s">
        <v>190</v>
      </c>
      <c r="C114" s="80" t="s">
        <v>3844</v>
      </c>
      <c r="D114" s="80" t="s">
        <v>4871</v>
      </c>
      <c r="E114" s="80" t="s">
        <v>10235</v>
      </c>
      <c r="F114" s="80" t="s">
        <v>7115</v>
      </c>
      <c r="G114" s="80" t="s">
        <v>6643</v>
      </c>
      <c r="H114" s="80" t="s">
        <v>6643</v>
      </c>
      <c r="I114" s="80" t="s">
        <v>2476</v>
      </c>
      <c r="J114" s="80" t="s">
        <v>190</v>
      </c>
      <c r="K114" s="80" t="s">
        <v>3844</v>
      </c>
      <c r="L114" s="80" t="s">
        <v>10235</v>
      </c>
      <c r="M114" s="80" t="s">
        <v>7115</v>
      </c>
      <c r="N114" s="80" t="s">
        <v>6643</v>
      </c>
      <c r="O114" s="80" t="s">
        <v>6643</v>
      </c>
      <c r="P114" s="80" t="s">
        <v>2476</v>
      </c>
      <c r="Q114" s="80" t="s">
        <v>10236</v>
      </c>
      <c r="R114" s="82" t="s">
        <v>79</v>
      </c>
      <c r="S114" s="80" t="s">
        <v>10237</v>
      </c>
      <c r="T114" s="114" t="str">
        <f t="shared" si="4"/>
        <v>02336900424</v>
      </c>
      <c r="U114" s="114" t="str">
        <f t="shared" si="5"/>
        <v>ATMA SCPA</v>
      </c>
      <c r="V114" s="114" t="str">
        <f t="shared" si="6"/>
        <v>MARCHE</v>
      </c>
      <c r="W114" s="114" t="str">
        <f t="shared" si="7"/>
        <v>MARCHE</v>
      </c>
    </row>
    <row r="115" spans="1:23" ht="14.4" x14ac:dyDescent="0.3">
      <c r="A115" s="80" t="s">
        <v>4643</v>
      </c>
      <c r="B115" s="80" t="s">
        <v>4644</v>
      </c>
      <c r="C115" s="80" t="s">
        <v>5602</v>
      </c>
      <c r="D115" s="80" t="s">
        <v>4858</v>
      </c>
      <c r="E115" s="80" t="s">
        <v>5603</v>
      </c>
      <c r="F115" s="80" t="s">
        <v>5604</v>
      </c>
      <c r="G115" s="80" t="s">
        <v>5605</v>
      </c>
      <c r="H115" s="80" t="s">
        <v>5606</v>
      </c>
      <c r="I115" s="80" t="s">
        <v>2484</v>
      </c>
      <c r="J115" s="80" t="s">
        <v>4644</v>
      </c>
      <c r="K115" s="80" t="s">
        <v>5602</v>
      </c>
      <c r="L115" s="80" t="s">
        <v>5603</v>
      </c>
      <c r="M115" s="80" t="s">
        <v>5604</v>
      </c>
      <c r="N115" s="80" t="s">
        <v>5605</v>
      </c>
      <c r="O115" s="80" t="s">
        <v>5606</v>
      </c>
      <c r="P115" s="80" t="s">
        <v>2484</v>
      </c>
      <c r="Q115" s="80" t="s">
        <v>4995</v>
      </c>
      <c r="R115" s="82" t="s">
        <v>79</v>
      </c>
      <c r="S115" s="80"/>
      <c r="T115" s="114" t="str">
        <f t="shared" si="4"/>
        <v>01213160458</v>
      </c>
      <c r="U115" s="114" t="str">
        <f t="shared" si="5"/>
        <v>ATN SRL</v>
      </c>
      <c r="V115" s="114" t="str">
        <f t="shared" si="6"/>
        <v>TOSCANA</v>
      </c>
      <c r="W115" s="114" t="str">
        <f t="shared" si="7"/>
        <v>TOSCANA</v>
      </c>
    </row>
    <row r="116" spans="1:23" ht="14.4" x14ac:dyDescent="0.3">
      <c r="A116" s="80" t="s">
        <v>4341</v>
      </c>
      <c r="B116" s="80" t="s">
        <v>4342</v>
      </c>
      <c r="C116" s="80" t="s">
        <v>6548</v>
      </c>
      <c r="D116" s="80" t="s">
        <v>4858</v>
      </c>
      <c r="E116" s="80" t="s">
        <v>6549</v>
      </c>
      <c r="F116" s="80" t="s">
        <v>6550</v>
      </c>
      <c r="G116" s="80" t="s">
        <v>6551</v>
      </c>
      <c r="H116" s="80" t="s">
        <v>5026</v>
      </c>
      <c r="I116" s="80" t="s">
        <v>2474</v>
      </c>
      <c r="J116" s="80" t="s">
        <v>4342</v>
      </c>
      <c r="K116" s="80" t="s">
        <v>6548</v>
      </c>
      <c r="L116" s="80" t="s">
        <v>6549</v>
      </c>
      <c r="M116" s="80" t="s">
        <v>6552</v>
      </c>
      <c r="N116" s="80" t="s">
        <v>6551</v>
      </c>
      <c r="O116" s="80" t="s">
        <v>5026</v>
      </c>
      <c r="P116" s="80" t="s">
        <v>2474</v>
      </c>
      <c r="Q116" s="80" t="s">
        <v>6553</v>
      </c>
      <c r="R116" s="82" t="s">
        <v>79</v>
      </c>
      <c r="S116" s="80"/>
      <c r="T116" s="114" t="str">
        <f t="shared" si="4"/>
        <v>02115960995</v>
      </c>
      <c r="U116" s="114" t="str">
        <f t="shared" si="5"/>
        <v>ATP ESERCIZIO S.R.L. CON SOCIO UNICO</v>
      </c>
      <c r="V116" s="114" t="str">
        <f t="shared" si="6"/>
        <v>LIGURIA</v>
      </c>
      <c r="W116" s="114" t="str">
        <f t="shared" si="7"/>
        <v>LIGURIA</v>
      </c>
    </row>
    <row r="117" spans="1:23" ht="14.4" x14ac:dyDescent="0.3">
      <c r="A117" s="80" t="s">
        <v>400</v>
      </c>
      <c r="B117" s="80" t="s">
        <v>401</v>
      </c>
      <c r="C117" s="80" t="s">
        <v>3775</v>
      </c>
      <c r="D117" s="80" t="s">
        <v>9726</v>
      </c>
      <c r="E117" s="80" t="s">
        <v>9727</v>
      </c>
      <c r="F117" s="80" t="s">
        <v>8119</v>
      </c>
      <c r="G117" s="80" t="s">
        <v>7367</v>
      </c>
      <c r="H117" s="80" t="s">
        <v>7367</v>
      </c>
      <c r="I117" s="80" t="s">
        <v>2482</v>
      </c>
      <c r="J117" s="80" t="s">
        <v>401</v>
      </c>
      <c r="K117" s="80" t="s">
        <v>3775</v>
      </c>
      <c r="L117" s="80" t="s">
        <v>9727</v>
      </c>
      <c r="M117" s="80" t="s">
        <v>8119</v>
      </c>
      <c r="N117" s="80" t="s">
        <v>7367</v>
      </c>
      <c r="O117" s="80" t="s">
        <v>7367</v>
      </c>
      <c r="P117" s="80" t="s">
        <v>2482</v>
      </c>
      <c r="Q117" s="80" t="s">
        <v>9728</v>
      </c>
      <c r="R117" s="82" t="s">
        <v>79</v>
      </c>
      <c r="S117" s="80" t="s">
        <v>9729</v>
      </c>
      <c r="T117" s="114" t="str">
        <f t="shared" si="4"/>
        <v>00087460911</v>
      </c>
      <c r="U117" s="114" t="str">
        <f t="shared" si="5"/>
        <v>ATP-AZIENDA TRASPORTI PUBBLICI DI NUORO</v>
      </c>
      <c r="V117" s="114" t="str">
        <f t="shared" si="6"/>
        <v>SARDEGNA</v>
      </c>
      <c r="W117" s="114" t="str">
        <f t="shared" si="7"/>
        <v>SARDEGNA</v>
      </c>
    </row>
    <row r="118" spans="1:23" ht="14.4" x14ac:dyDescent="0.3">
      <c r="A118" s="80" t="s">
        <v>5253</v>
      </c>
      <c r="B118" s="80"/>
      <c r="C118" s="80"/>
      <c r="D118" s="80"/>
      <c r="E118" s="80" t="s">
        <v>4876</v>
      </c>
      <c r="F118" s="80"/>
      <c r="G118" s="80"/>
      <c r="H118" s="80"/>
      <c r="I118" s="80"/>
      <c r="J118" s="80" t="s">
        <v>5254</v>
      </c>
      <c r="K118" s="80" t="s">
        <v>5255</v>
      </c>
      <c r="L118" s="80" t="s">
        <v>5256</v>
      </c>
      <c r="M118" s="80"/>
      <c r="N118" s="80" t="s">
        <v>5257</v>
      </c>
      <c r="O118" s="80" t="s">
        <v>5067</v>
      </c>
      <c r="P118" s="80" t="s">
        <v>2475</v>
      </c>
      <c r="Q118" s="80"/>
      <c r="R118" s="82" t="s">
        <v>79</v>
      </c>
      <c r="S118" s="80"/>
      <c r="T118" s="114" t="str">
        <f t="shared" si="4"/>
        <v>00214870123</v>
      </c>
      <c r="U118" s="114" t="str">
        <f t="shared" si="5"/>
        <v>ATTILIO BALDIOLI S.P.A.</v>
      </c>
      <c r="V118" s="114" t="str">
        <f t="shared" si="6"/>
        <v>LOMBARDIA</v>
      </c>
      <c r="W118" s="114" t="str">
        <f t="shared" si="7"/>
        <v>LOMBARDIA</v>
      </c>
    </row>
    <row r="119" spans="1:23" ht="14.4" x14ac:dyDescent="0.3">
      <c r="A119" s="80" t="s">
        <v>127</v>
      </c>
      <c r="B119" s="80" t="s">
        <v>128</v>
      </c>
      <c r="C119" s="80" t="s">
        <v>3737</v>
      </c>
      <c r="D119" s="80" t="s">
        <v>4871</v>
      </c>
      <c r="E119" s="80" t="s">
        <v>8535</v>
      </c>
      <c r="F119" s="80" t="s">
        <v>9520</v>
      </c>
      <c r="G119" s="80" t="s">
        <v>8536</v>
      </c>
      <c r="H119" s="80" t="s">
        <v>5044</v>
      </c>
      <c r="I119" s="80" t="s">
        <v>2489</v>
      </c>
      <c r="J119" s="80" t="s">
        <v>128</v>
      </c>
      <c r="K119" s="80" t="s">
        <v>3737</v>
      </c>
      <c r="L119" s="80" t="s">
        <v>8535</v>
      </c>
      <c r="M119" s="80" t="s">
        <v>9520</v>
      </c>
      <c r="N119" s="80" t="s">
        <v>8536</v>
      </c>
      <c r="O119" s="80" t="s">
        <v>5044</v>
      </c>
      <c r="P119" s="80" t="s">
        <v>2489</v>
      </c>
      <c r="Q119" s="80" t="s">
        <v>9521</v>
      </c>
      <c r="R119" s="82" t="s">
        <v>79</v>
      </c>
      <c r="S119" s="80" t="s">
        <v>9522</v>
      </c>
      <c r="T119" s="114" t="str">
        <f t="shared" si="4"/>
        <v>00764110276</v>
      </c>
      <c r="U119" s="114" t="str">
        <f t="shared" si="5"/>
        <v>ATVO S.P.A.</v>
      </c>
      <c r="V119" s="114" t="str">
        <f t="shared" si="6"/>
        <v>VENETO</v>
      </c>
      <c r="W119" s="114" t="str">
        <f t="shared" si="7"/>
        <v>VENETO</v>
      </c>
    </row>
    <row r="120" spans="1:23" ht="14.4" x14ac:dyDescent="0.3">
      <c r="A120" s="80" t="s">
        <v>4519</v>
      </c>
      <c r="B120" s="80" t="s">
        <v>4520</v>
      </c>
      <c r="C120" s="80" t="s">
        <v>7835</v>
      </c>
      <c r="D120" s="80" t="s">
        <v>6708</v>
      </c>
      <c r="E120" s="80" t="s">
        <v>7836</v>
      </c>
      <c r="F120" s="80" t="s">
        <v>7837</v>
      </c>
      <c r="G120" s="80" t="s">
        <v>7838</v>
      </c>
      <c r="H120" s="80" t="s">
        <v>5454</v>
      </c>
      <c r="I120" s="80" t="s">
        <v>2482</v>
      </c>
      <c r="J120" s="80" t="s">
        <v>4520</v>
      </c>
      <c r="K120" s="80" t="s">
        <v>7835</v>
      </c>
      <c r="L120" s="80" t="s">
        <v>7836</v>
      </c>
      <c r="M120" s="80" t="s">
        <v>7837</v>
      </c>
      <c r="N120" s="80" t="s">
        <v>7838</v>
      </c>
      <c r="O120" s="80" t="s">
        <v>5454</v>
      </c>
      <c r="P120" s="80" t="s">
        <v>2482</v>
      </c>
      <c r="Q120" s="80" t="s">
        <v>7839</v>
      </c>
      <c r="R120" s="82" t="s">
        <v>79</v>
      </c>
      <c r="S120" s="80" t="s">
        <v>4520</v>
      </c>
      <c r="T120" s="114" t="str">
        <f t="shared" si="4"/>
        <v>00502900954</v>
      </c>
      <c r="U120" s="114" t="str">
        <f t="shared" si="5"/>
        <v>ATZENI</v>
      </c>
      <c r="V120" s="114" t="str">
        <f t="shared" si="6"/>
        <v>SARDEGNA</v>
      </c>
      <c r="W120" s="114" t="str">
        <f t="shared" si="7"/>
        <v>SARDEGNA</v>
      </c>
    </row>
    <row r="121" spans="1:23" ht="14.4" x14ac:dyDescent="0.3">
      <c r="A121" s="80" t="s">
        <v>2072</v>
      </c>
      <c r="B121" s="80" t="s">
        <v>2073</v>
      </c>
      <c r="C121" s="80" t="s">
        <v>3900</v>
      </c>
      <c r="D121" s="80" t="s">
        <v>4935</v>
      </c>
      <c r="E121" s="80" t="s">
        <v>10669</v>
      </c>
      <c r="F121" s="80" t="s">
        <v>7837</v>
      </c>
      <c r="G121" s="80" t="s">
        <v>7838</v>
      </c>
      <c r="H121" s="80" t="s">
        <v>5454</v>
      </c>
      <c r="I121" s="80" t="s">
        <v>2482</v>
      </c>
      <c r="J121" s="80" t="s">
        <v>2073</v>
      </c>
      <c r="K121" s="80" t="s">
        <v>3900</v>
      </c>
      <c r="L121" s="80" t="s">
        <v>10669</v>
      </c>
      <c r="M121" s="80" t="s">
        <v>7837</v>
      </c>
      <c r="N121" s="80" t="s">
        <v>7838</v>
      </c>
      <c r="O121" s="80" t="s">
        <v>5454</v>
      </c>
      <c r="P121" s="80" t="s">
        <v>2482</v>
      </c>
      <c r="Q121" s="80" t="s">
        <v>10670</v>
      </c>
      <c r="R121" s="82" t="s">
        <v>79</v>
      </c>
      <c r="S121" s="80"/>
      <c r="T121" s="114" t="str">
        <f t="shared" si="4"/>
        <v>01196380958</v>
      </c>
      <c r="U121" s="114" t="str">
        <f t="shared" si="5"/>
        <v>ATZENI SNC</v>
      </c>
      <c r="V121" s="114" t="str">
        <f t="shared" si="6"/>
        <v>SARDEGNA</v>
      </c>
      <c r="W121" s="114" t="str">
        <f t="shared" si="7"/>
        <v>SARDEGNA</v>
      </c>
    </row>
    <row r="122" spans="1:23" ht="14.4" x14ac:dyDescent="0.3">
      <c r="A122" s="80" t="s">
        <v>4385</v>
      </c>
      <c r="B122" s="80" t="s">
        <v>4386</v>
      </c>
      <c r="C122" s="80" t="s">
        <v>7615</v>
      </c>
      <c r="D122" s="80" t="s">
        <v>5468</v>
      </c>
      <c r="E122" s="80" t="s">
        <v>7616</v>
      </c>
      <c r="F122" s="80" t="s">
        <v>5065</v>
      </c>
      <c r="G122" s="80" t="s">
        <v>7617</v>
      </c>
      <c r="H122" s="80" t="s">
        <v>5067</v>
      </c>
      <c r="I122" s="80" t="s">
        <v>2475</v>
      </c>
      <c r="J122" s="80" t="s">
        <v>4386</v>
      </c>
      <c r="K122" s="80" t="s">
        <v>7615</v>
      </c>
      <c r="L122" s="80" t="s">
        <v>7616</v>
      </c>
      <c r="M122" s="80" t="s">
        <v>5065</v>
      </c>
      <c r="N122" s="80" t="s">
        <v>7617</v>
      </c>
      <c r="O122" s="80" t="s">
        <v>5067</v>
      </c>
      <c r="P122" s="80" t="s">
        <v>2475</v>
      </c>
      <c r="Q122" s="80" t="s">
        <v>7618</v>
      </c>
      <c r="R122" s="82" t="s">
        <v>79</v>
      </c>
      <c r="S122" s="80" t="s">
        <v>7619</v>
      </c>
      <c r="T122" s="114" t="str">
        <f t="shared" si="4"/>
        <v>03044660128</v>
      </c>
      <c r="U122" s="114" t="str">
        <f t="shared" si="5"/>
        <v>AU SURIV ONLUS SOCIETÀ COOPERATIVA</v>
      </c>
      <c r="V122" s="114" t="str">
        <f t="shared" si="6"/>
        <v>LOMBARDIA</v>
      </c>
      <c r="W122" s="114" t="str">
        <f t="shared" si="7"/>
        <v>LOMBARDIA</v>
      </c>
    </row>
    <row r="123" spans="1:23" ht="14.4" x14ac:dyDescent="0.3">
      <c r="A123" s="80" t="s">
        <v>9215</v>
      </c>
      <c r="B123" s="80"/>
      <c r="C123" s="80"/>
      <c r="D123" s="80"/>
      <c r="E123" s="80" t="s">
        <v>4876</v>
      </c>
      <c r="F123" s="80"/>
      <c r="G123" s="80"/>
      <c r="H123" s="80"/>
      <c r="I123" s="80"/>
      <c r="J123" s="80" t="s">
        <v>9216</v>
      </c>
      <c r="K123" s="80" t="s">
        <v>9217</v>
      </c>
      <c r="L123" s="80" t="s">
        <v>9218</v>
      </c>
      <c r="M123" s="80"/>
      <c r="N123" s="80" t="s">
        <v>9219</v>
      </c>
      <c r="O123" s="80" t="s">
        <v>5044</v>
      </c>
      <c r="P123" s="80" t="s">
        <v>2489</v>
      </c>
      <c r="Q123" s="80"/>
      <c r="R123" s="82" t="s">
        <v>79</v>
      </c>
      <c r="S123" s="80"/>
      <c r="T123" s="114" t="str">
        <f t="shared" si="4"/>
        <v>03848690271</v>
      </c>
      <c r="U123" s="114" t="str">
        <f t="shared" si="5"/>
        <v>AURIGA SOCIETÀ COOPERATIVA</v>
      </c>
      <c r="V123" s="114" t="str">
        <f t="shared" si="6"/>
        <v>VENETO</v>
      </c>
      <c r="W123" s="114" t="str">
        <f t="shared" si="7"/>
        <v>VENETO</v>
      </c>
    </row>
    <row r="124" spans="1:23" ht="14.4" x14ac:dyDescent="0.3">
      <c r="A124" s="80" t="s">
        <v>6804</v>
      </c>
      <c r="B124" s="80"/>
      <c r="C124" s="80"/>
      <c r="D124" s="80"/>
      <c r="E124" s="80" t="s">
        <v>4876</v>
      </c>
      <c r="F124" s="80"/>
      <c r="G124" s="80"/>
      <c r="H124" s="80"/>
      <c r="I124" s="80"/>
      <c r="J124" s="80" t="s">
        <v>6805</v>
      </c>
      <c r="K124" s="80" t="s">
        <v>6806</v>
      </c>
      <c r="L124" s="80" t="s">
        <v>6807</v>
      </c>
      <c r="M124" s="80"/>
      <c r="N124" s="80" t="s">
        <v>6808</v>
      </c>
      <c r="O124" s="80" t="s">
        <v>4910</v>
      </c>
      <c r="P124" s="80" t="s">
        <v>2467</v>
      </c>
      <c r="Q124" s="80"/>
      <c r="R124" s="82" t="s">
        <v>79</v>
      </c>
      <c r="S124" s="80"/>
      <c r="T124" s="114" t="str">
        <f t="shared" si="4"/>
        <v>01737750404</v>
      </c>
      <c r="U124" s="114" t="str">
        <f t="shared" si="5"/>
        <v>AUT. BENEDETTINI S.N.C.</v>
      </c>
      <c r="V124" s="114" t="str">
        <f t="shared" si="6"/>
        <v>EMILIA-ROMAGNA</v>
      </c>
      <c r="W124" s="114" t="str">
        <f t="shared" si="7"/>
        <v>EMILIA-ROMAGNA</v>
      </c>
    </row>
    <row r="125" spans="1:23" ht="14.4" x14ac:dyDescent="0.3">
      <c r="A125" s="80" t="s">
        <v>202</v>
      </c>
      <c r="B125" s="80" t="s">
        <v>203</v>
      </c>
      <c r="C125" s="80" t="s">
        <v>3749</v>
      </c>
      <c r="D125" s="80" t="s">
        <v>4858</v>
      </c>
      <c r="E125" s="80" t="s">
        <v>9582</v>
      </c>
      <c r="F125" s="80" t="s">
        <v>6539</v>
      </c>
      <c r="G125" s="80" t="s">
        <v>9580</v>
      </c>
      <c r="H125" s="80" t="s">
        <v>6541</v>
      </c>
      <c r="I125" s="80" t="s">
        <v>2485</v>
      </c>
      <c r="J125" s="80" t="s">
        <v>203</v>
      </c>
      <c r="K125" s="80" t="s">
        <v>3749</v>
      </c>
      <c r="L125" s="80" t="s">
        <v>9582</v>
      </c>
      <c r="M125" s="80" t="s">
        <v>6539</v>
      </c>
      <c r="N125" s="80" t="s">
        <v>9580</v>
      </c>
      <c r="O125" s="80" t="s">
        <v>6541</v>
      </c>
      <c r="P125" s="80" t="s">
        <v>2485</v>
      </c>
      <c r="Q125" s="80" t="s">
        <v>9583</v>
      </c>
      <c r="R125" s="82" t="s">
        <v>79</v>
      </c>
      <c r="S125" s="80" t="s">
        <v>9040</v>
      </c>
      <c r="T125" s="114" t="str">
        <f t="shared" si="4"/>
        <v>01727340216</v>
      </c>
      <c r="U125" s="114" t="str">
        <f t="shared" si="5"/>
        <v>AUTO RAINER GMBH</v>
      </c>
      <c r="V125" s="114" t="str">
        <f t="shared" si="6"/>
        <v>TRENTINO ALTO-ADIGE</v>
      </c>
      <c r="W125" s="114" t="str">
        <f t="shared" si="7"/>
        <v>Provincia autonoma di BOLZANO</v>
      </c>
    </row>
    <row r="126" spans="1:23" ht="14.4" x14ac:dyDescent="0.3">
      <c r="A126" s="80" t="s">
        <v>6026</v>
      </c>
      <c r="B126" s="80"/>
      <c r="C126" s="80"/>
      <c r="D126" s="80"/>
      <c r="E126" s="80" t="s">
        <v>4876</v>
      </c>
      <c r="F126" s="80"/>
      <c r="G126" s="80"/>
      <c r="H126" s="80"/>
      <c r="I126" s="80"/>
      <c r="J126" s="80" t="s">
        <v>6027</v>
      </c>
      <c r="K126" s="80" t="s">
        <v>6028</v>
      </c>
      <c r="L126" s="80" t="s">
        <v>6029</v>
      </c>
      <c r="M126" s="80"/>
      <c r="N126" s="80" t="s">
        <v>5997</v>
      </c>
      <c r="O126" s="80" t="s">
        <v>5997</v>
      </c>
      <c r="P126" s="80" t="s">
        <v>2475</v>
      </c>
      <c r="Q126" s="80"/>
      <c r="R126" s="82" t="s">
        <v>79</v>
      </c>
      <c r="S126" s="80"/>
      <c r="T126" s="114" t="str">
        <f t="shared" si="4"/>
        <v>01335760136</v>
      </c>
      <c r="U126" s="114" t="str">
        <f t="shared" si="5"/>
        <v>AUTO SERVIZI LARIO BUS</v>
      </c>
      <c r="V126" s="114" t="str">
        <f t="shared" si="6"/>
        <v>LOMBARDIA</v>
      </c>
      <c r="W126" s="114" t="str">
        <f t="shared" si="7"/>
        <v>LOMBARDIA</v>
      </c>
    </row>
    <row r="127" spans="1:23" ht="14.4" x14ac:dyDescent="0.3">
      <c r="A127" s="80" t="s">
        <v>4744</v>
      </c>
      <c r="B127" s="80" t="s">
        <v>4745</v>
      </c>
      <c r="C127" s="80" t="s">
        <v>9578</v>
      </c>
      <c r="D127" s="80" t="s">
        <v>4858</v>
      </c>
      <c r="E127" s="80" t="s">
        <v>9579</v>
      </c>
      <c r="F127" s="80" t="s">
        <v>6539</v>
      </c>
      <c r="G127" s="80" t="s">
        <v>9580</v>
      </c>
      <c r="H127" s="80" t="s">
        <v>6541</v>
      </c>
      <c r="I127" s="80" t="s">
        <v>2485</v>
      </c>
      <c r="J127" s="80" t="s">
        <v>4745</v>
      </c>
      <c r="K127" s="80" t="s">
        <v>9578</v>
      </c>
      <c r="L127" s="80" t="s">
        <v>9579</v>
      </c>
      <c r="M127" s="80" t="s">
        <v>6539</v>
      </c>
      <c r="N127" s="80" t="s">
        <v>9580</v>
      </c>
      <c r="O127" s="80" t="s">
        <v>6541</v>
      </c>
      <c r="P127" s="80" t="s">
        <v>2485</v>
      </c>
      <c r="Q127" s="80" t="s">
        <v>9581</v>
      </c>
      <c r="R127" s="82" t="s">
        <v>79</v>
      </c>
      <c r="S127" s="80" t="s">
        <v>7767</v>
      </c>
      <c r="T127" s="114" t="str">
        <f t="shared" si="4"/>
        <v>02287610212</v>
      </c>
      <c r="U127" s="114" t="str">
        <f t="shared" si="5"/>
        <v>AUTO VOLGGER GMBH</v>
      </c>
      <c r="V127" s="114" t="str">
        <f t="shared" si="6"/>
        <v>TRENTINO ALTO-ADIGE</v>
      </c>
      <c r="W127" s="114" t="str">
        <f t="shared" si="7"/>
        <v>Provincia autonoma di BOLZANO</v>
      </c>
    </row>
    <row r="128" spans="1:23" ht="14.4" x14ac:dyDescent="0.3">
      <c r="A128" s="80" t="s">
        <v>5721</v>
      </c>
      <c r="B128" s="80"/>
      <c r="C128" s="80"/>
      <c r="D128" s="80"/>
      <c r="E128" s="80" t="s">
        <v>4876</v>
      </c>
      <c r="F128" s="80"/>
      <c r="G128" s="80"/>
      <c r="H128" s="80"/>
      <c r="I128" s="80"/>
      <c r="J128" s="80" t="s">
        <v>5722</v>
      </c>
      <c r="K128" s="80" t="s">
        <v>5723</v>
      </c>
      <c r="L128" s="80" t="s">
        <v>5724</v>
      </c>
      <c r="M128" s="80"/>
      <c r="N128" s="80" t="s">
        <v>5725</v>
      </c>
      <c r="O128" s="80" t="s">
        <v>4973</v>
      </c>
      <c r="P128" s="80" t="s">
        <v>2459</v>
      </c>
      <c r="Q128" s="80"/>
      <c r="R128" s="82" t="s">
        <v>79</v>
      </c>
      <c r="S128" s="80"/>
      <c r="T128" s="114" t="str">
        <f t="shared" si="4"/>
        <v>01001160769</v>
      </c>
      <c r="U128" s="114" t="str">
        <f t="shared" si="5"/>
        <v>AUTOCARROZZERIA CENTRO SUD SAS</v>
      </c>
      <c r="V128" s="114" t="str">
        <f t="shared" si="6"/>
        <v>BASILICATA</v>
      </c>
      <c r="W128" s="114" t="str">
        <f t="shared" si="7"/>
        <v>BASILICATA</v>
      </c>
    </row>
    <row r="129" spans="1:23" ht="14.4" x14ac:dyDescent="0.3">
      <c r="A129" s="80" t="s">
        <v>205</v>
      </c>
      <c r="B129" s="80" t="s">
        <v>206</v>
      </c>
      <c r="C129" s="80" t="s">
        <v>3688</v>
      </c>
      <c r="D129" s="80" t="s">
        <v>4858</v>
      </c>
      <c r="E129" s="80" t="s">
        <v>9145</v>
      </c>
      <c r="F129" s="80" t="s">
        <v>9146</v>
      </c>
      <c r="G129" s="80" t="s">
        <v>9147</v>
      </c>
      <c r="H129" s="80" t="s">
        <v>4875</v>
      </c>
      <c r="I129" s="80" t="s">
        <v>2489</v>
      </c>
      <c r="J129" s="80" t="s">
        <v>206</v>
      </c>
      <c r="K129" s="80" t="s">
        <v>3688</v>
      </c>
      <c r="L129" s="80" t="s">
        <v>9145</v>
      </c>
      <c r="M129" s="80" t="s">
        <v>9148</v>
      </c>
      <c r="N129" s="80" t="s">
        <v>9147</v>
      </c>
      <c r="O129" s="80" t="s">
        <v>4875</v>
      </c>
      <c r="P129" s="80" t="s">
        <v>2489</v>
      </c>
      <c r="Q129" s="80" t="s">
        <v>9149</v>
      </c>
      <c r="R129" s="82" t="s">
        <v>79</v>
      </c>
      <c r="S129" s="80" t="s">
        <v>9150</v>
      </c>
      <c r="T129" s="114" t="str">
        <f t="shared" si="4"/>
        <v>00261440267</v>
      </c>
      <c r="U129" s="114" t="str">
        <f t="shared" si="5"/>
        <v>AUTOCORRIERE CAVERZAN</v>
      </c>
      <c r="V129" s="114" t="str">
        <f t="shared" si="6"/>
        <v>VENETO</v>
      </c>
      <c r="W129" s="114" t="str">
        <f t="shared" si="7"/>
        <v>VENETO</v>
      </c>
    </row>
    <row r="130" spans="1:23" ht="14.4" x14ac:dyDescent="0.3">
      <c r="A130" s="80" t="s">
        <v>139</v>
      </c>
      <c r="B130" s="80" t="s">
        <v>140</v>
      </c>
      <c r="C130" s="80" t="s">
        <v>3353</v>
      </c>
      <c r="D130" s="80" t="s">
        <v>4871</v>
      </c>
      <c r="E130" s="80" t="s">
        <v>5170</v>
      </c>
      <c r="F130" s="80" t="s">
        <v>5171</v>
      </c>
      <c r="G130" s="80" t="s">
        <v>4962</v>
      </c>
      <c r="H130" s="80" t="s">
        <v>4962</v>
      </c>
      <c r="I130" s="80" t="s">
        <v>2475</v>
      </c>
      <c r="J130" s="80" t="s">
        <v>140</v>
      </c>
      <c r="K130" s="80" t="s">
        <v>3353</v>
      </c>
      <c r="L130" s="80" t="s">
        <v>5170</v>
      </c>
      <c r="M130" s="80" t="s">
        <v>5171</v>
      </c>
      <c r="N130" s="80" t="s">
        <v>4962</v>
      </c>
      <c r="O130" s="80" t="s">
        <v>4962</v>
      </c>
      <c r="P130" s="80" t="s">
        <v>2475</v>
      </c>
      <c r="Q130" s="80" t="s">
        <v>5172</v>
      </c>
      <c r="R130" s="82" t="s">
        <v>79</v>
      </c>
      <c r="S130" s="80" t="s">
        <v>5173</v>
      </c>
      <c r="T130" s="114" t="str">
        <f t="shared" ref="T130:T193" si="8">IF(K130="", C130, K130)</f>
        <v>11907120155</v>
      </c>
      <c r="U130" s="114" t="str">
        <f t="shared" ref="U130:U193" si="9">IF(J130="", B130, J130)</f>
        <v>AUTOGUIDOVIE SPA</v>
      </c>
      <c r="V130" s="114" t="str">
        <f t="shared" ref="V130:V193" si="10">IF(P130="", I130, P130)</f>
        <v>LOMBARDIA</v>
      </c>
      <c r="W130" s="114" t="str">
        <f t="shared" ref="W130:W193" si="11">IF(V130="FRIULI-VENEZIA-GIULIA", "FRIULI-VENEZIA GIULIA", IF(V130="TRENTINO ALTO-ADIGE", IF(IF(O130="", H130, O130)="BOLZANO-BOZEN", "Provincia autonoma di BOLZANO", "Provincia autonoma di TRENTO"), V130))</f>
        <v>LOMBARDIA</v>
      </c>
    </row>
    <row r="131" spans="1:23" ht="14.4" x14ac:dyDescent="0.3">
      <c r="A131" s="80" t="s">
        <v>6381</v>
      </c>
      <c r="B131" s="80"/>
      <c r="C131" s="80"/>
      <c r="D131" s="80"/>
      <c r="E131" s="80" t="s">
        <v>4876</v>
      </c>
      <c r="F131" s="80"/>
      <c r="G131" s="80"/>
      <c r="H131" s="80"/>
      <c r="I131" s="80"/>
      <c r="J131" s="80" t="s">
        <v>6382</v>
      </c>
      <c r="K131" s="80" t="s">
        <v>6383</v>
      </c>
      <c r="L131" s="80" t="s">
        <v>6384</v>
      </c>
      <c r="M131" s="80"/>
      <c r="N131" s="80" t="s">
        <v>6385</v>
      </c>
      <c r="O131" s="80" t="s">
        <v>5032</v>
      </c>
      <c r="P131" s="80" t="s">
        <v>2478</v>
      </c>
      <c r="Q131" s="80"/>
      <c r="R131" s="82" t="s">
        <v>79</v>
      </c>
      <c r="S131" s="80"/>
      <c r="T131" s="114" t="str">
        <f t="shared" si="8"/>
        <v>00488600016</v>
      </c>
      <c r="U131" s="114" t="str">
        <f t="shared" si="9"/>
        <v>AUTOINDUSTRIALE VIGO</v>
      </c>
      <c r="V131" s="114" t="str">
        <f t="shared" si="10"/>
        <v>PIEMONTE</v>
      </c>
      <c r="W131" s="114" t="str">
        <f t="shared" si="11"/>
        <v>PIEMONTE</v>
      </c>
    </row>
    <row r="132" spans="1:23" ht="14.4" x14ac:dyDescent="0.3">
      <c r="A132" s="80" t="s">
        <v>5919</v>
      </c>
      <c r="B132" s="80"/>
      <c r="C132" s="80"/>
      <c r="D132" s="80"/>
      <c r="E132" s="80" t="s">
        <v>4876</v>
      </c>
      <c r="F132" s="80"/>
      <c r="G132" s="80"/>
      <c r="H132" s="80"/>
      <c r="I132" s="80"/>
      <c r="J132" s="80" t="s">
        <v>5920</v>
      </c>
      <c r="K132" s="80" t="s">
        <v>5921</v>
      </c>
      <c r="L132" s="80" t="s">
        <v>5922</v>
      </c>
      <c r="M132" s="80"/>
      <c r="N132" s="80" t="s">
        <v>5923</v>
      </c>
      <c r="O132" s="80" t="s">
        <v>5579</v>
      </c>
      <c r="P132" s="80" t="s">
        <v>2478</v>
      </c>
      <c r="Q132" s="80"/>
      <c r="R132" s="82" t="s">
        <v>79</v>
      </c>
      <c r="S132" s="80"/>
      <c r="T132" s="114" t="str">
        <f t="shared" si="8"/>
        <v>01389420066</v>
      </c>
      <c r="U132" s="114" t="str">
        <f t="shared" si="9"/>
        <v>AUTOLINEE ACQUESI</v>
      </c>
      <c r="V132" s="114" t="str">
        <f t="shared" si="10"/>
        <v>PIEMONTE</v>
      </c>
      <c r="W132" s="114" t="str">
        <f t="shared" si="11"/>
        <v>PIEMONTE</v>
      </c>
    </row>
    <row r="133" spans="1:23" ht="14.4" x14ac:dyDescent="0.3">
      <c r="A133" s="80" t="s">
        <v>2969</v>
      </c>
      <c r="B133" s="80" t="s">
        <v>2970</v>
      </c>
      <c r="C133" s="80" t="s">
        <v>3904</v>
      </c>
      <c r="D133" s="80" t="s">
        <v>4858</v>
      </c>
      <c r="E133" s="80" t="s">
        <v>10688</v>
      </c>
      <c r="F133" s="80" t="s">
        <v>10689</v>
      </c>
      <c r="G133" s="80" t="s">
        <v>10690</v>
      </c>
      <c r="H133" s="80" t="s">
        <v>6046</v>
      </c>
      <c r="I133" s="80" t="s">
        <v>2478</v>
      </c>
      <c r="J133" s="80" t="s">
        <v>2970</v>
      </c>
      <c r="K133" s="80" t="s">
        <v>3904</v>
      </c>
      <c r="L133" s="80" t="s">
        <v>10688</v>
      </c>
      <c r="M133" s="80" t="s">
        <v>10689</v>
      </c>
      <c r="N133" s="80" t="s">
        <v>10690</v>
      </c>
      <c r="O133" s="80" t="s">
        <v>6046</v>
      </c>
      <c r="P133" s="80" t="s">
        <v>2478</v>
      </c>
      <c r="Q133" s="80" t="s">
        <v>10691</v>
      </c>
      <c r="R133" s="82" t="s">
        <v>79</v>
      </c>
      <c r="S133" s="80" t="s">
        <v>10692</v>
      </c>
      <c r="T133" s="114" t="str">
        <f t="shared" si="8"/>
        <v>00722590049</v>
      </c>
      <c r="U133" s="114" t="str">
        <f t="shared" si="9"/>
        <v>AUTOLINEE ALLASIA SRL</v>
      </c>
      <c r="V133" s="114" t="str">
        <f t="shared" si="10"/>
        <v>PIEMONTE</v>
      </c>
      <c r="W133" s="114" t="str">
        <f t="shared" si="11"/>
        <v>PIEMONTE</v>
      </c>
    </row>
    <row r="134" spans="1:23" ht="14.4" x14ac:dyDescent="0.3">
      <c r="A134" s="80" t="s">
        <v>207</v>
      </c>
      <c r="B134" s="80" t="s">
        <v>208</v>
      </c>
      <c r="C134" s="80" t="s">
        <v>3385</v>
      </c>
      <c r="D134" s="80" t="s">
        <v>4858</v>
      </c>
      <c r="E134" s="80" t="s">
        <v>5488</v>
      </c>
      <c r="F134" s="80" t="s">
        <v>5489</v>
      </c>
      <c r="G134" s="80" t="s">
        <v>4861</v>
      </c>
      <c r="H134" s="80" t="s">
        <v>4861</v>
      </c>
      <c r="I134" s="80" t="s">
        <v>2482</v>
      </c>
      <c r="J134" s="80" t="s">
        <v>208</v>
      </c>
      <c r="K134" s="80" t="s">
        <v>3385</v>
      </c>
      <c r="L134" s="80" t="s">
        <v>5488</v>
      </c>
      <c r="M134" s="80" t="s">
        <v>5489</v>
      </c>
      <c r="N134" s="80" t="s">
        <v>4861</v>
      </c>
      <c r="O134" s="80" t="s">
        <v>4861</v>
      </c>
      <c r="P134" s="80" t="s">
        <v>2482</v>
      </c>
      <c r="Q134" s="80" t="s">
        <v>5490</v>
      </c>
      <c r="R134" s="82" t="s">
        <v>79</v>
      </c>
      <c r="S134" s="80" t="s">
        <v>5491</v>
      </c>
      <c r="T134" s="114" t="str">
        <f t="shared" si="8"/>
        <v>01637410927</v>
      </c>
      <c r="U134" s="114" t="str">
        <f t="shared" si="9"/>
        <v>AUTOLINEE ANTONIO MURGIA S.R.L.</v>
      </c>
      <c r="V134" s="114" t="str">
        <f t="shared" si="10"/>
        <v>SARDEGNA</v>
      </c>
      <c r="W134" s="114" t="str">
        <f t="shared" si="11"/>
        <v>SARDEGNA</v>
      </c>
    </row>
    <row r="135" spans="1:23" ht="14.4" x14ac:dyDescent="0.3">
      <c r="A135" s="80" t="s">
        <v>6498</v>
      </c>
      <c r="B135" s="80"/>
      <c r="C135" s="80"/>
      <c r="D135" s="80"/>
      <c r="E135" s="80" t="s">
        <v>4876</v>
      </c>
      <c r="F135" s="80"/>
      <c r="G135" s="80"/>
      <c r="H135" s="80"/>
      <c r="I135" s="80"/>
      <c r="J135" s="80" t="s">
        <v>6499</v>
      </c>
      <c r="K135" s="80" t="s">
        <v>6500</v>
      </c>
      <c r="L135" s="80" t="s">
        <v>6501</v>
      </c>
      <c r="M135" s="80"/>
      <c r="N135" s="80" t="s">
        <v>6502</v>
      </c>
      <c r="O135" s="80" t="s">
        <v>5005</v>
      </c>
      <c r="P135" s="80" t="s">
        <v>2475</v>
      </c>
      <c r="Q135" s="80"/>
      <c r="R135" s="82" t="s">
        <v>79</v>
      </c>
      <c r="S135" s="80"/>
      <c r="T135" s="114" t="str">
        <f t="shared" si="8"/>
        <v>00865260194</v>
      </c>
      <c r="U135" s="114" t="str">
        <f t="shared" si="9"/>
        <v>AUTOLINEE ASCHEDAMINI SRL</v>
      </c>
      <c r="V135" s="114" t="str">
        <f t="shared" si="10"/>
        <v>LOMBARDIA</v>
      </c>
      <c r="W135" s="114" t="str">
        <f t="shared" si="11"/>
        <v>LOMBARDIA</v>
      </c>
    </row>
    <row r="136" spans="1:23" ht="14.4" x14ac:dyDescent="0.3">
      <c r="A136" s="80" t="s">
        <v>211</v>
      </c>
      <c r="B136" s="80" t="s">
        <v>212</v>
      </c>
      <c r="C136" s="80" t="s">
        <v>3649</v>
      </c>
      <c r="D136" s="80" t="s">
        <v>4858</v>
      </c>
      <c r="E136" s="80" t="s">
        <v>8889</v>
      </c>
      <c r="F136" s="80" t="s">
        <v>8890</v>
      </c>
      <c r="G136" s="80" t="s">
        <v>8891</v>
      </c>
      <c r="H136" s="80" t="s">
        <v>4861</v>
      </c>
      <c r="I136" s="80" t="s">
        <v>2482</v>
      </c>
      <c r="J136" s="80" t="s">
        <v>212</v>
      </c>
      <c r="K136" s="80" t="s">
        <v>3649</v>
      </c>
      <c r="L136" s="80" t="s">
        <v>8889</v>
      </c>
      <c r="M136" s="80" t="s">
        <v>8890</v>
      </c>
      <c r="N136" s="80" t="s">
        <v>8891</v>
      </c>
      <c r="O136" s="80" t="s">
        <v>4861</v>
      </c>
      <c r="P136" s="80" t="s">
        <v>2482</v>
      </c>
      <c r="Q136" s="80" t="s">
        <v>8892</v>
      </c>
      <c r="R136" s="82" t="s">
        <v>79</v>
      </c>
      <c r="S136" s="80" t="s">
        <v>8893</v>
      </c>
      <c r="T136" s="114" t="str">
        <f t="shared" si="8"/>
        <v>01913960926</v>
      </c>
      <c r="U136" s="114" t="str">
        <f t="shared" si="9"/>
        <v>AUTOLINEE BAIRE S.R.L.</v>
      </c>
      <c r="V136" s="114" t="str">
        <f t="shared" si="10"/>
        <v>SARDEGNA</v>
      </c>
      <c r="W136" s="114" t="str">
        <f t="shared" si="11"/>
        <v>SARDEGNA</v>
      </c>
    </row>
    <row r="137" spans="1:23" ht="14.4" x14ac:dyDescent="0.3">
      <c r="A137" s="80" t="s">
        <v>6663</v>
      </c>
      <c r="B137" s="80"/>
      <c r="C137" s="80"/>
      <c r="D137" s="80"/>
      <c r="E137" s="80" t="s">
        <v>4876</v>
      </c>
      <c r="F137" s="80"/>
      <c r="G137" s="80"/>
      <c r="H137" s="80"/>
      <c r="I137" s="80"/>
      <c r="J137" s="80" t="s">
        <v>6664</v>
      </c>
      <c r="K137" s="80" t="s">
        <v>6665</v>
      </c>
      <c r="L137" s="80" t="s">
        <v>6666</v>
      </c>
      <c r="M137" s="80"/>
      <c r="N137" s="80" t="s">
        <v>6667</v>
      </c>
      <c r="O137" s="80" t="s">
        <v>6630</v>
      </c>
      <c r="P137" s="80" t="s">
        <v>2476</v>
      </c>
      <c r="Q137" s="80"/>
      <c r="R137" s="82" t="s">
        <v>79</v>
      </c>
      <c r="S137" s="80"/>
      <c r="T137" s="114" t="str">
        <f t="shared" si="8"/>
        <v>00482840410</v>
      </c>
      <c r="U137" s="114" t="str">
        <f t="shared" si="9"/>
        <v>AUTOLINEE BALDELLI BOEZIO S.R.L.</v>
      </c>
      <c r="V137" s="114" t="str">
        <f t="shared" si="10"/>
        <v>MARCHE</v>
      </c>
      <c r="W137" s="114" t="str">
        <f t="shared" si="11"/>
        <v>MARCHE</v>
      </c>
    </row>
    <row r="138" spans="1:23" ht="14.4" x14ac:dyDescent="0.3">
      <c r="A138" s="80" t="s">
        <v>2579</v>
      </c>
      <c r="B138" s="80" t="s">
        <v>2580</v>
      </c>
      <c r="C138" s="80" t="s">
        <v>3847</v>
      </c>
      <c r="D138" s="80" t="s">
        <v>4858</v>
      </c>
      <c r="E138" s="80" t="s">
        <v>10272</v>
      </c>
      <c r="F138" s="80" t="s">
        <v>10273</v>
      </c>
      <c r="G138" s="80" t="s">
        <v>10274</v>
      </c>
      <c r="H138" s="80" t="s">
        <v>7068</v>
      </c>
      <c r="I138" s="80" t="s">
        <v>2465</v>
      </c>
      <c r="J138" s="80" t="s">
        <v>2580</v>
      </c>
      <c r="K138" s="80" t="s">
        <v>3847</v>
      </c>
      <c r="L138" s="80" t="s">
        <v>10272</v>
      </c>
      <c r="M138" s="80" t="s">
        <v>10275</v>
      </c>
      <c r="N138" s="80" t="s">
        <v>10274</v>
      </c>
      <c r="O138" s="80" t="s">
        <v>7068</v>
      </c>
      <c r="P138" s="80" t="s">
        <v>2465</v>
      </c>
      <c r="Q138" s="80" t="s">
        <v>10276</v>
      </c>
      <c r="R138" s="82" t="s">
        <v>79</v>
      </c>
      <c r="S138" s="80" t="s">
        <v>10277</v>
      </c>
      <c r="T138" s="114" t="str">
        <f t="shared" si="8"/>
        <v>02306630647</v>
      </c>
      <c r="U138" s="114" t="str">
        <f t="shared" si="9"/>
        <v>AUTOLINEE BARTOLINI</v>
      </c>
      <c r="V138" s="114" t="str">
        <f t="shared" si="10"/>
        <v>CAMPANIA</v>
      </c>
      <c r="W138" s="114" t="str">
        <f t="shared" si="11"/>
        <v>CAMPANIA</v>
      </c>
    </row>
    <row r="139" spans="1:23" ht="14.4" x14ac:dyDescent="0.3">
      <c r="A139" s="80" t="s">
        <v>10255</v>
      </c>
      <c r="B139" s="80"/>
      <c r="C139" s="80"/>
      <c r="D139" s="80"/>
      <c r="E139" s="80" t="s">
        <v>4876</v>
      </c>
      <c r="F139" s="80"/>
      <c r="G139" s="80"/>
      <c r="H139" s="80"/>
      <c r="I139" s="80"/>
      <c r="J139" s="80" t="s">
        <v>10256</v>
      </c>
      <c r="K139" s="80" t="s">
        <v>10257</v>
      </c>
      <c r="L139" s="80" t="s">
        <v>10258</v>
      </c>
      <c r="M139" s="80"/>
      <c r="N139" s="80" t="s">
        <v>6808</v>
      </c>
      <c r="O139" s="80" t="s">
        <v>4910</v>
      </c>
      <c r="P139" s="80" t="s">
        <v>2467</v>
      </c>
      <c r="Q139" s="80"/>
      <c r="R139" s="82" t="s">
        <v>79</v>
      </c>
      <c r="S139" s="80"/>
      <c r="T139" s="114" t="str">
        <f t="shared" si="8"/>
        <v>04450910403</v>
      </c>
      <c r="U139" s="114" t="str">
        <f t="shared" si="9"/>
        <v>AUTOLINEE BENEDETTINI SAN LEO S.R.L.</v>
      </c>
      <c r="V139" s="114" t="str">
        <f t="shared" si="10"/>
        <v>EMILIA-ROMAGNA</v>
      </c>
      <c r="W139" s="114" t="str">
        <f t="shared" si="11"/>
        <v>EMILIA-ROMAGNA</v>
      </c>
    </row>
    <row r="140" spans="1:23" ht="14.4" x14ac:dyDescent="0.3">
      <c r="A140" s="80" t="s">
        <v>213</v>
      </c>
      <c r="B140" s="80" t="s">
        <v>214</v>
      </c>
      <c r="C140" s="80" t="s">
        <v>3475</v>
      </c>
      <c r="D140" s="80" t="s">
        <v>4858</v>
      </c>
      <c r="E140" s="80" t="s">
        <v>7132</v>
      </c>
      <c r="F140" s="80" t="s">
        <v>5260</v>
      </c>
      <c r="G140" s="80" t="s">
        <v>7133</v>
      </c>
      <c r="H140" s="80" t="s">
        <v>4929</v>
      </c>
      <c r="I140" s="80" t="s">
        <v>2465</v>
      </c>
      <c r="J140" s="80" t="s">
        <v>214</v>
      </c>
      <c r="K140" s="80" t="s">
        <v>3475</v>
      </c>
      <c r="L140" s="80" t="s">
        <v>7132</v>
      </c>
      <c r="M140" s="80" t="s">
        <v>5260</v>
      </c>
      <c r="N140" s="80" t="s">
        <v>7133</v>
      </c>
      <c r="O140" s="80" t="s">
        <v>4929</v>
      </c>
      <c r="P140" s="80" t="s">
        <v>2465</v>
      </c>
      <c r="Q140" s="80" t="s">
        <v>7134</v>
      </c>
      <c r="R140" s="82" t="s">
        <v>79</v>
      </c>
      <c r="S140" s="80" t="s">
        <v>7135</v>
      </c>
      <c r="T140" s="114" t="str">
        <f t="shared" si="8"/>
        <v>01363670629</v>
      </c>
      <c r="U140" s="114" t="str">
        <f t="shared" si="9"/>
        <v>AUTOLINEE BIZZARRO S.R.L.</v>
      </c>
      <c r="V140" s="114" t="str">
        <f t="shared" si="10"/>
        <v>CAMPANIA</v>
      </c>
      <c r="W140" s="114" t="str">
        <f t="shared" si="11"/>
        <v>CAMPANIA</v>
      </c>
    </row>
    <row r="141" spans="1:23" ht="14.4" x14ac:dyDescent="0.3">
      <c r="A141" s="80" t="s">
        <v>6973</v>
      </c>
      <c r="B141" s="80"/>
      <c r="C141" s="80"/>
      <c r="D141" s="80"/>
      <c r="E141" s="80" t="s">
        <v>4876</v>
      </c>
      <c r="F141" s="80"/>
      <c r="G141" s="80"/>
      <c r="H141" s="80"/>
      <c r="I141" s="80"/>
      <c r="J141" s="80" t="s">
        <v>6974</v>
      </c>
      <c r="K141" s="80" t="s">
        <v>6975</v>
      </c>
      <c r="L141" s="80" t="s">
        <v>6976</v>
      </c>
      <c r="M141" s="80"/>
      <c r="N141" s="80" t="s">
        <v>6977</v>
      </c>
      <c r="O141" s="80" t="s">
        <v>4910</v>
      </c>
      <c r="P141" s="80" t="s">
        <v>2467</v>
      </c>
      <c r="Q141" s="80"/>
      <c r="R141" s="82" t="s">
        <v>79</v>
      </c>
      <c r="S141" s="80"/>
      <c r="T141" s="114" t="str">
        <f t="shared" si="8"/>
        <v>01187340409</v>
      </c>
      <c r="U141" s="114" t="str">
        <f t="shared" si="9"/>
        <v>AUTOLINEE BOLDRINI &amp; RAFFAGNI</v>
      </c>
      <c r="V141" s="114" t="str">
        <f t="shared" si="10"/>
        <v>EMILIA-ROMAGNA</v>
      </c>
      <c r="W141" s="114" t="str">
        <f t="shared" si="11"/>
        <v>EMILIA-ROMAGNA</v>
      </c>
    </row>
    <row r="142" spans="1:23" ht="14.4" x14ac:dyDescent="0.3">
      <c r="A142" s="80" t="s">
        <v>4131</v>
      </c>
      <c r="B142" s="80"/>
      <c r="C142" s="80"/>
      <c r="D142" s="80"/>
      <c r="E142" s="80" t="s">
        <v>4876</v>
      </c>
      <c r="F142" s="80"/>
      <c r="G142" s="80"/>
      <c r="H142" s="80"/>
      <c r="I142" s="80"/>
      <c r="J142" s="80" t="s">
        <v>4132</v>
      </c>
      <c r="K142" s="80" t="s">
        <v>6975</v>
      </c>
      <c r="L142" s="80" t="s">
        <v>9575</v>
      </c>
      <c r="M142" s="80"/>
      <c r="N142" s="80" t="s">
        <v>6977</v>
      </c>
      <c r="O142" s="80" t="s">
        <v>4910</v>
      </c>
      <c r="P142" s="80" t="s">
        <v>2467</v>
      </c>
      <c r="Q142" s="80"/>
      <c r="R142" s="82" t="s">
        <v>79</v>
      </c>
      <c r="S142" s="80"/>
      <c r="T142" s="114" t="str">
        <f t="shared" si="8"/>
        <v>01187340409</v>
      </c>
      <c r="U142" s="114" t="str">
        <f t="shared" si="9"/>
        <v>AUTOLINEE BOLDRINI DI BOLCDRINI E RANFAGNI SNC</v>
      </c>
      <c r="V142" s="114" t="str">
        <f t="shared" si="10"/>
        <v>EMILIA-ROMAGNA</v>
      </c>
      <c r="W142" s="114" t="str">
        <f t="shared" si="11"/>
        <v>EMILIA-ROMAGNA</v>
      </c>
    </row>
    <row r="143" spans="1:23" ht="14.4" x14ac:dyDescent="0.3">
      <c r="A143" s="80" t="s">
        <v>7205</v>
      </c>
      <c r="B143" s="80"/>
      <c r="C143" s="80"/>
      <c r="D143" s="80"/>
      <c r="E143" s="80" t="s">
        <v>4876</v>
      </c>
      <c r="F143" s="80"/>
      <c r="G143" s="80"/>
      <c r="H143" s="80"/>
      <c r="I143" s="80"/>
      <c r="J143" s="80" t="s">
        <v>7206</v>
      </c>
      <c r="K143" s="80" t="s">
        <v>7207</v>
      </c>
      <c r="L143" s="80" t="s">
        <v>7208</v>
      </c>
      <c r="M143" s="80"/>
      <c r="N143" s="80" t="s">
        <v>7209</v>
      </c>
      <c r="O143" s="80" t="s">
        <v>6643</v>
      </c>
      <c r="P143" s="80" t="s">
        <v>2476</v>
      </c>
      <c r="Q143" s="80"/>
      <c r="R143" s="82" t="s">
        <v>79</v>
      </c>
      <c r="S143" s="80"/>
      <c r="T143" s="114" t="str">
        <f t="shared" si="8"/>
        <v>02092670427</v>
      </c>
      <c r="U143" s="114" t="str">
        <f t="shared" si="9"/>
        <v>AUTOLINEE BRAMUCCI S.A.S.</v>
      </c>
      <c r="V143" s="114" t="str">
        <f t="shared" si="10"/>
        <v>MARCHE</v>
      </c>
      <c r="W143" s="114" t="str">
        <f t="shared" si="11"/>
        <v>MARCHE</v>
      </c>
    </row>
    <row r="144" spans="1:23" ht="14.4" x14ac:dyDescent="0.3">
      <c r="A144" s="80" t="s">
        <v>4600</v>
      </c>
      <c r="B144" s="80" t="s">
        <v>4601</v>
      </c>
      <c r="C144" s="80" t="s">
        <v>9566</v>
      </c>
      <c r="D144" s="80" t="s">
        <v>4858</v>
      </c>
      <c r="E144" s="80" t="s">
        <v>9567</v>
      </c>
      <c r="F144" s="80" t="s">
        <v>7390</v>
      </c>
      <c r="G144" s="80" t="s">
        <v>7391</v>
      </c>
      <c r="H144" s="80" t="s">
        <v>5204</v>
      </c>
      <c r="I144" s="80" t="s">
        <v>2483</v>
      </c>
      <c r="J144" s="80" t="s">
        <v>4601</v>
      </c>
      <c r="K144" s="80" t="s">
        <v>9566</v>
      </c>
      <c r="L144" s="80" t="s">
        <v>9567</v>
      </c>
      <c r="M144" s="80" t="s">
        <v>7390</v>
      </c>
      <c r="N144" s="80" t="s">
        <v>7391</v>
      </c>
      <c r="O144" s="80" t="s">
        <v>5204</v>
      </c>
      <c r="P144" s="80" t="s">
        <v>2483</v>
      </c>
      <c r="Q144" s="80" t="s">
        <v>9568</v>
      </c>
      <c r="R144" s="82" t="s">
        <v>79</v>
      </c>
      <c r="S144" s="80"/>
      <c r="T144" s="114" t="str">
        <f t="shared" si="8"/>
        <v>00748450871</v>
      </c>
      <c r="U144" s="114" t="str">
        <f t="shared" si="9"/>
        <v>AUTOLINEE BUDA SRL</v>
      </c>
      <c r="V144" s="114" t="str">
        <f t="shared" si="10"/>
        <v>SICILIA</v>
      </c>
      <c r="W144" s="114" t="str">
        <f t="shared" si="11"/>
        <v>SICILIA</v>
      </c>
    </row>
    <row r="145" spans="1:23" ht="14.4" x14ac:dyDescent="0.3">
      <c r="A145" s="80" t="s">
        <v>4039</v>
      </c>
      <c r="B145" s="80" t="s">
        <v>4040</v>
      </c>
      <c r="C145" s="80" t="s">
        <v>10096</v>
      </c>
      <c r="D145" s="80" t="s">
        <v>4858</v>
      </c>
      <c r="E145" s="80" t="s">
        <v>10097</v>
      </c>
      <c r="F145" s="80" t="s">
        <v>10098</v>
      </c>
      <c r="G145" s="80" t="s">
        <v>10099</v>
      </c>
      <c r="H145" s="80" t="s">
        <v>5067</v>
      </c>
      <c r="I145" s="80" t="s">
        <v>2475</v>
      </c>
      <c r="J145" s="80" t="s">
        <v>4040</v>
      </c>
      <c r="K145" s="80" t="s">
        <v>10096</v>
      </c>
      <c r="L145" s="80" t="s">
        <v>10097</v>
      </c>
      <c r="M145" s="80" t="s">
        <v>10098</v>
      </c>
      <c r="N145" s="80" t="s">
        <v>10099</v>
      </c>
      <c r="O145" s="80" t="s">
        <v>5067</v>
      </c>
      <c r="P145" s="80" t="s">
        <v>2475</v>
      </c>
      <c r="Q145" s="80" t="s">
        <v>10100</v>
      </c>
      <c r="R145" s="82" t="s">
        <v>79</v>
      </c>
      <c r="S145" s="80" t="s">
        <v>10101</v>
      </c>
      <c r="T145" s="114" t="str">
        <f t="shared" si="8"/>
        <v>05174320654</v>
      </c>
      <c r="U145" s="114" t="str">
        <f t="shared" si="9"/>
        <v>AUTOLINEE BUONOTOURIST</v>
      </c>
      <c r="V145" s="114" t="str">
        <f t="shared" si="10"/>
        <v>LOMBARDIA</v>
      </c>
      <c r="W145" s="114" t="str">
        <f t="shared" si="11"/>
        <v>LOMBARDIA</v>
      </c>
    </row>
    <row r="146" spans="1:23" ht="14.4" x14ac:dyDescent="0.3">
      <c r="A146" s="80" t="s">
        <v>3977</v>
      </c>
      <c r="B146" s="80" t="s">
        <v>3978</v>
      </c>
      <c r="C146" s="80" t="s">
        <v>9502</v>
      </c>
      <c r="D146" s="80" t="s">
        <v>4935</v>
      </c>
      <c r="E146" s="80" t="s">
        <v>9503</v>
      </c>
      <c r="F146" s="80" t="s">
        <v>9504</v>
      </c>
      <c r="G146" s="80" t="s">
        <v>9505</v>
      </c>
      <c r="H146" s="80" t="s">
        <v>4973</v>
      </c>
      <c r="I146" s="80" t="s">
        <v>2459</v>
      </c>
      <c r="J146" s="80" t="s">
        <v>3978</v>
      </c>
      <c r="K146" s="80" t="s">
        <v>9502</v>
      </c>
      <c r="L146" s="80" t="s">
        <v>9503</v>
      </c>
      <c r="M146" s="80" t="s">
        <v>9504</v>
      </c>
      <c r="N146" s="80" t="s">
        <v>9505</v>
      </c>
      <c r="O146" s="80" t="s">
        <v>4973</v>
      </c>
      <c r="P146" s="80" t="s">
        <v>2459</v>
      </c>
      <c r="Q146" s="80" t="s">
        <v>9506</v>
      </c>
      <c r="R146" s="82" t="s">
        <v>79</v>
      </c>
      <c r="S146" s="80"/>
      <c r="T146" s="114" t="str">
        <f t="shared" si="8"/>
        <v>00905120762</v>
      </c>
      <c r="U146" s="114" t="str">
        <f t="shared" si="9"/>
        <v>AUTOLINEE CAIVANO DI CAIVANO GIUSEPPE &amp; C. SNC</v>
      </c>
      <c r="V146" s="114" t="str">
        <f t="shared" si="10"/>
        <v>BASILICATA</v>
      </c>
      <c r="W146" s="114" t="str">
        <f t="shared" si="11"/>
        <v>BASILICATA</v>
      </c>
    </row>
    <row r="147" spans="1:23" ht="14.4" x14ac:dyDescent="0.3">
      <c r="A147" s="80" t="s">
        <v>6160</v>
      </c>
      <c r="B147" s="80"/>
      <c r="C147" s="80"/>
      <c r="D147" s="80"/>
      <c r="E147" s="80" t="s">
        <v>4876</v>
      </c>
      <c r="F147" s="80"/>
      <c r="G147" s="80"/>
      <c r="H147" s="80"/>
      <c r="I147" s="80"/>
      <c r="J147" s="80" t="s">
        <v>6161</v>
      </c>
      <c r="K147" s="80" t="s">
        <v>6162</v>
      </c>
      <c r="L147" s="80" t="s">
        <v>6163</v>
      </c>
      <c r="M147" s="80"/>
      <c r="N147" s="80" t="s">
        <v>5177</v>
      </c>
      <c r="O147" s="80" t="s">
        <v>5177</v>
      </c>
      <c r="P147" s="80" t="s">
        <v>2477</v>
      </c>
      <c r="Q147" s="80"/>
      <c r="R147" s="82" t="s">
        <v>79</v>
      </c>
      <c r="S147" s="80"/>
      <c r="T147" s="114" t="str">
        <f t="shared" si="8"/>
        <v>01465370706</v>
      </c>
      <c r="U147" s="114" t="str">
        <f t="shared" si="9"/>
        <v>AUTOLINEE CALZOLARO VITTORIO</v>
      </c>
      <c r="V147" s="114" t="str">
        <f t="shared" si="10"/>
        <v>MOLISE</v>
      </c>
      <c r="W147" s="114" t="str">
        <f t="shared" si="11"/>
        <v>MOLISE</v>
      </c>
    </row>
    <row r="148" spans="1:23" ht="14.4" x14ac:dyDescent="0.3">
      <c r="A148" s="80" t="s">
        <v>2403</v>
      </c>
      <c r="B148" s="80"/>
      <c r="C148" s="80"/>
      <c r="D148" s="80"/>
      <c r="E148" s="80" t="s">
        <v>4876</v>
      </c>
      <c r="F148" s="80"/>
      <c r="G148" s="80"/>
      <c r="H148" s="80"/>
      <c r="I148" s="80"/>
      <c r="J148" s="80" t="s">
        <v>2404</v>
      </c>
      <c r="K148" s="80" t="s">
        <v>3924</v>
      </c>
      <c r="L148" s="80" t="s">
        <v>11171</v>
      </c>
      <c r="M148" s="80"/>
      <c r="N148" s="80" t="s">
        <v>8827</v>
      </c>
      <c r="O148" s="80" t="s">
        <v>4973</v>
      </c>
      <c r="P148" s="80" t="s">
        <v>2459</v>
      </c>
      <c r="Q148" s="80"/>
      <c r="R148" s="82" t="s">
        <v>79</v>
      </c>
      <c r="S148" s="80"/>
      <c r="T148" s="114" t="str">
        <f t="shared" si="8"/>
        <v>02083230769</v>
      </c>
      <c r="U148" s="114" t="str">
        <f t="shared" si="9"/>
        <v>AUTOLINEE CANTISANI E SERVIZI DI CANTISANI MARGHERITA LUCIA &amp; C. S.N.C.</v>
      </c>
      <c r="V148" s="114" t="str">
        <f t="shared" si="10"/>
        <v>BASILICATA</v>
      </c>
      <c r="W148" s="114" t="str">
        <f t="shared" si="11"/>
        <v>BASILICATA</v>
      </c>
    </row>
    <row r="149" spans="1:23" ht="14.4" x14ac:dyDescent="0.3">
      <c r="A149" s="80" t="s">
        <v>6714</v>
      </c>
      <c r="B149" s="80"/>
      <c r="C149" s="80"/>
      <c r="D149" s="80"/>
      <c r="E149" s="80" t="s">
        <v>4876</v>
      </c>
      <c r="F149" s="80"/>
      <c r="G149" s="80"/>
      <c r="H149" s="80"/>
      <c r="I149" s="80"/>
      <c r="J149" s="80" t="s">
        <v>6715</v>
      </c>
      <c r="K149" s="80" t="s">
        <v>6716</v>
      </c>
      <c r="L149" s="80" t="s">
        <v>6717</v>
      </c>
      <c r="M149" s="80"/>
      <c r="N149" s="80" t="s">
        <v>6630</v>
      </c>
      <c r="O149" s="80" t="s">
        <v>6630</v>
      </c>
      <c r="P149" s="80" t="s">
        <v>2476</v>
      </c>
      <c r="Q149" s="80"/>
      <c r="R149" s="82" t="s">
        <v>79</v>
      </c>
      <c r="S149" s="80"/>
      <c r="T149" s="114" t="str">
        <f t="shared" si="8"/>
        <v>00400940417</v>
      </c>
      <c r="U149" s="114" t="str">
        <f t="shared" si="9"/>
        <v>AUTOLINEE CAPPONI S.R.L.</v>
      </c>
      <c r="V149" s="114" t="str">
        <f t="shared" si="10"/>
        <v>MARCHE</v>
      </c>
      <c r="W149" s="114" t="str">
        <f t="shared" si="11"/>
        <v>MARCHE</v>
      </c>
    </row>
    <row r="150" spans="1:23" ht="14.4" x14ac:dyDescent="0.3">
      <c r="A150" s="80" t="s">
        <v>216</v>
      </c>
      <c r="B150" s="80" t="s">
        <v>217</v>
      </c>
      <c r="C150" s="80" t="s">
        <v>8650</v>
      </c>
      <c r="D150" s="80" t="s">
        <v>5430</v>
      </c>
      <c r="E150" s="80" t="s">
        <v>8651</v>
      </c>
      <c r="F150" s="80" t="s">
        <v>8652</v>
      </c>
      <c r="G150" s="80" t="s">
        <v>5517</v>
      </c>
      <c r="H150" s="80" t="s">
        <v>5517</v>
      </c>
      <c r="I150" s="80" t="s">
        <v>2476</v>
      </c>
      <c r="J150" s="80"/>
      <c r="K150" s="80"/>
      <c r="L150" s="80" t="s">
        <v>4876</v>
      </c>
      <c r="M150" s="80"/>
      <c r="N150" s="80"/>
      <c r="O150" s="80"/>
      <c r="P150" s="80"/>
      <c r="Q150" s="80" t="s">
        <v>8653</v>
      </c>
      <c r="R150" s="82" t="s">
        <v>79</v>
      </c>
      <c r="S150" s="80" t="s">
        <v>8654</v>
      </c>
      <c r="T150" s="114" t="str">
        <f t="shared" si="8"/>
        <v>00140920448</v>
      </c>
      <c r="U150" s="114" t="str">
        <f t="shared" si="9"/>
        <v>AUTOLINEE CARDINALI MAURO</v>
      </c>
      <c r="V150" s="114" t="str">
        <f t="shared" si="10"/>
        <v>MARCHE</v>
      </c>
      <c r="W150" s="114" t="str">
        <f t="shared" si="11"/>
        <v>MARCHE</v>
      </c>
    </row>
    <row r="151" spans="1:23" ht="14.4" x14ac:dyDescent="0.3">
      <c r="A151" s="80" t="s">
        <v>5859</v>
      </c>
      <c r="B151" s="80"/>
      <c r="C151" s="80"/>
      <c r="D151" s="80"/>
      <c r="E151" s="80" t="s">
        <v>4876</v>
      </c>
      <c r="F151" s="80"/>
      <c r="G151" s="80"/>
      <c r="H151" s="80"/>
      <c r="I151" s="80"/>
      <c r="J151" s="80" t="s">
        <v>5860</v>
      </c>
      <c r="K151" s="80" t="s">
        <v>5861</v>
      </c>
      <c r="L151" s="80" t="s">
        <v>5862</v>
      </c>
      <c r="M151" s="80"/>
      <c r="N151" s="80" t="s">
        <v>5494</v>
      </c>
      <c r="O151" s="80" t="s">
        <v>5494</v>
      </c>
      <c r="P151" s="80" t="s">
        <v>2463</v>
      </c>
      <c r="Q151" s="80"/>
      <c r="R151" s="82" t="s">
        <v>79</v>
      </c>
      <c r="S151" s="80"/>
      <c r="T151" s="114" t="str">
        <f t="shared" si="8"/>
        <v>00587160805</v>
      </c>
      <c r="U151" s="114" t="str">
        <f t="shared" si="9"/>
        <v>AUTOLINEE CAV. TRIPODI S.R.L.</v>
      </c>
      <c r="V151" s="114" t="str">
        <f t="shared" si="10"/>
        <v>CALABRIA</v>
      </c>
      <c r="W151" s="114" t="str">
        <f t="shared" si="11"/>
        <v>CALABRIA</v>
      </c>
    </row>
    <row r="152" spans="1:23" ht="14.4" x14ac:dyDescent="0.3">
      <c r="A152" s="80" t="s">
        <v>496</v>
      </c>
      <c r="B152" s="80" t="s">
        <v>497</v>
      </c>
      <c r="C152" s="80" t="s">
        <v>3664</v>
      </c>
      <c r="D152" s="80" t="s">
        <v>4858</v>
      </c>
      <c r="E152" s="80" t="s">
        <v>8977</v>
      </c>
      <c r="F152" s="80" t="s">
        <v>8978</v>
      </c>
      <c r="G152" s="80" t="s">
        <v>8979</v>
      </c>
      <c r="H152" s="80" t="s">
        <v>5620</v>
      </c>
      <c r="I152" s="80" t="s">
        <v>2477</v>
      </c>
      <c r="J152" s="80" t="s">
        <v>497</v>
      </c>
      <c r="K152" s="80" t="s">
        <v>3664</v>
      </c>
      <c r="L152" s="80" t="s">
        <v>8980</v>
      </c>
      <c r="M152" s="80" t="s">
        <v>8981</v>
      </c>
      <c r="N152" s="80" t="s">
        <v>8979</v>
      </c>
      <c r="O152" s="80" t="s">
        <v>5620</v>
      </c>
      <c r="P152" s="80" t="s">
        <v>2477</v>
      </c>
      <c r="Q152" s="80" t="s">
        <v>8982</v>
      </c>
      <c r="R152" s="82" t="s">
        <v>79</v>
      </c>
      <c r="S152" s="80"/>
      <c r="T152" s="114" t="str">
        <f t="shared" si="8"/>
        <v>00209950948</v>
      </c>
      <c r="U152" s="114" t="str">
        <f t="shared" si="9"/>
        <v>AUTOLINEE CERRESI</v>
      </c>
      <c r="V152" s="114" t="str">
        <f t="shared" si="10"/>
        <v>MOLISE</v>
      </c>
      <c r="W152" s="114" t="str">
        <f t="shared" si="11"/>
        <v>MOLISE</v>
      </c>
    </row>
    <row r="153" spans="1:23" ht="14.4" x14ac:dyDescent="0.3">
      <c r="A153" s="80" t="s">
        <v>4665</v>
      </c>
      <c r="B153" s="80" t="s">
        <v>4666</v>
      </c>
      <c r="C153" s="80" t="s">
        <v>10127</v>
      </c>
      <c r="D153" s="80" t="s">
        <v>5029</v>
      </c>
      <c r="E153" s="80" t="s">
        <v>6835</v>
      </c>
      <c r="F153" s="80" t="s">
        <v>6836</v>
      </c>
      <c r="G153" s="80" t="s">
        <v>6337</v>
      </c>
      <c r="H153" s="80" t="s">
        <v>6337</v>
      </c>
      <c r="I153" s="80" t="s">
        <v>2484</v>
      </c>
      <c r="J153" s="80" t="s">
        <v>4666</v>
      </c>
      <c r="K153" s="80" t="s">
        <v>10127</v>
      </c>
      <c r="L153" s="80" t="s">
        <v>6835</v>
      </c>
      <c r="M153" s="80" t="s">
        <v>6836</v>
      </c>
      <c r="N153" s="80" t="s">
        <v>6337</v>
      </c>
      <c r="O153" s="80" t="s">
        <v>6337</v>
      </c>
      <c r="P153" s="80" t="s">
        <v>2484</v>
      </c>
      <c r="Q153" s="80" t="s">
        <v>10128</v>
      </c>
      <c r="R153" s="82" t="s">
        <v>79</v>
      </c>
      <c r="S153" s="80" t="s">
        <v>6339</v>
      </c>
      <c r="T153" s="114" t="str">
        <f t="shared" si="8"/>
        <v>05482680484</v>
      </c>
      <c r="U153" s="114" t="str">
        <f t="shared" si="9"/>
        <v>AUTOLINEE CHIANTI VALDARNO</v>
      </c>
      <c r="V153" s="114" t="str">
        <f t="shared" si="10"/>
        <v>TOSCANA</v>
      </c>
      <c r="W153" s="114" t="str">
        <f t="shared" si="11"/>
        <v>TOSCANA</v>
      </c>
    </row>
    <row r="154" spans="1:23" ht="14.4" x14ac:dyDescent="0.3">
      <c r="A154" s="80" t="s">
        <v>10139</v>
      </c>
      <c r="B154" s="80"/>
      <c r="C154" s="80"/>
      <c r="D154" s="80"/>
      <c r="E154" s="80" t="s">
        <v>4876</v>
      </c>
      <c r="F154" s="80"/>
      <c r="G154" s="80"/>
      <c r="H154" s="80"/>
      <c r="I154" s="80"/>
      <c r="J154" s="80" t="s">
        <v>10140</v>
      </c>
      <c r="K154" s="80" t="s">
        <v>10141</v>
      </c>
      <c r="L154" s="80" t="s">
        <v>6306</v>
      </c>
      <c r="M154" s="80"/>
      <c r="N154" s="80" t="s">
        <v>6307</v>
      </c>
      <c r="O154" s="80" t="s">
        <v>4950</v>
      </c>
      <c r="P154" s="80" t="s">
        <v>2481</v>
      </c>
      <c r="Q154" s="80"/>
      <c r="R154" s="82" t="s">
        <v>79</v>
      </c>
      <c r="S154" s="80"/>
      <c r="T154" s="114" t="str">
        <f t="shared" si="8"/>
        <v>07046090721</v>
      </c>
      <c r="U154" s="114" t="str">
        <f t="shared" si="9"/>
        <v>AUTOLINEE CHIARELLI VIAGGI S.R.L.</v>
      </c>
      <c r="V154" s="114" t="str">
        <f t="shared" si="10"/>
        <v>PUGLIA</v>
      </c>
      <c r="W154" s="114" t="str">
        <f t="shared" si="11"/>
        <v>PUGLIA</v>
      </c>
    </row>
    <row r="155" spans="1:23" ht="14.4" x14ac:dyDescent="0.3">
      <c r="A155" s="80" t="s">
        <v>5816</v>
      </c>
      <c r="B155" s="80"/>
      <c r="C155" s="80"/>
      <c r="D155" s="80"/>
      <c r="E155" s="80" t="s">
        <v>4876</v>
      </c>
      <c r="F155" s="80"/>
      <c r="G155" s="80"/>
      <c r="H155" s="80"/>
      <c r="I155" s="80"/>
      <c r="J155" s="80" t="s">
        <v>5817</v>
      </c>
      <c r="K155" s="80" t="s">
        <v>5818</v>
      </c>
      <c r="L155" s="80" t="s">
        <v>5819</v>
      </c>
      <c r="M155" s="80"/>
      <c r="N155" s="80" t="s">
        <v>5820</v>
      </c>
      <c r="O155" s="80" t="s">
        <v>5796</v>
      </c>
      <c r="P155" s="80" t="s">
        <v>2459</v>
      </c>
      <c r="Q155" s="80"/>
      <c r="R155" s="82" t="s">
        <v>79</v>
      </c>
      <c r="S155" s="80"/>
      <c r="T155" s="114" t="str">
        <f t="shared" si="8"/>
        <v>01133360774</v>
      </c>
      <c r="U155" s="114" t="str">
        <f t="shared" si="9"/>
        <v>AUTOLINEE CHIRUZZI SRL</v>
      </c>
      <c r="V155" s="114" t="str">
        <f t="shared" si="10"/>
        <v>BASILICATA</v>
      </c>
      <c r="W155" s="114" t="str">
        <f t="shared" si="11"/>
        <v>BASILICATA</v>
      </c>
    </row>
    <row r="156" spans="1:23" ht="14.4" x14ac:dyDescent="0.3">
      <c r="A156" s="80" t="s">
        <v>501</v>
      </c>
      <c r="B156" s="80" t="s">
        <v>502</v>
      </c>
      <c r="C156" s="80" t="s">
        <v>3376</v>
      </c>
      <c r="D156" s="80" t="s">
        <v>4935</v>
      </c>
      <c r="E156" s="80" t="s">
        <v>5386</v>
      </c>
      <c r="F156" s="80" t="s">
        <v>5387</v>
      </c>
      <c r="G156" s="80" t="s">
        <v>5061</v>
      </c>
      <c r="H156" s="80" t="s">
        <v>5061</v>
      </c>
      <c r="I156" s="80" t="s">
        <v>2450</v>
      </c>
      <c r="J156" s="80" t="s">
        <v>502</v>
      </c>
      <c r="K156" s="80" t="s">
        <v>3376</v>
      </c>
      <c r="L156" s="80" t="s">
        <v>5386</v>
      </c>
      <c r="M156" s="80" t="s">
        <v>5387</v>
      </c>
      <c r="N156" s="80" t="s">
        <v>5061</v>
      </c>
      <c r="O156" s="80" t="s">
        <v>5061</v>
      </c>
      <c r="P156" s="80" t="s">
        <v>2450</v>
      </c>
      <c r="Q156" s="80" t="s">
        <v>5388</v>
      </c>
      <c r="R156" s="82" t="s">
        <v>79</v>
      </c>
      <c r="S156" s="80" t="s">
        <v>5389</v>
      </c>
      <c r="T156" s="114" t="str">
        <f t="shared" si="8"/>
        <v>00606570679</v>
      </c>
      <c r="U156" s="114" t="str">
        <f t="shared" si="9"/>
        <v>AUTOLINEE CIARROCCHI ELIA &amp; FIGLI S.N.C.</v>
      </c>
      <c r="V156" s="114" t="str">
        <f t="shared" si="10"/>
        <v>ABRUZZO</v>
      </c>
      <c r="W156" s="114" t="str">
        <f t="shared" si="11"/>
        <v>ABRUZZO</v>
      </c>
    </row>
    <row r="157" spans="1:23" ht="14.4" x14ac:dyDescent="0.3">
      <c r="A157" s="80" t="s">
        <v>3046</v>
      </c>
      <c r="B157" s="80" t="s">
        <v>3047</v>
      </c>
      <c r="C157" s="80" t="s">
        <v>3525</v>
      </c>
      <c r="D157" s="80" t="s">
        <v>5258</v>
      </c>
      <c r="E157" s="80" t="s">
        <v>7684</v>
      </c>
      <c r="F157" s="80" t="s">
        <v>7685</v>
      </c>
      <c r="G157" s="80" t="s">
        <v>7686</v>
      </c>
      <c r="H157" s="80" t="s">
        <v>5551</v>
      </c>
      <c r="I157" s="80" t="s">
        <v>2483</v>
      </c>
      <c r="J157" s="80" t="s">
        <v>3047</v>
      </c>
      <c r="K157" s="80" t="s">
        <v>3525</v>
      </c>
      <c r="L157" s="80" t="s">
        <v>7684</v>
      </c>
      <c r="M157" s="80" t="s">
        <v>7687</v>
      </c>
      <c r="N157" s="80" t="s">
        <v>7686</v>
      </c>
      <c r="O157" s="80" t="s">
        <v>5551</v>
      </c>
      <c r="P157" s="80" t="s">
        <v>2483</v>
      </c>
      <c r="Q157" s="80" t="s">
        <v>7688</v>
      </c>
      <c r="R157" s="82" t="s">
        <v>79</v>
      </c>
      <c r="S157" s="80" t="s">
        <v>5195</v>
      </c>
      <c r="T157" s="114" t="str">
        <f t="shared" si="8"/>
        <v>00591060868</v>
      </c>
      <c r="U157" s="114" t="str">
        <f t="shared" si="9"/>
        <v>AUTOLINEE CIPOLLA DI CIPOLLA G. &amp; C.</v>
      </c>
      <c r="V157" s="114" t="str">
        <f t="shared" si="10"/>
        <v>SICILIA</v>
      </c>
      <c r="W157" s="114" t="str">
        <f t="shared" si="11"/>
        <v>SICILIA</v>
      </c>
    </row>
    <row r="158" spans="1:23" ht="14.4" x14ac:dyDescent="0.3">
      <c r="A158" s="80" t="s">
        <v>10914</v>
      </c>
      <c r="B158" s="80"/>
      <c r="C158" s="80"/>
      <c r="D158" s="80"/>
      <c r="E158" s="80" t="s">
        <v>4876</v>
      </c>
      <c r="F158" s="80"/>
      <c r="G158" s="80"/>
      <c r="H158" s="80"/>
      <c r="I158" s="80"/>
      <c r="J158" s="80" t="s">
        <v>10915</v>
      </c>
      <c r="K158" s="80" t="s">
        <v>10916</v>
      </c>
      <c r="L158" s="80" t="s">
        <v>10917</v>
      </c>
      <c r="M158" s="80"/>
      <c r="N158" s="80" t="s">
        <v>10918</v>
      </c>
      <c r="O158" s="80" t="s">
        <v>5517</v>
      </c>
      <c r="P158" s="80" t="s">
        <v>2476</v>
      </c>
      <c r="Q158" s="80"/>
      <c r="R158" s="82" t="s">
        <v>79</v>
      </c>
      <c r="S158" s="80"/>
      <c r="T158" s="114" t="str">
        <f t="shared" si="8"/>
        <v>00724220447</v>
      </c>
      <c r="U158" s="114" t="str">
        <f t="shared" si="9"/>
        <v>AUTOLINEE CIUCCARELLI ELMORE E ITALO S.N.C.</v>
      </c>
      <c r="V158" s="114" t="str">
        <f t="shared" si="10"/>
        <v>MARCHE</v>
      </c>
      <c r="W158" s="114" t="str">
        <f t="shared" si="11"/>
        <v>MARCHE</v>
      </c>
    </row>
    <row r="159" spans="1:23" ht="14.4" x14ac:dyDescent="0.3">
      <c r="A159" s="80" t="s">
        <v>627</v>
      </c>
      <c r="B159" s="80" t="s">
        <v>628</v>
      </c>
      <c r="C159" s="80" t="s">
        <v>3653</v>
      </c>
      <c r="D159" s="80" t="s">
        <v>4935</v>
      </c>
      <c r="E159" s="80" t="s">
        <v>8907</v>
      </c>
      <c r="F159" s="80" t="s">
        <v>8908</v>
      </c>
      <c r="G159" s="80" t="s">
        <v>8909</v>
      </c>
      <c r="H159" s="80" t="s">
        <v>5426</v>
      </c>
      <c r="I159" s="80" t="s">
        <v>2472</v>
      </c>
      <c r="J159" s="80" t="s">
        <v>628</v>
      </c>
      <c r="K159" s="80" t="s">
        <v>3653</v>
      </c>
      <c r="L159" s="80" t="s">
        <v>8907</v>
      </c>
      <c r="M159" s="80" t="s">
        <v>8908</v>
      </c>
      <c r="N159" s="80" t="s">
        <v>8909</v>
      </c>
      <c r="O159" s="80" t="s">
        <v>5426</v>
      </c>
      <c r="P159" s="80" t="s">
        <v>2472</v>
      </c>
      <c r="Q159" s="80" t="s">
        <v>8910</v>
      </c>
      <c r="R159" s="82" t="s">
        <v>79</v>
      </c>
      <c r="S159" s="80" t="s">
        <v>8911</v>
      </c>
      <c r="T159" s="114" t="str">
        <f t="shared" si="8"/>
        <v>00117970608</v>
      </c>
      <c r="U159" s="114" t="str">
        <f t="shared" si="9"/>
        <v>AUTOLINEE CORSI E PAMPANELLI</v>
      </c>
      <c r="V159" s="114" t="str">
        <f t="shared" si="10"/>
        <v>LAZIO</v>
      </c>
      <c r="W159" s="114" t="str">
        <f t="shared" si="11"/>
        <v>LAZIO</v>
      </c>
    </row>
    <row r="160" spans="1:23" ht="14.4" x14ac:dyDescent="0.3">
      <c r="A160" s="80" t="s">
        <v>4009</v>
      </c>
      <c r="B160" s="80" t="s">
        <v>4010</v>
      </c>
      <c r="C160" s="80" t="s">
        <v>7984</v>
      </c>
      <c r="D160" s="80" t="s">
        <v>5258</v>
      </c>
      <c r="E160" s="80" t="s">
        <v>7985</v>
      </c>
      <c r="F160" s="80" t="s">
        <v>7699</v>
      </c>
      <c r="G160" s="80" t="s">
        <v>7700</v>
      </c>
      <c r="H160" s="80" t="s">
        <v>4973</v>
      </c>
      <c r="I160" s="80" t="s">
        <v>2459</v>
      </c>
      <c r="J160" s="80" t="s">
        <v>4010</v>
      </c>
      <c r="K160" s="80" t="s">
        <v>7984</v>
      </c>
      <c r="L160" s="80" t="s">
        <v>7985</v>
      </c>
      <c r="M160" s="80" t="s">
        <v>7699</v>
      </c>
      <c r="N160" s="80" t="s">
        <v>7700</v>
      </c>
      <c r="O160" s="80" t="s">
        <v>4973</v>
      </c>
      <c r="P160" s="80" t="s">
        <v>2459</v>
      </c>
      <c r="Q160" s="80" t="s">
        <v>7986</v>
      </c>
      <c r="R160" s="82" t="s">
        <v>79</v>
      </c>
      <c r="S160" s="80"/>
      <c r="T160" s="114" t="str">
        <f t="shared" si="8"/>
        <v>01532950761</v>
      </c>
      <c r="U160" s="114" t="str">
        <f t="shared" si="9"/>
        <v>AUTOLINEE COSENTINO DI COLOMBA COSENTINO &amp; C. S.A.S.</v>
      </c>
      <c r="V160" s="114" t="str">
        <f t="shared" si="10"/>
        <v>BASILICATA</v>
      </c>
      <c r="W160" s="114" t="str">
        <f t="shared" si="11"/>
        <v>BASILICATA</v>
      </c>
    </row>
    <row r="161" spans="1:23" ht="14.4" x14ac:dyDescent="0.3">
      <c r="A161" s="80" t="s">
        <v>6175</v>
      </c>
      <c r="B161" s="80"/>
      <c r="C161" s="80"/>
      <c r="D161" s="80"/>
      <c r="E161" s="80" t="s">
        <v>4876</v>
      </c>
      <c r="F161" s="80"/>
      <c r="G161" s="80"/>
      <c r="H161" s="80"/>
      <c r="I161" s="80"/>
      <c r="J161" s="80" t="s">
        <v>6176</v>
      </c>
      <c r="K161" s="80" t="s">
        <v>6177</v>
      </c>
      <c r="L161" s="80" t="s">
        <v>6178</v>
      </c>
      <c r="M161" s="80"/>
      <c r="N161" s="80" t="s">
        <v>6179</v>
      </c>
      <c r="O161" s="80" t="s">
        <v>6046</v>
      </c>
      <c r="P161" s="80" t="s">
        <v>2478</v>
      </c>
      <c r="Q161" s="80"/>
      <c r="R161" s="82" t="s">
        <v>79</v>
      </c>
      <c r="S161" s="80"/>
      <c r="T161" s="114" t="str">
        <f t="shared" si="8"/>
        <v>01927260040</v>
      </c>
      <c r="U161" s="114" t="str">
        <f t="shared" si="9"/>
        <v>AUTOLINEE COSTA SILVIO &amp; C.</v>
      </c>
      <c r="V161" s="114" t="str">
        <f t="shared" si="10"/>
        <v>PIEMONTE</v>
      </c>
      <c r="W161" s="114" t="str">
        <f t="shared" si="11"/>
        <v>PIEMONTE</v>
      </c>
    </row>
    <row r="162" spans="1:23" ht="14.4" x14ac:dyDescent="0.3">
      <c r="A162" s="80" t="s">
        <v>629</v>
      </c>
      <c r="B162" s="80" t="s">
        <v>630</v>
      </c>
      <c r="C162" s="80" t="s">
        <v>3872</v>
      </c>
      <c r="D162" s="80" t="s">
        <v>4858</v>
      </c>
      <c r="E162" s="80" t="s">
        <v>10444</v>
      </c>
      <c r="F162" s="80" t="s">
        <v>9622</v>
      </c>
      <c r="G162" s="80" t="s">
        <v>9623</v>
      </c>
      <c r="H162" s="80" t="s">
        <v>4945</v>
      </c>
      <c r="I162" s="80" t="s">
        <v>2450</v>
      </c>
      <c r="J162" s="80" t="s">
        <v>630</v>
      </c>
      <c r="K162" s="80" t="s">
        <v>3872</v>
      </c>
      <c r="L162" s="80" t="s">
        <v>10444</v>
      </c>
      <c r="M162" s="80" t="s">
        <v>9622</v>
      </c>
      <c r="N162" s="80" t="s">
        <v>9623</v>
      </c>
      <c r="O162" s="80" t="s">
        <v>4945</v>
      </c>
      <c r="P162" s="80" t="s">
        <v>2450</v>
      </c>
      <c r="Q162" s="80" t="s">
        <v>10445</v>
      </c>
      <c r="R162" s="82" t="s">
        <v>79</v>
      </c>
      <c r="S162" s="80" t="s">
        <v>10446</v>
      </c>
      <c r="T162" s="114" t="str">
        <f t="shared" si="8"/>
        <v>02207430691</v>
      </c>
      <c r="U162" s="114" t="str">
        <f t="shared" si="9"/>
        <v>AUTOLINEE COSTANTINI SRL</v>
      </c>
      <c r="V162" s="114" t="str">
        <f t="shared" si="10"/>
        <v>ABRUZZO</v>
      </c>
      <c r="W162" s="114" t="str">
        <f t="shared" si="11"/>
        <v>ABRUZZO</v>
      </c>
    </row>
    <row r="163" spans="1:23" ht="14.4" x14ac:dyDescent="0.3">
      <c r="A163" s="80" t="s">
        <v>5506</v>
      </c>
      <c r="B163" s="80"/>
      <c r="C163" s="80"/>
      <c r="D163" s="80"/>
      <c r="E163" s="80" t="s">
        <v>4876</v>
      </c>
      <c r="F163" s="80"/>
      <c r="G163" s="80"/>
      <c r="H163" s="80"/>
      <c r="I163" s="80"/>
      <c r="J163" s="80" t="s">
        <v>5507</v>
      </c>
      <c r="K163" s="80" t="s">
        <v>5508</v>
      </c>
      <c r="L163" s="80" t="s">
        <v>5509</v>
      </c>
      <c r="M163" s="80" t="s">
        <v>5510</v>
      </c>
      <c r="N163" s="80" t="s">
        <v>5511</v>
      </c>
      <c r="O163" s="80" t="s">
        <v>5502</v>
      </c>
      <c r="P163" s="80" t="s">
        <v>2476</v>
      </c>
      <c r="Q163" s="80"/>
      <c r="R163" s="82" t="s">
        <v>79</v>
      </c>
      <c r="S163" s="80"/>
      <c r="T163" s="114" t="str">
        <f t="shared" si="8"/>
        <v>01136240437</v>
      </c>
      <c r="U163" s="114" t="str">
        <f t="shared" si="9"/>
        <v>AUTOLINEE CROGNALETTI SRL</v>
      </c>
      <c r="V163" s="114" t="str">
        <f t="shared" si="10"/>
        <v>MARCHE</v>
      </c>
      <c r="W163" s="114" t="str">
        <f t="shared" si="11"/>
        <v>MARCHE</v>
      </c>
    </row>
    <row r="164" spans="1:23" ht="14.4" x14ac:dyDescent="0.3">
      <c r="A164" s="80" t="s">
        <v>4045</v>
      </c>
      <c r="B164" s="80" t="s">
        <v>4046</v>
      </c>
      <c r="C164" s="80" t="s">
        <v>5070</v>
      </c>
      <c r="D164" s="80" t="s">
        <v>4858</v>
      </c>
      <c r="E164" s="80" t="s">
        <v>5071</v>
      </c>
      <c r="F164" s="80" t="s">
        <v>5072</v>
      </c>
      <c r="G164" s="80" t="s">
        <v>5073</v>
      </c>
      <c r="H164" s="80" t="s">
        <v>5074</v>
      </c>
      <c r="I164" s="80" t="s">
        <v>2465</v>
      </c>
      <c r="J164" s="80" t="s">
        <v>4046</v>
      </c>
      <c r="K164" s="80" t="s">
        <v>5070</v>
      </c>
      <c r="L164" s="80" t="s">
        <v>5071</v>
      </c>
      <c r="M164" s="80" t="s">
        <v>5072</v>
      </c>
      <c r="N164" s="80" t="s">
        <v>5073</v>
      </c>
      <c r="O164" s="80" t="s">
        <v>5074</v>
      </c>
      <c r="P164" s="80" t="s">
        <v>2465</v>
      </c>
      <c r="Q164" s="80" t="s">
        <v>5075</v>
      </c>
      <c r="R164" s="82" t="s">
        <v>79</v>
      </c>
      <c r="S164" s="80" t="s">
        <v>5076</v>
      </c>
      <c r="T164" s="114" t="str">
        <f t="shared" si="8"/>
        <v>01129000657</v>
      </c>
      <c r="U164" s="114" t="str">
        <f t="shared" si="9"/>
        <v>AUTOLINEE CURCIO SRL</v>
      </c>
      <c r="V164" s="114" t="str">
        <f t="shared" si="10"/>
        <v>CAMPANIA</v>
      </c>
      <c r="W164" s="114" t="str">
        <f t="shared" si="11"/>
        <v>CAMPANIA</v>
      </c>
    </row>
    <row r="165" spans="1:23" ht="14.4" x14ac:dyDescent="0.3">
      <c r="A165" s="80" t="s">
        <v>2584</v>
      </c>
      <c r="B165" s="80" t="s">
        <v>2585</v>
      </c>
      <c r="C165" s="80" t="s">
        <v>3706</v>
      </c>
      <c r="D165" s="80" t="s">
        <v>4858</v>
      </c>
      <c r="E165" s="80" t="s">
        <v>9267</v>
      </c>
      <c r="F165" s="80" t="s">
        <v>9268</v>
      </c>
      <c r="G165" s="80" t="s">
        <v>9269</v>
      </c>
      <c r="H165" s="80" t="s">
        <v>4904</v>
      </c>
      <c r="I165" s="80" t="s">
        <v>2465</v>
      </c>
      <c r="J165" s="80" t="s">
        <v>2585</v>
      </c>
      <c r="K165" s="80" t="s">
        <v>3706</v>
      </c>
      <c r="L165" s="80" t="s">
        <v>9267</v>
      </c>
      <c r="M165" s="80" t="s">
        <v>9270</v>
      </c>
      <c r="N165" s="80" t="s">
        <v>9269</v>
      </c>
      <c r="O165" s="80" t="s">
        <v>4904</v>
      </c>
      <c r="P165" s="80" t="s">
        <v>2465</v>
      </c>
      <c r="Q165" s="80" t="s">
        <v>9271</v>
      </c>
      <c r="R165" s="82" t="s">
        <v>79</v>
      </c>
      <c r="S165" s="80" t="s">
        <v>9272</v>
      </c>
      <c r="T165" s="114" t="str">
        <f t="shared" si="8"/>
        <v>03326581216</v>
      </c>
      <c r="U165" s="114" t="str">
        <f t="shared" si="9"/>
        <v>AUTOLINEE CURRERI</v>
      </c>
      <c r="V165" s="114" t="str">
        <f t="shared" si="10"/>
        <v>CAMPANIA</v>
      </c>
      <c r="W165" s="114" t="str">
        <f t="shared" si="11"/>
        <v>CAMPANIA</v>
      </c>
    </row>
    <row r="166" spans="1:23" ht="14.4" x14ac:dyDescent="0.3">
      <c r="A166" s="80" t="s">
        <v>218</v>
      </c>
      <c r="B166" s="80" t="s">
        <v>219</v>
      </c>
      <c r="C166" s="80" t="s">
        <v>3625</v>
      </c>
      <c r="D166" s="80" t="s">
        <v>4935</v>
      </c>
      <c r="E166" s="80" t="s">
        <v>6608</v>
      </c>
      <c r="F166" s="80" t="s">
        <v>5260</v>
      </c>
      <c r="G166" s="80" t="s">
        <v>6609</v>
      </c>
      <c r="H166" s="80" t="s">
        <v>4929</v>
      </c>
      <c r="I166" s="80" t="s">
        <v>2465</v>
      </c>
      <c r="J166" s="80" t="s">
        <v>219</v>
      </c>
      <c r="K166" s="80" t="s">
        <v>3625</v>
      </c>
      <c r="L166" s="80" t="s">
        <v>6608</v>
      </c>
      <c r="M166" s="80" t="s">
        <v>5260</v>
      </c>
      <c r="N166" s="80" t="s">
        <v>6609</v>
      </c>
      <c r="O166" s="80" t="s">
        <v>4929</v>
      </c>
      <c r="P166" s="80" t="s">
        <v>2465</v>
      </c>
      <c r="Q166" s="80" t="s">
        <v>8694</v>
      </c>
      <c r="R166" s="82" t="s">
        <v>79</v>
      </c>
      <c r="S166" s="80" t="s">
        <v>6611</v>
      </c>
      <c r="T166" s="114" t="str">
        <f t="shared" si="8"/>
        <v>01919160612</v>
      </c>
      <c r="U166" s="114" t="str">
        <f t="shared" si="9"/>
        <v>AUTOLINEE D'AGOSTINO DI FLORINDO LAUDATO S.N.C.</v>
      </c>
      <c r="V166" s="114" t="str">
        <f t="shared" si="10"/>
        <v>CAMPANIA</v>
      </c>
      <c r="W166" s="114" t="str">
        <f t="shared" si="11"/>
        <v>CAMPANIA</v>
      </c>
    </row>
    <row r="167" spans="1:23" ht="14.4" x14ac:dyDescent="0.3">
      <c r="A167" s="80" t="s">
        <v>220</v>
      </c>
      <c r="B167" s="80" t="s">
        <v>221</v>
      </c>
      <c r="C167" s="80" t="s">
        <v>3644</v>
      </c>
      <c r="D167" s="80" t="s">
        <v>4858</v>
      </c>
      <c r="E167" s="80" t="s">
        <v>5488</v>
      </c>
      <c r="F167" s="80" t="s">
        <v>8857</v>
      </c>
      <c r="G167" s="80" t="s">
        <v>4861</v>
      </c>
      <c r="H167" s="80" t="s">
        <v>4861</v>
      </c>
      <c r="I167" s="80" t="s">
        <v>2482</v>
      </c>
      <c r="J167" s="80" t="s">
        <v>222</v>
      </c>
      <c r="K167" s="80" t="s">
        <v>3644</v>
      </c>
      <c r="L167" s="80" t="s">
        <v>5488</v>
      </c>
      <c r="M167" s="80" t="s">
        <v>5489</v>
      </c>
      <c r="N167" s="80" t="s">
        <v>4861</v>
      </c>
      <c r="O167" s="80" t="s">
        <v>4861</v>
      </c>
      <c r="P167" s="80" t="s">
        <v>2482</v>
      </c>
      <c r="Q167" s="80" t="s">
        <v>8858</v>
      </c>
      <c r="R167" s="82" t="s">
        <v>79</v>
      </c>
      <c r="S167" s="80" t="s">
        <v>5491</v>
      </c>
      <c r="T167" s="114" t="str">
        <f t="shared" si="8"/>
        <v>01913980924</v>
      </c>
      <c r="U167" s="114" t="str">
        <f t="shared" si="9"/>
        <v>AUTOLINEE DEL GOLFO S.R.L.</v>
      </c>
      <c r="V167" s="114" t="str">
        <f t="shared" si="10"/>
        <v>SARDEGNA</v>
      </c>
      <c r="W167" s="114" t="str">
        <f t="shared" si="11"/>
        <v>SARDEGNA</v>
      </c>
    </row>
    <row r="168" spans="1:23" ht="14.4" x14ac:dyDescent="0.3">
      <c r="A168" s="80" t="s">
        <v>645</v>
      </c>
      <c r="B168" s="80" t="s">
        <v>646</v>
      </c>
      <c r="C168" s="80" t="s">
        <v>3511</v>
      </c>
      <c r="D168" s="80" t="s">
        <v>7562</v>
      </c>
      <c r="E168" s="80" t="s">
        <v>7563</v>
      </c>
      <c r="F168" s="80" t="s">
        <v>7366</v>
      </c>
      <c r="G168" s="80" t="s">
        <v>7367</v>
      </c>
      <c r="H168" s="80" t="s">
        <v>7367</v>
      </c>
      <c r="I168" s="80" t="s">
        <v>2482</v>
      </c>
      <c r="J168" s="80" t="s">
        <v>646</v>
      </c>
      <c r="K168" s="80" t="s">
        <v>3511</v>
      </c>
      <c r="L168" s="80" t="s">
        <v>7563</v>
      </c>
      <c r="M168" s="80" t="s">
        <v>7366</v>
      </c>
      <c r="N168" s="80" t="s">
        <v>7367</v>
      </c>
      <c r="O168" s="80" t="s">
        <v>7367</v>
      </c>
      <c r="P168" s="80" t="s">
        <v>2482</v>
      </c>
      <c r="Q168" s="80" t="s">
        <v>7564</v>
      </c>
      <c r="R168" s="82" t="s">
        <v>79</v>
      </c>
      <c r="S168" s="80" t="s">
        <v>7565</v>
      </c>
      <c r="T168" s="114" t="str">
        <f t="shared" si="8"/>
        <v>00163100910</v>
      </c>
      <c r="U168" s="114" t="str">
        <f t="shared" si="9"/>
        <v>AUTOLINEE DEPLANU GIUSEPPINO</v>
      </c>
      <c r="V168" s="114" t="str">
        <f t="shared" si="10"/>
        <v>SARDEGNA</v>
      </c>
      <c r="W168" s="114" t="str">
        <f t="shared" si="11"/>
        <v>SARDEGNA</v>
      </c>
    </row>
    <row r="169" spans="1:23" ht="14.4" x14ac:dyDescent="0.3">
      <c r="A169" s="80" t="s">
        <v>2537</v>
      </c>
      <c r="B169" s="80" t="s">
        <v>2538</v>
      </c>
      <c r="C169" s="80" t="s">
        <v>3735</v>
      </c>
      <c r="D169" s="80" t="s">
        <v>4935</v>
      </c>
      <c r="E169" s="80" t="s">
        <v>9498</v>
      </c>
      <c r="F169" s="80" t="s">
        <v>9499</v>
      </c>
      <c r="G169" s="80" t="s">
        <v>9500</v>
      </c>
      <c r="H169" s="80" t="s">
        <v>4973</v>
      </c>
      <c r="I169" s="80" t="s">
        <v>2459</v>
      </c>
      <c r="J169" s="80" t="s">
        <v>2538</v>
      </c>
      <c r="K169" s="80" t="s">
        <v>3735</v>
      </c>
      <c r="L169" s="80" t="s">
        <v>9498</v>
      </c>
      <c r="M169" s="80" t="s">
        <v>9499</v>
      </c>
      <c r="N169" s="80" t="s">
        <v>9500</v>
      </c>
      <c r="O169" s="80" t="s">
        <v>4973</v>
      </c>
      <c r="P169" s="80" t="s">
        <v>2459</v>
      </c>
      <c r="Q169" s="80" t="s">
        <v>9501</v>
      </c>
      <c r="R169" s="82" t="s">
        <v>79</v>
      </c>
      <c r="S169" s="80"/>
      <c r="T169" s="114" t="str">
        <f t="shared" si="8"/>
        <v>00945800761</v>
      </c>
      <c r="U169" s="114" t="str">
        <f t="shared" si="9"/>
        <v>AUTOLINEE DIBIASE S.N.C. DI DIBIASE FELICE &amp; C.</v>
      </c>
      <c r="V169" s="114" t="str">
        <f t="shared" si="10"/>
        <v>BASILICATA</v>
      </c>
      <c r="W169" s="114" t="str">
        <f t="shared" si="11"/>
        <v>BASILICATA</v>
      </c>
    </row>
    <row r="170" spans="1:23" ht="14.4" x14ac:dyDescent="0.3">
      <c r="A170" s="80" t="s">
        <v>2558</v>
      </c>
      <c r="B170" s="80" t="s">
        <v>2559</v>
      </c>
      <c r="C170" s="80" t="s">
        <v>3371</v>
      </c>
      <c r="D170" s="80" t="s">
        <v>4858</v>
      </c>
      <c r="E170" s="80" t="s">
        <v>5338</v>
      </c>
      <c r="F170" s="80" t="s">
        <v>5339</v>
      </c>
      <c r="G170" s="80" t="s">
        <v>5340</v>
      </c>
      <c r="H170" s="80" t="s">
        <v>4950</v>
      </c>
      <c r="I170" s="80" t="s">
        <v>2481</v>
      </c>
      <c r="J170" s="80" t="s">
        <v>2559</v>
      </c>
      <c r="K170" s="80" t="s">
        <v>3371</v>
      </c>
      <c r="L170" s="80" t="s">
        <v>5338</v>
      </c>
      <c r="M170" s="80" t="s">
        <v>5339</v>
      </c>
      <c r="N170" s="80" t="s">
        <v>5340</v>
      </c>
      <c r="O170" s="80" t="s">
        <v>4950</v>
      </c>
      <c r="P170" s="80" t="s">
        <v>2481</v>
      </c>
      <c r="Q170" s="80" t="s">
        <v>5341</v>
      </c>
      <c r="R170" s="82" t="s">
        <v>79</v>
      </c>
      <c r="S170" s="80" t="s">
        <v>5342</v>
      </c>
      <c r="T170" s="114" t="str">
        <f t="shared" si="8"/>
        <v>04183270729</v>
      </c>
      <c r="U170" s="114" t="str">
        <f t="shared" si="9"/>
        <v>AUTOLINEE DOVER DI VECCARO COSIMO SRL</v>
      </c>
      <c r="V170" s="114" t="str">
        <f t="shared" si="10"/>
        <v>PUGLIA</v>
      </c>
      <c r="W170" s="114" t="str">
        <f t="shared" si="11"/>
        <v>PUGLIA</v>
      </c>
    </row>
    <row r="171" spans="1:23" ht="14.4" x14ac:dyDescent="0.3">
      <c r="A171" s="80" t="s">
        <v>10983</v>
      </c>
      <c r="B171" s="80"/>
      <c r="C171" s="80"/>
      <c r="D171" s="80"/>
      <c r="E171" s="80" t="s">
        <v>4876</v>
      </c>
      <c r="F171" s="80"/>
      <c r="G171" s="80"/>
      <c r="H171" s="80"/>
      <c r="I171" s="80"/>
      <c r="J171" s="80" t="s">
        <v>10984</v>
      </c>
      <c r="K171" s="80" t="s">
        <v>3590</v>
      </c>
      <c r="L171" s="80" t="s">
        <v>8457</v>
      </c>
      <c r="M171" s="80"/>
      <c r="N171" s="80" t="s">
        <v>8458</v>
      </c>
      <c r="O171" s="80" t="s">
        <v>7068</v>
      </c>
      <c r="P171" s="80" t="s">
        <v>2465</v>
      </c>
      <c r="Q171" s="80"/>
      <c r="R171" s="82" t="s">
        <v>79</v>
      </c>
      <c r="S171" s="80"/>
      <c r="T171" s="114" t="str">
        <f t="shared" si="8"/>
        <v>02357880646</v>
      </c>
      <c r="U171" s="114" t="str">
        <f t="shared" si="9"/>
        <v>AUTOLINEE E NOLEGGI ALTO SELE SRL</v>
      </c>
      <c r="V171" s="114" t="str">
        <f t="shared" si="10"/>
        <v>CAMPANIA</v>
      </c>
      <c r="W171" s="114" t="str">
        <f t="shared" si="11"/>
        <v>CAMPANIA</v>
      </c>
    </row>
    <row r="172" spans="1:23" ht="14.4" x14ac:dyDescent="0.3">
      <c r="A172" s="80" t="s">
        <v>224</v>
      </c>
      <c r="B172" s="80" t="s">
        <v>225</v>
      </c>
      <c r="C172" s="80" t="s">
        <v>3590</v>
      </c>
      <c r="D172" s="80" t="s">
        <v>4858</v>
      </c>
      <c r="E172" s="80" t="s">
        <v>8457</v>
      </c>
      <c r="F172" s="80" t="s">
        <v>7509</v>
      </c>
      <c r="G172" s="80" t="s">
        <v>8458</v>
      </c>
      <c r="H172" s="80" t="s">
        <v>7068</v>
      </c>
      <c r="I172" s="80" t="s">
        <v>2465</v>
      </c>
      <c r="J172" s="80" t="s">
        <v>225</v>
      </c>
      <c r="K172" s="80" t="s">
        <v>3590</v>
      </c>
      <c r="L172" s="80" t="s">
        <v>8457</v>
      </c>
      <c r="M172" s="80" t="s">
        <v>7509</v>
      </c>
      <c r="N172" s="80" t="s">
        <v>8458</v>
      </c>
      <c r="O172" s="80" t="s">
        <v>7068</v>
      </c>
      <c r="P172" s="80" t="s">
        <v>2465</v>
      </c>
      <c r="Q172" s="80" t="s">
        <v>6610</v>
      </c>
      <c r="R172" s="82" t="s">
        <v>79</v>
      </c>
      <c r="S172" s="80" t="s">
        <v>8459</v>
      </c>
      <c r="T172" s="114" t="str">
        <f t="shared" si="8"/>
        <v>02357880646</v>
      </c>
      <c r="U172" s="114" t="str">
        <f t="shared" si="9"/>
        <v>AUTOLINEE E NOLEGGI DELL'ALTO SELE SRL</v>
      </c>
      <c r="V172" s="114" t="str">
        <f t="shared" si="10"/>
        <v>CAMPANIA</v>
      </c>
      <c r="W172" s="114" t="str">
        <f t="shared" si="11"/>
        <v>CAMPANIA</v>
      </c>
    </row>
    <row r="173" spans="1:23" ht="14.4" x14ac:dyDescent="0.3">
      <c r="A173" s="80" t="s">
        <v>233</v>
      </c>
      <c r="B173" s="80" t="s">
        <v>234</v>
      </c>
      <c r="C173" s="80" t="s">
        <v>3672</v>
      </c>
      <c r="D173" s="80" t="s">
        <v>4858</v>
      </c>
      <c r="E173" s="80" t="s">
        <v>9027</v>
      </c>
      <c r="F173" s="80" t="s">
        <v>6679</v>
      </c>
      <c r="G173" s="80" t="s">
        <v>6680</v>
      </c>
      <c r="H173" s="80" t="s">
        <v>5074</v>
      </c>
      <c r="I173" s="80" t="s">
        <v>2465</v>
      </c>
      <c r="J173" s="80" t="s">
        <v>235</v>
      </c>
      <c r="K173" s="80" t="s">
        <v>3672</v>
      </c>
      <c r="L173" s="80" t="s">
        <v>9027</v>
      </c>
      <c r="M173" s="80" t="s">
        <v>6679</v>
      </c>
      <c r="N173" s="80" t="s">
        <v>6680</v>
      </c>
      <c r="O173" s="80" t="s">
        <v>5074</v>
      </c>
      <c r="P173" s="80" t="s">
        <v>2465</v>
      </c>
      <c r="Q173" s="80" t="s">
        <v>9028</v>
      </c>
      <c r="R173" s="82" t="s">
        <v>79</v>
      </c>
      <c r="S173" s="80" t="s">
        <v>9029</v>
      </c>
      <c r="T173" s="114" t="str">
        <f t="shared" si="8"/>
        <v>00198940652</v>
      </c>
      <c r="U173" s="114" t="str">
        <f t="shared" si="9"/>
        <v>AUTOLINEE EREDI ARTURO LAMANNA SNC</v>
      </c>
      <c r="V173" s="114" t="str">
        <f t="shared" si="10"/>
        <v>CAMPANIA</v>
      </c>
      <c r="W173" s="114" t="str">
        <f t="shared" si="11"/>
        <v>CAMPANIA</v>
      </c>
    </row>
    <row r="174" spans="1:23" ht="14.4" x14ac:dyDescent="0.3">
      <c r="A174" s="80" t="s">
        <v>6935</v>
      </c>
      <c r="B174" s="80"/>
      <c r="C174" s="80"/>
      <c r="D174" s="80"/>
      <c r="E174" s="80" t="s">
        <v>4876</v>
      </c>
      <c r="F174" s="80"/>
      <c r="G174" s="80"/>
      <c r="H174" s="80"/>
      <c r="I174" s="80"/>
      <c r="J174" s="80" t="s">
        <v>6936</v>
      </c>
      <c r="K174" s="80" t="s">
        <v>6937</v>
      </c>
      <c r="L174" s="80" t="s">
        <v>6938</v>
      </c>
      <c r="M174" s="80"/>
      <c r="N174" s="80" t="s">
        <v>6939</v>
      </c>
      <c r="O174" s="80" t="s">
        <v>5074</v>
      </c>
      <c r="P174" s="80" t="s">
        <v>2465</v>
      </c>
      <c r="Q174" s="80"/>
      <c r="R174" s="82" t="s">
        <v>79</v>
      </c>
      <c r="S174" s="80"/>
      <c r="T174" s="114" t="str">
        <f t="shared" si="8"/>
        <v>02260470659</v>
      </c>
      <c r="U174" s="114" t="str">
        <f t="shared" si="9"/>
        <v>AUTOLINEE EREDI PECORARO GIOVANNI DI ANDREOLA MARIA &amp; C. S.N.C.</v>
      </c>
      <c r="V174" s="114" t="str">
        <f t="shared" si="10"/>
        <v>CAMPANIA</v>
      </c>
      <c r="W174" s="114" t="str">
        <f t="shared" si="11"/>
        <v>CAMPANIA</v>
      </c>
    </row>
    <row r="175" spans="1:23" ht="14.4" x14ac:dyDescent="0.3">
      <c r="A175" s="80" t="s">
        <v>239</v>
      </c>
      <c r="B175" s="80" t="s">
        <v>240</v>
      </c>
      <c r="C175" s="80" t="s">
        <v>3377</v>
      </c>
      <c r="D175" s="80" t="s">
        <v>4935</v>
      </c>
      <c r="E175" s="80" t="s">
        <v>5435</v>
      </c>
      <c r="F175" s="80" t="s">
        <v>5436</v>
      </c>
      <c r="G175" s="80" t="s">
        <v>5437</v>
      </c>
      <c r="H175" s="80" t="s">
        <v>4973</v>
      </c>
      <c r="I175" s="80" t="s">
        <v>2459</v>
      </c>
      <c r="J175" s="80" t="s">
        <v>240</v>
      </c>
      <c r="K175" s="80" t="s">
        <v>3377</v>
      </c>
      <c r="L175" s="80" t="s">
        <v>5435</v>
      </c>
      <c r="M175" s="80" t="s">
        <v>5438</v>
      </c>
      <c r="N175" s="80" t="s">
        <v>5437</v>
      </c>
      <c r="O175" s="80" t="s">
        <v>4973</v>
      </c>
      <c r="P175" s="80" t="s">
        <v>2459</v>
      </c>
      <c r="Q175" s="80" t="s">
        <v>5439</v>
      </c>
      <c r="R175" s="82" t="s">
        <v>79</v>
      </c>
      <c r="S175" s="80" t="s">
        <v>5440</v>
      </c>
      <c r="T175" s="114" t="str">
        <f t="shared" si="8"/>
        <v>01608150767</v>
      </c>
      <c r="U175" s="114" t="str">
        <f t="shared" si="9"/>
        <v>AUTOLINEE EREDI TRIVIGNO DOMENICO DI ROCCO E MICHELE TRIVIGNO</v>
      </c>
      <c r="V175" s="114" t="str">
        <f t="shared" si="10"/>
        <v>BASILICATA</v>
      </c>
      <c r="W175" s="114" t="str">
        <f t="shared" si="11"/>
        <v>BASILICATA</v>
      </c>
    </row>
    <row r="176" spans="1:23" ht="14.4" x14ac:dyDescent="0.3">
      <c r="A176" s="80" t="s">
        <v>6233</v>
      </c>
      <c r="B176" s="80"/>
      <c r="C176" s="80"/>
      <c r="D176" s="80"/>
      <c r="E176" s="80" t="s">
        <v>4876</v>
      </c>
      <c r="F176" s="80"/>
      <c r="G176" s="80"/>
      <c r="H176" s="80"/>
      <c r="I176" s="80"/>
      <c r="J176" s="80" t="s">
        <v>6234</v>
      </c>
      <c r="K176" s="80" t="s">
        <v>6235</v>
      </c>
      <c r="L176" s="80" t="s">
        <v>6236</v>
      </c>
      <c r="M176" s="80"/>
      <c r="N176" s="80" t="s">
        <v>6237</v>
      </c>
      <c r="O176" s="80" t="s">
        <v>5346</v>
      </c>
      <c r="P176" s="80" t="s">
        <v>2481</v>
      </c>
      <c r="Q176" s="80"/>
      <c r="R176" s="82" t="s">
        <v>79</v>
      </c>
      <c r="S176" s="80"/>
      <c r="T176" s="114" t="str">
        <f t="shared" si="8"/>
        <v>03169610759</v>
      </c>
      <c r="U176" s="114" t="str">
        <f t="shared" si="9"/>
        <v>AUTOLINEE F.LLI BLANCO DI LUCIA DANIELA &amp; C. S.A.S.</v>
      </c>
      <c r="V176" s="114" t="str">
        <f t="shared" si="10"/>
        <v>PUGLIA</v>
      </c>
      <c r="W176" s="114" t="str">
        <f t="shared" si="11"/>
        <v>PUGLIA</v>
      </c>
    </row>
    <row r="177" spans="1:23" ht="14.4" x14ac:dyDescent="0.3">
      <c r="A177" s="80" t="s">
        <v>6635</v>
      </c>
      <c r="B177" s="80"/>
      <c r="C177" s="80"/>
      <c r="D177" s="80"/>
      <c r="E177" s="80" t="s">
        <v>4876</v>
      </c>
      <c r="F177" s="80"/>
      <c r="G177" s="80"/>
      <c r="H177" s="80"/>
      <c r="I177" s="80"/>
      <c r="J177" s="80" t="s">
        <v>6636</v>
      </c>
      <c r="K177" s="80" t="s">
        <v>6637</v>
      </c>
      <c r="L177" s="80" t="s">
        <v>6634</v>
      </c>
      <c r="M177" s="80"/>
      <c r="N177" s="80" t="s">
        <v>6630</v>
      </c>
      <c r="O177" s="80" t="s">
        <v>6630</v>
      </c>
      <c r="P177" s="80" t="s">
        <v>2476</v>
      </c>
      <c r="Q177" s="80"/>
      <c r="R177" s="82" t="s">
        <v>79</v>
      </c>
      <c r="S177" s="80"/>
      <c r="T177" s="114" t="str">
        <f t="shared" si="8"/>
        <v>00110400413</v>
      </c>
      <c r="U177" s="114" t="str">
        <f t="shared" si="9"/>
        <v>AUTOLINEE F.LLI BUCCI URBINO PESARO S.R.L.</v>
      </c>
      <c r="V177" s="114" t="str">
        <f t="shared" si="10"/>
        <v>MARCHE</v>
      </c>
      <c r="W177" s="114" t="str">
        <f t="shared" si="11"/>
        <v>MARCHE</v>
      </c>
    </row>
    <row r="178" spans="1:23" ht="14.4" x14ac:dyDescent="0.3">
      <c r="A178" s="80" t="s">
        <v>4003</v>
      </c>
      <c r="B178" s="80" t="s">
        <v>4004</v>
      </c>
      <c r="C178" s="80" t="s">
        <v>5706</v>
      </c>
      <c r="D178" s="80" t="s">
        <v>4935</v>
      </c>
      <c r="E178" s="80" t="s">
        <v>5707</v>
      </c>
      <c r="F178" s="80" t="s">
        <v>5708</v>
      </c>
      <c r="G178" s="80" t="s">
        <v>5709</v>
      </c>
      <c r="H178" s="80" t="s">
        <v>4973</v>
      </c>
      <c r="I178" s="80" t="s">
        <v>2459</v>
      </c>
      <c r="J178" s="80" t="s">
        <v>4004</v>
      </c>
      <c r="K178" s="80" t="s">
        <v>5706</v>
      </c>
      <c r="L178" s="80" t="s">
        <v>5707</v>
      </c>
      <c r="M178" s="80"/>
      <c r="N178" s="80" t="s">
        <v>5709</v>
      </c>
      <c r="O178" s="80" t="s">
        <v>4973</v>
      </c>
      <c r="P178" s="80" t="s">
        <v>2459</v>
      </c>
      <c r="Q178" s="80" t="s">
        <v>5710</v>
      </c>
      <c r="R178" s="82" t="s">
        <v>79</v>
      </c>
      <c r="S178" s="80"/>
      <c r="T178" s="114" t="str">
        <f t="shared" si="8"/>
        <v>00177130762</v>
      </c>
      <c r="U178" s="114" t="str">
        <f t="shared" si="9"/>
        <v>AUTOLINEE F.LLI GAMBIOLI SNC DI GAMBIOLI GIUSEPPEGIOVANNI &amp; C.</v>
      </c>
      <c r="V178" s="114" t="str">
        <f t="shared" si="10"/>
        <v>BASILICATA</v>
      </c>
      <c r="W178" s="114" t="str">
        <f t="shared" si="11"/>
        <v>BASILICATA</v>
      </c>
    </row>
    <row r="179" spans="1:23" ht="14.4" x14ac:dyDescent="0.3">
      <c r="A179" s="80" t="s">
        <v>3137</v>
      </c>
      <c r="B179" s="80" t="s">
        <v>3138</v>
      </c>
      <c r="C179" s="80" t="s">
        <v>3406</v>
      </c>
      <c r="D179" s="80" t="s">
        <v>4858</v>
      </c>
      <c r="E179" s="80" t="s">
        <v>5941</v>
      </c>
      <c r="F179" s="80" t="s">
        <v>5942</v>
      </c>
      <c r="G179" s="80" t="s">
        <v>5943</v>
      </c>
      <c r="H179" s="80" t="s">
        <v>5472</v>
      </c>
      <c r="I179" s="80" t="s">
        <v>2483</v>
      </c>
      <c r="J179" s="80" t="s">
        <v>3138</v>
      </c>
      <c r="K179" s="80" t="s">
        <v>3406</v>
      </c>
      <c r="L179" s="80" t="s">
        <v>5941</v>
      </c>
      <c r="M179" s="80" t="s">
        <v>5942</v>
      </c>
      <c r="N179" s="80" t="s">
        <v>5943</v>
      </c>
      <c r="O179" s="80" t="s">
        <v>5472</v>
      </c>
      <c r="P179" s="80" t="s">
        <v>2483</v>
      </c>
      <c r="Q179" s="80" t="s">
        <v>5944</v>
      </c>
      <c r="R179" s="82" t="s">
        <v>79</v>
      </c>
      <c r="S179" s="80"/>
      <c r="T179" s="114" t="str">
        <f t="shared" si="8"/>
        <v>00148940844</v>
      </c>
      <c r="U179" s="114" t="str">
        <f t="shared" si="9"/>
        <v>AUTOLINEE F.LLI LATTUCA S.R.L.</v>
      </c>
      <c r="V179" s="114" t="str">
        <f t="shared" si="10"/>
        <v>SICILIA</v>
      </c>
      <c r="W179" s="114" t="str">
        <f t="shared" si="11"/>
        <v>SICILIA</v>
      </c>
    </row>
    <row r="180" spans="1:23" ht="14.4" x14ac:dyDescent="0.3">
      <c r="A180" s="80" t="s">
        <v>5924</v>
      </c>
      <c r="B180" s="80"/>
      <c r="C180" s="80"/>
      <c r="D180" s="80"/>
      <c r="E180" s="80" t="s">
        <v>4876</v>
      </c>
      <c r="F180" s="80"/>
      <c r="G180" s="80"/>
      <c r="H180" s="80"/>
      <c r="I180" s="80"/>
      <c r="J180" s="80" t="s">
        <v>5925</v>
      </c>
      <c r="K180" s="80" t="s">
        <v>5926</v>
      </c>
      <c r="L180" s="80" t="s">
        <v>5797</v>
      </c>
      <c r="M180" s="80"/>
      <c r="N180" s="80" t="s">
        <v>5579</v>
      </c>
      <c r="O180" s="80" t="s">
        <v>5579</v>
      </c>
      <c r="P180" s="80" t="s">
        <v>2478</v>
      </c>
      <c r="Q180" s="80"/>
      <c r="R180" s="82" t="s">
        <v>79</v>
      </c>
      <c r="S180" s="80"/>
      <c r="T180" s="114" t="str">
        <f t="shared" si="8"/>
        <v>01813400064</v>
      </c>
      <c r="U180" s="114" t="str">
        <f t="shared" si="9"/>
        <v>AUTOLINEE F.LLI MORTARA</v>
      </c>
      <c r="V180" s="114" t="str">
        <f t="shared" si="10"/>
        <v>PIEMONTE</v>
      </c>
      <c r="W180" s="114" t="str">
        <f t="shared" si="11"/>
        <v>PIEMONTE</v>
      </c>
    </row>
    <row r="181" spans="1:23" ht="14.4" x14ac:dyDescent="0.3">
      <c r="A181" s="80" t="s">
        <v>3202</v>
      </c>
      <c r="B181" s="80" t="s">
        <v>3203</v>
      </c>
      <c r="C181" s="80" t="s">
        <v>3716</v>
      </c>
      <c r="D181" s="80" t="s">
        <v>4935</v>
      </c>
      <c r="E181" s="80" t="s">
        <v>9378</v>
      </c>
      <c r="F181" s="80" t="s">
        <v>9379</v>
      </c>
      <c r="G181" s="80" t="s">
        <v>9380</v>
      </c>
      <c r="H181" s="80" t="s">
        <v>4892</v>
      </c>
      <c r="I181" s="80" t="s">
        <v>2483</v>
      </c>
      <c r="J181" s="80" t="s">
        <v>3203</v>
      </c>
      <c r="K181" s="80" t="s">
        <v>3716</v>
      </c>
      <c r="L181" s="80" t="s">
        <v>9378</v>
      </c>
      <c r="M181" s="80" t="s">
        <v>9379</v>
      </c>
      <c r="N181" s="80" t="s">
        <v>9380</v>
      </c>
      <c r="O181" s="80" t="s">
        <v>4892</v>
      </c>
      <c r="P181" s="80" t="s">
        <v>2483</v>
      </c>
      <c r="Q181" s="80" t="s">
        <v>9381</v>
      </c>
      <c r="R181" s="82" t="s">
        <v>79</v>
      </c>
      <c r="S181" s="80" t="s">
        <v>9382</v>
      </c>
      <c r="T181" s="114" t="str">
        <f t="shared" si="8"/>
        <v>00150810828</v>
      </c>
      <c r="U181" s="114" t="str">
        <f t="shared" si="9"/>
        <v>AUTOLINEE F.LLI ORTOLANO &amp; PUGLISI SNC</v>
      </c>
      <c r="V181" s="114" t="str">
        <f t="shared" si="10"/>
        <v>SICILIA</v>
      </c>
      <c r="W181" s="114" t="str">
        <f t="shared" si="11"/>
        <v>SICILIA</v>
      </c>
    </row>
    <row r="182" spans="1:23" ht="14.4" x14ac:dyDescent="0.3">
      <c r="A182" s="80" t="s">
        <v>4602</v>
      </c>
      <c r="B182" s="80"/>
      <c r="C182" s="80"/>
      <c r="D182" s="80"/>
      <c r="E182" s="80" t="s">
        <v>4876</v>
      </c>
      <c r="F182" s="80"/>
      <c r="G182" s="80"/>
      <c r="H182" s="80"/>
      <c r="I182" s="80"/>
      <c r="J182" s="80" t="s">
        <v>4603</v>
      </c>
      <c r="K182" s="80" t="s">
        <v>9687</v>
      </c>
      <c r="L182" s="80" t="s">
        <v>9688</v>
      </c>
      <c r="M182" s="80" t="s">
        <v>9689</v>
      </c>
      <c r="N182" s="80" t="s">
        <v>9690</v>
      </c>
      <c r="O182" s="80" t="s">
        <v>5551</v>
      </c>
      <c r="P182" s="80" t="s">
        <v>2483</v>
      </c>
      <c r="Q182" s="80"/>
      <c r="R182" s="82" t="s">
        <v>79</v>
      </c>
      <c r="S182" s="80"/>
      <c r="T182" s="114" t="str">
        <f t="shared" si="8"/>
        <v>00041480864</v>
      </c>
      <c r="U182" s="114" t="str">
        <f t="shared" si="9"/>
        <v>AUTOLINEE F.LLI ROMANA S.A.S.</v>
      </c>
      <c r="V182" s="114" t="str">
        <f t="shared" si="10"/>
        <v>SICILIA</v>
      </c>
      <c r="W182" s="114" t="str">
        <f t="shared" si="11"/>
        <v>SICILIA</v>
      </c>
    </row>
    <row r="183" spans="1:23" ht="14.4" x14ac:dyDescent="0.3">
      <c r="A183" s="80" t="s">
        <v>2588</v>
      </c>
      <c r="B183" s="80" t="s">
        <v>2589</v>
      </c>
      <c r="C183" s="80" t="s">
        <v>3848</v>
      </c>
      <c r="D183" s="80" t="s">
        <v>4935</v>
      </c>
      <c r="E183" s="80" t="s">
        <v>10278</v>
      </c>
      <c r="F183" s="80" t="s">
        <v>10279</v>
      </c>
      <c r="G183" s="80" t="s">
        <v>10280</v>
      </c>
      <c r="H183" s="80" t="s">
        <v>4886</v>
      </c>
      <c r="I183" s="80" t="s">
        <v>2465</v>
      </c>
      <c r="J183" s="80" t="s">
        <v>2589</v>
      </c>
      <c r="K183" s="80" t="s">
        <v>3848</v>
      </c>
      <c r="L183" s="80" t="s">
        <v>10278</v>
      </c>
      <c r="M183" s="80" t="s">
        <v>10279</v>
      </c>
      <c r="N183" s="80" t="s">
        <v>10280</v>
      </c>
      <c r="O183" s="80" t="s">
        <v>4886</v>
      </c>
      <c r="P183" s="80" t="s">
        <v>2465</v>
      </c>
      <c r="Q183" s="80" t="s">
        <v>10281</v>
      </c>
      <c r="R183" s="82" t="s">
        <v>79</v>
      </c>
      <c r="S183" s="80" t="s">
        <v>10282</v>
      </c>
      <c r="T183" s="114" t="str">
        <f t="shared" si="8"/>
        <v>01630490611</v>
      </c>
      <c r="U183" s="114" t="str">
        <f t="shared" si="9"/>
        <v>AUTOLINEE F.LLI VERDICCHIO DI VERDICCHIO MICHELE PIO E C. S.N.C. EX</v>
      </c>
      <c r="V183" s="114" t="str">
        <f t="shared" si="10"/>
        <v>CAMPANIA</v>
      </c>
      <c r="W183" s="114" t="str">
        <f t="shared" si="11"/>
        <v>CAMPANIA</v>
      </c>
    </row>
    <row r="184" spans="1:23" ht="14.4" x14ac:dyDescent="0.3">
      <c r="A184" s="80" t="s">
        <v>5686</v>
      </c>
      <c r="B184" s="80"/>
      <c r="C184" s="80"/>
      <c r="D184" s="80"/>
      <c r="E184" s="80" t="s">
        <v>4876</v>
      </c>
      <c r="F184" s="80"/>
      <c r="G184" s="80"/>
      <c r="H184" s="80"/>
      <c r="I184" s="80"/>
      <c r="J184" s="80" t="s">
        <v>5687</v>
      </c>
      <c r="K184" s="80" t="s">
        <v>5688</v>
      </c>
      <c r="L184" s="80" t="s">
        <v>5689</v>
      </c>
      <c r="M184" s="80"/>
      <c r="N184" s="80" t="s">
        <v>5690</v>
      </c>
      <c r="O184" s="80" t="s">
        <v>4983</v>
      </c>
      <c r="P184" s="80" t="s">
        <v>2484</v>
      </c>
      <c r="Q184" s="80"/>
      <c r="R184" s="82" t="s">
        <v>79</v>
      </c>
      <c r="S184" s="80"/>
      <c r="T184" s="114" t="str">
        <f t="shared" si="8"/>
        <v>00905540514</v>
      </c>
      <c r="U184" s="114" t="str">
        <f t="shared" si="9"/>
        <v>AUTOLINEE FABBRI SRL</v>
      </c>
      <c r="V184" s="114" t="str">
        <f t="shared" si="10"/>
        <v>TOSCANA</v>
      </c>
      <c r="W184" s="114" t="str">
        <f t="shared" si="11"/>
        <v>TOSCANA</v>
      </c>
    </row>
    <row r="185" spans="1:23" ht="14.4" x14ac:dyDescent="0.3">
      <c r="A185" s="80" t="s">
        <v>4021</v>
      </c>
      <c r="B185" s="80" t="s">
        <v>4022</v>
      </c>
      <c r="C185" s="80" t="s">
        <v>9584</v>
      </c>
      <c r="D185" s="80" t="s">
        <v>9585</v>
      </c>
      <c r="E185" s="80" t="s">
        <v>9586</v>
      </c>
      <c r="F185" s="80" t="s">
        <v>9587</v>
      </c>
      <c r="G185" s="80" t="s">
        <v>9588</v>
      </c>
      <c r="H185" s="80" t="s">
        <v>4973</v>
      </c>
      <c r="I185" s="80" t="s">
        <v>2459</v>
      </c>
      <c r="J185" s="80" t="s">
        <v>4022</v>
      </c>
      <c r="K185" s="80" t="s">
        <v>9584</v>
      </c>
      <c r="L185" s="80" t="s">
        <v>9586</v>
      </c>
      <c r="M185" s="80"/>
      <c r="N185" s="80" t="s">
        <v>9588</v>
      </c>
      <c r="O185" s="80" t="s">
        <v>4973</v>
      </c>
      <c r="P185" s="80" t="s">
        <v>2459</v>
      </c>
      <c r="Q185" s="80" t="s">
        <v>9589</v>
      </c>
      <c r="R185" s="82" t="s">
        <v>79</v>
      </c>
      <c r="S185" s="80"/>
      <c r="T185" s="114" t="str">
        <f t="shared" si="8"/>
        <v>01327960769</v>
      </c>
      <c r="U185" s="114" t="str">
        <f t="shared" si="9"/>
        <v>AUTOLINEE FARUOLO MARIA TERESA</v>
      </c>
      <c r="V185" s="114" t="str">
        <f t="shared" si="10"/>
        <v>BASILICATA</v>
      </c>
      <c r="W185" s="114" t="str">
        <f t="shared" si="11"/>
        <v>BASILICATA</v>
      </c>
    </row>
    <row r="186" spans="1:23" ht="14.4" x14ac:dyDescent="0.3">
      <c r="A186" s="80" t="s">
        <v>5848</v>
      </c>
      <c r="B186" s="80"/>
      <c r="C186" s="80"/>
      <c r="D186" s="80"/>
      <c r="E186" s="80" t="s">
        <v>4876</v>
      </c>
      <c r="F186" s="80"/>
      <c r="G186" s="80"/>
      <c r="H186" s="80"/>
      <c r="I186" s="80"/>
      <c r="J186" s="80" t="s">
        <v>5849</v>
      </c>
      <c r="K186" s="80" t="s">
        <v>5850</v>
      </c>
      <c r="L186" s="80" t="s">
        <v>5844</v>
      </c>
      <c r="M186" s="80"/>
      <c r="N186" s="80" t="s">
        <v>5494</v>
      </c>
      <c r="O186" s="80" t="s">
        <v>5494</v>
      </c>
      <c r="P186" s="80" t="s">
        <v>2463</v>
      </c>
      <c r="Q186" s="80"/>
      <c r="R186" s="82" t="s">
        <v>79</v>
      </c>
      <c r="S186" s="80"/>
      <c r="T186" s="114" t="str">
        <f t="shared" si="8"/>
        <v>00110820800</v>
      </c>
      <c r="U186" s="114" t="str">
        <f t="shared" si="9"/>
        <v>AUTOLINEE FEDERICO SPA</v>
      </c>
      <c r="V186" s="114" t="str">
        <f t="shared" si="10"/>
        <v>CALABRIA</v>
      </c>
      <c r="W186" s="114" t="str">
        <f t="shared" si="11"/>
        <v>CALABRIA</v>
      </c>
    </row>
    <row r="187" spans="1:23" ht="14.4" x14ac:dyDescent="0.3">
      <c r="A187" s="80" t="s">
        <v>2630</v>
      </c>
      <c r="B187" s="80" t="s">
        <v>2631</v>
      </c>
      <c r="C187" s="80" t="s">
        <v>3732</v>
      </c>
      <c r="D187" s="80" t="s">
        <v>4858</v>
      </c>
      <c r="E187" s="80" t="s">
        <v>9476</v>
      </c>
      <c r="F187" s="80" t="s">
        <v>9477</v>
      </c>
      <c r="G187" s="80" t="s">
        <v>9478</v>
      </c>
      <c r="H187" s="80" t="s">
        <v>4886</v>
      </c>
      <c r="I187" s="80" t="s">
        <v>2465</v>
      </c>
      <c r="J187" s="80" t="s">
        <v>2631</v>
      </c>
      <c r="K187" s="80" t="s">
        <v>3732</v>
      </c>
      <c r="L187" s="80" t="s">
        <v>9476</v>
      </c>
      <c r="M187" s="80" t="s">
        <v>9477</v>
      </c>
      <c r="N187" s="80" t="s">
        <v>9478</v>
      </c>
      <c r="O187" s="80" t="s">
        <v>4886</v>
      </c>
      <c r="P187" s="80" t="s">
        <v>2465</v>
      </c>
      <c r="Q187" s="80" t="s">
        <v>9479</v>
      </c>
      <c r="R187" s="82" t="s">
        <v>79</v>
      </c>
      <c r="S187" s="80" t="s">
        <v>9480</v>
      </c>
      <c r="T187" s="114" t="str">
        <f t="shared" si="8"/>
        <v>02214930618</v>
      </c>
      <c r="U187" s="114" t="str">
        <f t="shared" si="9"/>
        <v>AUTOLINEE FERNANDES ANIELLO S.R.L</v>
      </c>
      <c r="V187" s="114" t="str">
        <f t="shared" si="10"/>
        <v>CAMPANIA</v>
      </c>
      <c r="W187" s="114" t="str">
        <f t="shared" si="11"/>
        <v>CAMPANIA</v>
      </c>
    </row>
    <row r="188" spans="1:23" ht="14.4" x14ac:dyDescent="0.3">
      <c r="A188" s="80" t="s">
        <v>248</v>
      </c>
      <c r="B188" s="80" t="s">
        <v>249</v>
      </c>
      <c r="C188" s="80" t="s">
        <v>3750</v>
      </c>
      <c r="D188" s="80" t="s">
        <v>4858</v>
      </c>
      <c r="E188" s="80" t="s">
        <v>9590</v>
      </c>
      <c r="F188" s="80" t="s">
        <v>5455</v>
      </c>
      <c r="G188" s="80" t="s">
        <v>5454</v>
      </c>
      <c r="H188" s="80" t="s">
        <v>5454</v>
      </c>
      <c r="I188" s="80" t="s">
        <v>2482</v>
      </c>
      <c r="J188" s="80" t="s">
        <v>249</v>
      </c>
      <c r="K188" s="80" t="s">
        <v>3750</v>
      </c>
      <c r="L188" s="80" t="s">
        <v>9590</v>
      </c>
      <c r="M188" s="80" t="s">
        <v>5455</v>
      </c>
      <c r="N188" s="80" t="s">
        <v>5454</v>
      </c>
      <c r="O188" s="80" t="s">
        <v>5454</v>
      </c>
      <c r="P188" s="80" t="s">
        <v>2482</v>
      </c>
      <c r="Q188" s="80" t="s">
        <v>9591</v>
      </c>
      <c r="R188" s="82" t="s">
        <v>79</v>
      </c>
      <c r="S188" s="80" t="s">
        <v>7246</v>
      </c>
      <c r="T188" s="114" t="str">
        <f t="shared" si="8"/>
        <v>00354590952</v>
      </c>
      <c r="U188" s="114" t="str">
        <f t="shared" si="9"/>
        <v>AUTOLINEE FRAU S.R.L.</v>
      </c>
      <c r="V188" s="114" t="str">
        <f t="shared" si="10"/>
        <v>SARDEGNA</v>
      </c>
      <c r="W188" s="114" t="str">
        <f t="shared" si="11"/>
        <v>SARDEGNA</v>
      </c>
    </row>
    <row r="189" spans="1:23" ht="14.4" x14ac:dyDescent="0.3">
      <c r="A189" s="80" t="s">
        <v>3191</v>
      </c>
      <c r="B189" s="80" t="s">
        <v>3192</v>
      </c>
      <c r="C189" s="80" t="s">
        <v>3727</v>
      </c>
      <c r="D189" s="80" t="s">
        <v>4858</v>
      </c>
      <c r="E189" s="80" t="s">
        <v>9368</v>
      </c>
      <c r="F189" s="80" t="s">
        <v>9369</v>
      </c>
      <c r="G189" s="80" t="s">
        <v>4892</v>
      </c>
      <c r="H189" s="80" t="s">
        <v>4892</v>
      </c>
      <c r="I189" s="80" t="s">
        <v>2483</v>
      </c>
      <c r="J189" s="80" t="s">
        <v>3192</v>
      </c>
      <c r="K189" s="80" t="s">
        <v>3727</v>
      </c>
      <c r="L189" s="80" t="s">
        <v>9368</v>
      </c>
      <c r="M189" s="80" t="s">
        <v>9369</v>
      </c>
      <c r="N189" s="80" t="s">
        <v>4892</v>
      </c>
      <c r="O189" s="80" t="s">
        <v>4892</v>
      </c>
      <c r="P189" s="80" t="s">
        <v>2483</v>
      </c>
      <c r="Q189" s="80" t="s">
        <v>9438</v>
      </c>
      <c r="R189" s="82" t="s">
        <v>79</v>
      </c>
      <c r="S189" s="80" t="s">
        <v>9371</v>
      </c>
      <c r="T189" s="114" t="str">
        <f t="shared" si="8"/>
        <v>00560920860</v>
      </c>
      <c r="U189" s="114" t="str">
        <f t="shared" si="9"/>
        <v>AUTOLINEE GALLO SRL</v>
      </c>
      <c r="V189" s="114" t="str">
        <f t="shared" si="10"/>
        <v>SICILIA</v>
      </c>
      <c r="W189" s="114" t="str">
        <f t="shared" si="11"/>
        <v>SICILIA</v>
      </c>
    </row>
    <row r="190" spans="1:23" ht="14.4" x14ac:dyDescent="0.3">
      <c r="A190" s="80" t="s">
        <v>744</v>
      </c>
      <c r="B190" s="80" t="s">
        <v>745</v>
      </c>
      <c r="C190" s="80" t="s">
        <v>3807</v>
      </c>
      <c r="D190" s="80" t="s">
        <v>4858</v>
      </c>
      <c r="E190" s="80" t="s">
        <v>9930</v>
      </c>
      <c r="F190" s="80" t="s">
        <v>5387</v>
      </c>
      <c r="G190" s="80" t="s">
        <v>5061</v>
      </c>
      <c r="H190" s="80" t="s">
        <v>5061</v>
      </c>
      <c r="I190" s="80" t="s">
        <v>2450</v>
      </c>
      <c r="J190" s="80" t="s">
        <v>745</v>
      </c>
      <c r="K190" s="80" t="s">
        <v>3807</v>
      </c>
      <c r="L190" s="80" t="s">
        <v>9930</v>
      </c>
      <c r="M190" s="80" t="s">
        <v>5387</v>
      </c>
      <c r="N190" s="80" t="s">
        <v>5061</v>
      </c>
      <c r="O190" s="80" t="s">
        <v>5061</v>
      </c>
      <c r="P190" s="80" t="s">
        <v>2450</v>
      </c>
      <c r="Q190" s="80" t="s">
        <v>9931</v>
      </c>
      <c r="R190" s="82" t="s">
        <v>79</v>
      </c>
      <c r="S190" s="80" t="s">
        <v>5538</v>
      </c>
      <c r="T190" s="114" t="str">
        <f t="shared" si="8"/>
        <v>00566910675</v>
      </c>
      <c r="U190" s="114" t="str">
        <f t="shared" si="9"/>
        <v>AUTOLINEE GASPARI S.R.L.</v>
      </c>
      <c r="V190" s="114" t="str">
        <f t="shared" si="10"/>
        <v>ABRUZZO</v>
      </c>
      <c r="W190" s="114" t="str">
        <f t="shared" si="11"/>
        <v>ABRUZZO</v>
      </c>
    </row>
    <row r="191" spans="1:23" ht="14.4" x14ac:dyDescent="0.3">
      <c r="A191" s="80" t="s">
        <v>6406</v>
      </c>
      <c r="B191" s="80"/>
      <c r="C191" s="80"/>
      <c r="D191" s="80"/>
      <c r="E191" s="80" t="s">
        <v>4876</v>
      </c>
      <c r="F191" s="80"/>
      <c r="G191" s="80"/>
      <c r="H191" s="80"/>
      <c r="I191" s="80"/>
      <c r="J191" s="80" t="s">
        <v>6407</v>
      </c>
      <c r="K191" s="80" t="s">
        <v>6408</v>
      </c>
      <c r="L191" s="80" t="s">
        <v>6409</v>
      </c>
      <c r="M191" s="80"/>
      <c r="N191" s="80" t="s">
        <v>4866</v>
      </c>
      <c r="O191" s="80" t="s">
        <v>4867</v>
      </c>
      <c r="P191" s="80" t="s">
        <v>2478</v>
      </c>
      <c r="Q191" s="80"/>
      <c r="R191" s="82" t="s">
        <v>79</v>
      </c>
      <c r="S191" s="80"/>
      <c r="T191" s="114" t="str">
        <f t="shared" si="8"/>
        <v>00060360054</v>
      </c>
      <c r="U191" s="114" t="str">
        <f t="shared" si="9"/>
        <v>AUTOLINEE GIACHINO</v>
      </c>
      <c r="V191" s="114" t="str">
        <f t="shared" si="10"/>
        <v>PIEMONTE</v>
      </c>
      <c r="W191" s="114" t="str">
        <f t="shared" si="11"/>
        <v>PIEMONTE</v>
      </c>
    </row>
    <row r="192" spans="1:23" ht="14.4" x14ac:dyDescent="0.3">
      <c r="A192" s="80" t="s">
        <v>3075</v>
      </c>
      <c r="B192" s="80" t="s">
        <v>3076</v>
      </c>
      <c r="C192" s="80" t="s">
        <v>3712</v>
      </c>
      <c r="D192" s="80" t="s">
        <v>4858</v>
      </c>
      <c r="E192" s="80" t="s">
        <v>9368</v>
      </c>
      <c r="F192" s="80" t="s">
        <v>9369</v>
      </c>
      <c r="G192" s="80" t="s">
        <v>4892</v>
      </c>
      <c r="H192" s="80" t="s">
        <v>4892</v>
      </c>
      <c r="I192" s="80" t="s">
        <v>2483</v>
      </c>
      <c r="J192" s="80" t="s">
        <v>3076</v>
      </c>
      <c r="K192" s="80" t="s">
        <v>3712</v>
      </c>
      <c r="L192" s="80" t="s">
        <v>9368</v>
      </c>
      <c r="M192" s="80" t="s">
        <v>9369</v>
      </c>
      <c r="N192" s="80" t="s">
        <v>4892</v>
      </c>
      <c r="O192" s="80" t="s">
        <v>4892</v>
      </c>
      <c r="P192" s="80" t="s">
        <v>2483</v>
      </c>
      <c r="Q192" s="80" t="s">
        <v>9370</v>
      </c>
      <c r="R192" s="82" t="s">
        <v>79</v>
      </c>
      <c r="S192" s="80" t="s">
        <v>9371</v>
      </c>
      <c r="T192" s="114" t="str">
        <f t="shared" si="8"/>
        <v>04952650820</v>
      </c>
      <c r="U192" s="114" t="str">
        <f t="shared" si="9"/>
        <v>AUTOLINEE GIAMPORCARO SRL</v>
      </c>
      <c r="V192" s="114" t="str">
        <f t="shared" si="10"/>
        <v>SICILIA</v>
      </c>
      <c r="W192" s="114" t="str">
        <f t="shared" si="11"/>
        <v>SICILIA</v>
      </c>
    </row>
    <row r="193" spans="1:23" ht="14.4" x14ac:dyDescent="0.3">
      <c r="A193" s="80" t="s">
        <v>1126</v>
      </c>
      <c r="B193" s="80" t="s">
        <v>1127</v>
      </c>
      <c r="C193" s="80" t="s">
        <v>3324</v>
      </c>
      <c r="D193" s="80" t="s">
        <v>4858</v>
      </c>
      <c r="E193" s="80" t="s">
        <v>4889</v>
      </c>
      <c r="F193" s="80" t="s">
        <v>4890</v>
      </c>
      <c r="G193" s="80" t="s">
        <v>4891</v>
      </c>
      <c r="H193" s="80" t="s">
        <v>4892</v>
      </c>
      <c r="I193" s="80" t="s">
        <v>2483</v>
      </c>
      <c r="J193" s="80" t="s">
        <v>1127</v>
      </c>
      <c r="K193" s="80" t="s">
        <v>3324</v>
      </c>
      <c r="L193" s="80" t="s">
        <v>4889</v>
      </c>
      <c r="M193" s="80" t="s">
        <v>4893</v>
      </c>
      <c r="N193" s="80" t="s">
        <v>4891</v>
      </c>
      <c r="O193" s="80" t="s">
        <v>4892</v>
      </c>
      <c r="P193" s="80" t="s">
        <v>2483</v>
      </c>
      <c r="Q193" s="80" t="s">
        <v>4894</v>
      </c>
      <c r="R193" s="82" t="s">
        <v>79</v>
      </c>
      <c r="S193" s="80" t="s">
        <v>4895</v>
      </c>
      <c r="T193" s="114" t="str">
        <f t="shared" si="8"/>
        <v>03854270828</v>
      </c>
      <c r="U193" s="114" t="str">
        <f t="shared" si="9"/>
        <v>AUTOLINEE GIORDANO SRL</v>
      </c>
      <c r="V193" s="114" t="str">
        <f t="shared" si="10"/>
        <v>SICILIA</v>
      </c>
      <c r="W193" s="114" t="str">
        <f t="shared" si="11"/>
        <v>SICILIA</v>
      </c>
    </row>
    <row r="194" spans="1:23" ht="14.4" x14ac:dyDescent="0.3">
      <c r="A194" s="80" t="s">
        <v>754</v>
      </c>
      <c r="B194" s="80" t="s">
        <v>755</v>
      </c>
      <c r="C194" s="80" t="s">
        <v>3630</v>
      </c>
      <c r="D194" s="80" t="s">
        <v>7562</v>
      </c>
      <c r="E194" s="80" t="s">
        <v>8736</v>
      </c>
      <c r="F194" s="80" t="s">
        <v>8737</v>
      </c>
      <c r="G194" s="80" t="s">
        <v>5279</v>
      </c>
      <c r="H194" s="80" t="s">
        <v>5279</v>
      </c>
      <c r="I194" s="80" t="s">
        <v>2476</v>
      </c>
      <c r="J194" s="80" t="s">
        <v>755</v>
      </c>
      <c r="K194" s="80" t="s">
        <v>3630</v>
      </c>
      <c r="L194" s="80" t="s">
        <v>8736</v>
      </c>
      <c r="M194" s="80" t="s">
        <v>8737</v>
      </c>
      <c r="N194" s="80" t="s">
        <v>5279</v>
      </c>
      <c r="O194" s="80" t="s">
        <v>5279</v>
      </c>
      <c r="P194" s="80" t="s">
        <v>2476</v>
      </c>
      <c r="Q194" s="80" t="s">
        <v>8738</v>
      </c>
      <c r="R194" s="82" t="s">
        <v>79</v>
      </c>
      <c r="S194" s="80" t="s">
        <v>8739</v>
      </c>
      <c r="T194" s="114" t="str">
        <f t="shared" ref="T194:T257" si="12">IF(K194="", C194, K194)</f>
        <v>02369260449</v>
      </c>
      <c r="U194" s="114" t="str">
        <f t="shared" ref="U194:U257" si="13">IF(J194="", B194, J194)</f>
        <v>AUTOLINEE GIOVANNUCCI ALBERTO SRL</v>
      </c>
      <c r="V194" s="114" t="str">
        <f t="shared" ref="V194:V257" si="14">IF(P194="", I194, P194)</f>
        <v>MARCHE</v>
      </c>
      <c r="W194" s="114" t="str">
        <f t="shared" ref="W194:W257" si="15">IF(V194="FRIULI-VENEZIA-GIULIA", "FRIULI-VENEZIA GIULIA", IF(V194="TRENTINO ALTO-ADIGE", IF(IF(O194="", H194, O194)="BOLZANO-BOZEN", "Provincia autonoma di BOLZANO", "Provincia autonoma di TRENTO"), V194))</f>
        <v>MARCHE</v>
      </c>
    </row>
    <row r="195" spans="1:23" ht="14.4" x14ac:dyDescent="0.3">
      <c r="A195" s="80" t="s">
        <v>4409</v>
      </c>
      <c r="B195" s="80" t="s">
        <v>4410</v>
      </c>
      <c r="C195" s="80" t="s">
        <v>3624</v>
      </c>
      <c r="D195" s="80" t="s">
        <v>5258</v>
      </c>
      <c r="E195" s="80" t="s">
        <v>8689</v>
      </c>
      <c r="F195" s="80" t="s">
        <v>8690</v>
      </c>
      <c r="G195" s="80" t="s">
        <v>8691</v>
      </c>
      <c r="H195" s="80" t="s">
        <v>5177</v>
      </c>
      <c r="I195" s="80" t="s">
        <v>2477</v>
      </c>
      <c r="J195" s="80" t="s">
        <v>4410</v>
      </c>
      <c r="K195" s="80" t="s">
        <v>3624</v>
      </c>
      <c r="L195" s="80" t="s">
        <v>8689</v>
      </c>
      <c r="M195" s="80" t="s">
        <v>8690</v>
      </c>
      <c r="N195" s="80" t="s">
        <v>8691</v>
      </c>
      <c r="O195" s="80" t="s">
        <v>5177</v>
      </c>
      <c r="P195" s="80" t="s">
        <v>2477</v>
      </c>
      <c r="Q195" s="80" t="s">
        <v>8692</v>
      </c>
      <c r="R195" s="82" t="s">
        <v>79</v>
      </c>
      <c r="S195" s="80" t="s">
        <v>8693</v>
      </c>
      <c r="T195" s="114" t="str">
        <f t="shared" si="12"/>
        <v>00980800700</v>
      </c>
      <c r="U195" s="114" t="str">
        <f t="shared" si="13"/>
        <v>AUTOLINEE GIULIANA SCARANO &amp; C. SAS</v>
      </c>
      <c r="V195" s="114" t="str">
        <f t="shared" si="14"/>
        <v>MOLISE</v>
      </c>
      <c r="W195" s="114" t="str">
        <f t="shared" si="15"/>
        <v>MOLISE</v>
      </c>
    </row>
    <row r="196" spans="1:23" ht="14.4" x14ac:dyDescent="0.3">
      <c r="A196" s="80" t="s">
        <v>7420</v>
      </c>
      <c r="B196" s="80"/>
      <c r="C196" s="80"/>
      <c r="D196" s="80"/>
      <c r="E196" s="80" t="s">
        <v>4876</v>
      </c>
      <c r="F196" s="80"/>
      <c r="G196" s="80"/>
      <c r="H196" s="80"/>
      <c r="I196" s="80"/>
      <c r="J196" s="80" t="s">
        <v>7421</v>
      </c>
      <c r="K196" s="80" t="s">
        <v>7422</v>
      </c>
      <c r="L196" s="80" t="s">
        <v>7423</v>
      </c>
      <c r="M196" s="80"/>
      <c r="N196" s="80" t="s">
        <v>7424</v>
      </c>
      <c r="O196" s="80" t="s">
        <v>5074</v>
      </c>
      <c r="P196" s="80" t="s">
        <v>2465</v>
      </c>
      <c r="Q196" s="80"/>
      <c r="R196" s="82" t="s">
        <v>79</v>
      </c>
      <c r="S196" s="80"/>
      <c r="T196" s="114" t="str">
        <f t="shared" si="12"/>
        <v>02149400653</v>
      </c>
      <c r="U196" s="114" t="str">
        <f t="shared" si="13"/>
        <v>AUTOLINEE GIULIANO SRL</v>
      </c>
      <c r="V196" s="114" t="str">
        <f t="shared" si="14"/>
        <v>CAMPANIA</v>
      </c>
      <c r="W196" s="114" t="str">
        <f t="shared" si="15"/>
        <v>CAMPANIA</v>
      </c>
    </row>
    <row r="197" spans="1:23" ht="14.4" x14ac:dyDescent="0.3">
      <c r="A197" s="80" t="s">
        <v>3226</v>
      </c>
      <c r="B197" s="80" t="s">
        <v>3227</v>
      </c>
      <c r="C197" s="80" t="s">
        <v>3798</v>
      </c>
      <c r="D197" s="80" t="s">
        <v>4858</v>
      </c>
      <c r="E197" s="80" t="s">
        <v>9882</v>
      </c>
      <c r="F197" s="80" t="s">
        <v>9883</v>
      </c>
      <c r="G197" s="80" t="s">
        <v>9884</v>
      </c>
      <c r="H197" s="80" t="s">
        <v>5472</v>
      </c>
      <c r="I197" s="80" t="s">
        <v>2483</v>
      </c>
      <c r="J197" s="80" t="s">
        <v>3227</v>
      </c>
      <c r="K197" s="80" t="s">
        <v>3798</v>
      </c>
      <c r="L197" s="80" t="s">
        <v>9882</v>
      </c>
      <c r="M197" s="80" t="s">
        <v>9883</v>
      </c>
      <c r="N197" s="80" t="s">
        <v>9884</v>
      </c>
      <c r="O197" s="80" t="s">
        <v>5472</v>
      </c>
      <c r="P197" s="80" t="s">
        <v>2483</v>
      </c>
      <c r="Q197" s="80" t="s">
        <v>9885</v>
      </c>
      <c r="R197" s="82" t="s">
        <v>79</v>
      </c>
      <c r="S197" s="80"/>
      <c r="T197" s="114" t="str">
        <f t="shared" si="12"/>
        <v>00201980844</v>
      </c>
      <c r="U197" s="114" t="str">
        <f t="shared" si="13"/>
        <v>AUTOLINEE GIUSEPPE CAVALERI SRL</v>
      </c>
      <c r="V197" s="114" t="str">
        <f t="shared" si="14"/>
        <v>SICILIA</v>
      </c>
      <c r="W197" s="114" t="str">
        <f t="shared" si="15"/>
        <v>SICILIA</v>
      </c>
    </row>
    <row r="198" spans="1:23" ht="14.4" x14ac:dyDescent="0.3">
      <c r="A198" s="80" t="s">
        <v>4047</v>
      </c>
      <c r="B198" s="80" t="s">
        <v>4048</v>
      </c>
      <c r="C198" s="80" t="s">
        <v>8870</v>
      </c>
      <c r="D198" s="80" t="s">
        <v>5430</v>
      </c>
      <c r="E198" s="80" t="s">
        <v>8871</v>
      </c>
      <c r="F198" s="80" t="s">
        <v>5260</v>
      </c>
      <c r="G198" s="80" t="s">
        <v>8872</v>
      </c>
      <c r="H198" s="80" t="s">
        <v>4929</v>
      </c>
      <c r="I198" s="80" t="s">
        <v>2465</v>
      </c>
      <c r="J198" s="80" t="s">
        <v>4048</v>
      </c>
      <c r="K198" s="80" t="s">
        <v>8870</v>
      </c>
      <c r="L198" s="80" t="s">
        <v>8871</v>
      </c>
      <c r="M198" s="80" t="s">
        <v>5260</v>
      </c>
      <c r="N198" s="80" t="s">
        <v>8872</v>
      </c>
      <c r="O198" s="80" t="s">
        <v>4929</v>
      </c>
      <c r="P198" s="80" t="s">
        <v>2465</v>
      </c>
      <c r="Q198" s="80" t="s">
        <v>8873</v>
      </c>
      <c r="R198" s="82" t="s">
        <v>79</v>
      </c>
      <c r="S198" s="80" t="s">
        <v>8874</v>
      </c>
      <c r="T198" s="114" t="str">
        <f t="shared" si="12"/>
        <v>00020790622</v>
      </c>
      <c r="U198" s="114" t="str">
        <f t="shared" si="13"/>
        <v>AUTOLINEE GIUSEPPE MARCARELLI</v>
      </c>
      <c r="V198" s="114" t="str">
        <f t="shared" si="14"/>
        <v>CAMPANIA</v>
      </c>
      <c r="W198" s="114" t="str">
        <f t="shared" si="15"/>
        <v>CAMPANIA</v>
      </c>
    </row>
    <row r="199" spans="1:23" ht="14.4" x14ac:dyDescent="0.3">
      <c r="A199" s="80" t="s">
        <v>3991</v>
      </c>
      <c r="B199" s="80" t="s">
        <v>3992</v>
      </c>
      <c r="C199" s="80" t="s">
        <v>8231</v>
      </c>
      <c r="D199" s="80" t="s">
        <v>4858</v>
      </c>
      <c r="E199" s="80" t="s">
        <v>8232</v>
      </c>
      <c r="F199" s="80" t="s">
        <v>8233</v>
      </c>
      <c r="G199" s="80" t="s">
        <v>8234</v>
      </c>
      <c r="H199" s="80" t="s">
        <v>5796</v>
      </c>
      <c r="I199" s="80" t="s">
        <v>2459</v>
      </c>
      <c r="J199" s="80" t="s">
        <v>3992</v>
      </c>
      <c r="K199" s="80" t="s">
        <v>8231</v>
      </c>
      <c r="L199" s="80" t="s">
        <v>8232</v>
      </c>
      <c r="M199" s="80" t="s">
        <v>8233</v>
      </c>
      <c r="N199" s="80" t="s">
        <v>8234</v>
      </c>
      <c r="O199" s="80" t="s">
        <v>5796</v>
      </c>
      <c r="P199" s="80" t="s">
        <v>2459</v>
      </c>
      <c r="Q199" s="80" t="s">
        <v>8235</v>
      </c>
      <c r="R199" s="82" t="s">
        <v>79</v>
      </c>
      <c r="S199" s="80" t="s">
        <v>8236</v>
      </c>
      <c r="T199" s="114" t="str">
        <f t="shared" si="12"/>
        <v>00041520776</v>
      </c>
      <c r="U199" s="114" t="str">
        <f t="shared" si="13"/>
        <v>AUTOLINEE GRASSANI E GAROFALO SRL</v>
      </c>
      <c r="V199" s="114" t="str">
        <f t="shared" si="14"/>
        <v>BASILICATA</v>
      </c>
      <c r="W199" s="114" t="str">
        <f t="shared" si="15"/>
        <v>BASILICATA</v>
      </c>
    </row>
    <row r="200" spans="1:23" ht="14.4" x14ac:dyDescent="0.3">
      <c r="A200" s="80" t="s">
        <v>254</v>
      </c>
      <c r="B200" s="80" t="s">
        <v>255</v>
      </c>
      <c r="C200" s="80" t="s">
        <v>3375</v>
      </c>
      <c r="D200" s="80" t="s">
        <v>4935</v>
      </c>
      <c r="E200" s="80" t="s">
        <v>5365</v>
      </c>
      <c r="F200" s="80" t="s">
        <v>5366</v>
      </c>
      <c r="G200" s="80" t="s">
        <v>5367</v>
      </c>
      <c r="H200" s="80" t="s">
        <v>5074</v>
      </c>
      <c r="I200" s="80" t="s">
        <v>2465</v>
      </c>
      <c r="J200" s="80" t="s">
        <v>255</v>
      </c>
      <c r="K200" s="80" t="s">
        <v>3375</v>
      </c>
      <c r="L200" s="80" t="s">
        <v>5368</v>
      </c>
      <c r="M200" s="80" t="s">
        <v>5369</v>
      </c>
      <c r="N200" s="80" t="s">
        <v>5074</v>
      </c>
      <c r="O200" s="80" t="s">
        <v>5074</v>
      </c>
      <c r="P200" s="80" t="s">
        <v>2465</v>
      </c>
      <c r="Q200" s="80" t="s">
        <v>5370</v>
      </c>
      <c r="R200" s="82" t="s">
        <v>79</v>
      </c>
      <c r="S200" s="80" t="s">
        <v>5371</v>
      </c>
      <c r="T200" s="114" t="str">
        <f t="shared" si="12"/>
        <v>00283280659</v>
      </c>
      <c r="U200" s="114" t="str">
        <f t="shared" si="13"/>
        <v>AUTOLINEE L.A.S. DI G.APICELLA M.LETTERIELLO E D.STASSANO</v>
      </c>
      <c r="V200" s="114" t="str">
        <f t="shared" si="14"/>
        <v>CAMPANIA</v>
      </c>
      <c r="W200" s="114" t="str">
        <f t="shared" si="15"/>
        <v>CAMPANIA</v>
      </c>
    </row>
    <row r="201" spans="1:23" ht="14.4" x14ac:dyDescent="0.3">
      <c r="A201" s="80" t="s">
        <v>795</v>
      </c>
      <c r="B201" s="80" t="s">
        <v>796</v>
      </c>
      <c r="C201" s="80" t="s">
        <v>3605</v>
      </c>
      <c r="D201" s="80" t="s">
        <v>4858</v>
      </c>
      <c r="E201" s="80" t="s">
        <v>8558</v>
      </c>
      <c r="F201" s="80" t="s">
        <v>8559</v>
      </c>
      <c r="G201" s="80" t="s">
        <v>8560</v>
      </c>
      <c r="H201" s="80" t="s">
        <v>5177</v>
      </c>
      <c r="I201" s="80" t="s">
        <v>2477</v>
      </c>
      <c r="J201" s="80" t="s">
        <v>796</v>
      </c>
      <c r="K201" s="80" t="s">
        <v>3605</v>
      </c>
      <c r="L201" s="80" t="s">
        <v>8558</v>
      </c>
      <c r="M201" s="80" t="s">
        <v>8559</v>
      </c>
      <c r="N201" s="80" t="s">
        <v>8560</v>
      </c>
      <c r="O201" s="80" t="s">
        <v>5177</v>
      </c>
      <c r="P201" s="80" t="s">
        <v>2477</v>
      </c>
      <c r="Q201" s="80" t="s">
        <v>8561</v>
      </c>
      <c r="R201" s="82" t="s">
        <v>79</v>
      </c>
      <c r="S201" s="80" t="s">
        <v>8562</v>
      </c>
      <c r="T201" s="114" t="str">
        <f t="shared" si="12"/>
        <v>00075290700</v>
      </c>
      <c r="U201" s="114" t="str">
        <f t="shared" si="13"/>
        <v>AUTOLINEE LANGIANO SRL</v>
      </c>
      <c r="V201" s="114" t="str">
        <f t="shared" si="14"/>
        <v>MOLISE</v>
      </c>
      <c r="W201" s="114" t="str">
        <f t="shared" si="15"/>
        <v>MOLISE</v>
      </c>
    </row>
    <row r="202" spans="1:23" ht="14.4" x14ac:dyDescent="0.3">
      <c r="A202" s="80" t="s">
        <v>6110</v>
      </c>
      <c r="B202" s="80"/>
      <c r="C202" s="80"/>
      <c r="D202" s="80"/>
      <c r="E202" s="80" t="s">
        <v>4876</v>
      </c>
      <c r="F202" s="80"/>
      <c r="G202" s="80"/>
      <c r="H202" s="80"/>
      <c r="I202" s="80"/>
      <c r="J202" s="80" t="s">
        <v>6111</v>
      </c>
      <c r="K202" s="80" t="s">
        <v>6112</v>
      </c>
      <c r="L202" s="80" t="s">
        <v>6113</v>
      </c>
      <c r="M202" s="80"/>
      <c r="N202" s="80" t="s">
        <v>6114</v>
      </c>
      <c r="O202" s="80" t="s">
        <v>4950</v>
      </c>
      <c r="P202" s="80" t="s">
        <v>2481</v>
      </c>
      <c r="Q202" s="80"/>
      <c r="R202" s="82" t="s">
        <v>79</v>
      </c>
      <c r="S202" s="80"/>
      <c r="T202" s="114" t="str">
        <f t="shared" si="12"/>
        <v>00883120727</v>
      </c>
      <c r="U202" s="114" t="str">
        <f t="shared" si="13"/>
        <v>AUTOLINEE LENTINI</v>
      </c>
      <c r="V202" s="114" t="str">
        <f t="shared" si="14"/>
        <v>PUGLIA</v>
      </c>
      <c r="W202" s="114" t="str">
        <f t="shared" si="15"/>
        <v>PUGLIA</v>
      </c>
    </row>
    <row r="203" spans="1:23" ht="14.4" x14ac:dyDescent="0.3">
      <c r="A203" s="80" t="s">
        <v>6916</v>
      </c>
      <c r="B203" s="80"/>
      <c r="C203" s="80"/>
      <c r="D203" s="80"/>
      <c r="E203" s="80" t="s">
        <v>4876</v>
      </c>
      <c r="F203" s="80"/>
      <c r="G203" s="80"/>
      <c r="H203" s="80"/>
      <c r="I203" s="80"/>
      <c r="J203" s="80" t="s">
        <v>6917</v>
      </c>
      <c r="K203" s="80" t="s">
        <v>6918</v>
      </c>
      <c r="L203" s="80" t="s">
        <v>6919</v>
      </c>
      <c r="M203" s="80"/>
      <c r="N203" s="80" t="s">
        <v>5074</v>
      </c>
      <c r="O203" s="80" t="s">
        <v>5074</v>
      </c>
      <c r="P203" s="80" t="s">
        <v>2465</v>
      </c>
      <c r="Q203" s="80"/>
      <c r="R203" s="82" t="s">
        <v>79</v>
      </c>
      <c r="S203" s="80"/>
      <c r="T203" s="114" t="str">
        <f t="shared" si="12"/>
        <v>04553990658</v>
      </c>
      <c r="U203" s="114" t="str">
        <f t="shared" si="13"/>
        <v>AUTOLINEE LETTIERI S.R.L.</v>
      </c>
      <c r="V203" s="114" t="str">
        <f t="shared" si="14"/>
        <v>CAMPANIA</v>
      </c>
      <c r="W203" s="114" t="str">
        <f t="shared" si="15"/>
        <v>CAMPANIA</v>
      </c>
    </row>
    <row r="204" spans="1:23" ht="14.4" x14ac:dyDescent="0.3">
      <c r="A204" s="80" t="s">
        <v>3981</v>
      </c>
      <c r="B204" s="80" t="s">
        <v>3982</v>
      </c>
      <c r="C204" s="80" t="s">
        <v>5311</v>
      </c>
      <c r="D204" s="80" t="s">
        <v>4858</v>
      </c>
      <c r="E204" s="80" t="s">
        <v>5312</v>
      </c>
      <c r="F204" s="80" t="s">
        <v>5227</v>
      </c>
      <c r="G204" s="80" t="s">
        <v>4973</v>
      </c>
      <c r="H204" s="80" t="s">
        <v>4973</v>
      </c>
      <c r="I204" s="80" t="s">
        <v>2459</v>
      </c>
      <c r="J204" s="80" t="s">
        <v>3982</v>
      </c>
      <c r="K204" s="80" t="s">
        <v>5311</v>
      </c>
      <c r="L204" s="80" t="s">
        <v>5312</v>
      </c>
      <c r="M204" s="80" t="s">
        <v>5227</v>
      </c>
      <c r="N204" s="80" t="s">
        <v>4973</v>
      </c>
      <c r="O204" s="80" t="s">
        <v>4973</v>
      </c>
      <c r="P204" s="80" t="s">
        <v>2459</v>
      </c>
      <c r="Q204" s="80" t="s">
        <v>5313</v>
      </c>
      <c r="R204" s="82" t="s">
        <v>79</v>
      </c>
      <c r="S204" s="80" t="s">
        <v>5314</v>
      </c>
      <c r="T204" s="114" t="str">
        <f t="shared" si="12"/>
        <v>00090390766</v>
      </c>
      <c r="U204" s="114" t="str">
        <f t="shared" si="13"/>
        <v>AUTOLINEE LISCIO GIUSEPPE SRL</v>
      </c>
      <c r="V204" s="114" t="str">
        <f t="shared" si="14"/>
        <v>BASILICATA</v>
      </c>
      <c r="W204" s="114" t="str">
        <f t="shared" si="15"/>
        <v>BASILICATA</v>
      </c>
    </row>
    <row r="205" spans="1:23" ht="14.4" x14ac:dyDescent="0.3">
      <c r="A205" s="80" t="s">
        <v>3223</v>
      </c>
      <c r="B205" s="80" t="s">
        <v>3224</v>
      </c>
      <c r="C205" s="80" t="s">
        <v>3797</v>
      </c>
      <c r="D205" s="80" t="s">
        <v>4858</v>
      </c>
      <c r="E205" s="80" t="s">
        <v>9879</v>
      </c>
      <c r="F205" s="80" t="s">
        <v>7014</v>
      </c>
      <c r="G205" s="80" t="s">
        <v>7015</v>
      </c>
      <c r="H205" s="80" t="s">
        <v>4892</v>
      </c>
      <c r="I205" s="80" t="s">
        <v>2483</v>
      </c>
      <c r="J205" s="80" t="s">
        <v>3224</v>
      </c>
      <c r="K205" s="80" t="s">
        <v>3797</v>
      </c>
      <c r="L205" s="80" t="s">
        <v>9879</v>
      </c>
      <c r="M205" s="80" t="s">
        <v>7014</v>
      </c>
      <c r="N205" s="80" t="s">
        <v>7015</v>
      </c>
      <c r="O205" s="80" t="s">
        <v>4892</v>
      </c>
      <c r="P205" s="80" t="s">
        <v>2483</v>
      </c>
      <c r="Q205" s="80" t="s">
        <v>9880</v>
      </c>
      <c r="R205" s="82" t="s">
        <v>79</v>
      </c>
      <c r="S205" s="80" t="s">
        <v>9881</v>
      </c>
      <c r="T205" s="114" t="str">
        <f t="shared" si="12"/>
        <v>00170830822</v>
      </c>
      <c r="U205" s="114" t="str">
        <f t="shared" si="13"/>
        <v>AUTOLINEE LOMBARDO &amp; GLORIOSO SRL</v>
      </c>
      <c r="V205" s="114" t="str">
        <f t="shared" si="14"/>
        <v>SICILIA</v>
      </c>
      <c r="W205" s="114" t="str">
        <f t="shared" si="15"/>
        <v>SICILIA</v>
      </c>
    </row>
    <row r="206" spans="1:23" ht="14.4" x14ac:dyDescent="0.3">
      <c r="A206" s="80" t="s">
        <v>598</v>
      </c>
      <c r="B206" s="80" t="s">
        <v>678</v>
      </c>
      <c r="C206" s="80" t="s">
        <v>3920</v>
      </c>
      <c r="D206" s="80" t="s">
        <v>4858</v>
      </c>
      <c r="E206" s="80" t="s">
        <v>10836</v>
      </c>
      <c r="F206" s="80" t="s">
        <v>10837</v>
      </c>
      <c r="G206" s="80" t="s">
        <v>10838</v>
      </c>
      <c r="H206" s="80" t="s">
        <v>4950</v>
      </c>
      <c r="I206" s="80" t="s">
        <v>2481</v>
      </c>
      <c r="J206" s="80" t="s">
        <v>678</v>
      </c>
      <c r="K206" s="80" t="s">
        <v>3920</v>
      </c>
      <c r="L206" s="80" t="s">
        <v>10836</v>
      </c>
      <c r="M206" s="80" t="s">
        <v>10837</v>
      </c>
      <c r="N206" s="80" t="s">
        <v>10838</v>
      </c>
      <c r="O206" s="80" t="s">
        <v>4950</v>
      </c>
      <c r="P206" s="80" t="s">
        <v>2481</v>
      </c>
      <c r="Q206" s="80" t="s">
        <v>10839</v>
      </c>
      <c r="R206" s="82" t="s">
        <v>79</v>
      </c>
      <c r="S206" s="80" t="s">
        <v>10840</v>
      </c>
      <c r="T206" s="114" t="str">
        <f t="shared" si="12"/>
        <v>05848300728</v>
      </c>
      <c r="U206" s="114" t="str">
        <f t="shared" si="13"/>
        <v>AUTOLINEE LORUSSO S.R.L.</v>
      </c>
      <c r="V206" s="114" t="str">
        <f t="shared" si="14"/>
        <v>PUGLIA</v>
      </c>
      <c r="W206" s="114" t="str">
        <f t="shared" si="15"/>
        <v>PUGLIA</v>
      </c>
    </row>
    <row r="207" spans="1:23" ht="14.4" x14ac:dyDescent="0.3">
      <c r="A207" s="80" t="s">
        <v>1116</v>
      </c>
      <c r="B207" s="80" t="s">
        <v>1117</v>
      </c>
      <c r="C207" s="80" t="s">
        <v>3601</v>
      </c>
      <c r="D207" s="80" t="s">
        <v>4858</v>
      </c>
      <c r="E207" s="80" t="s">
        <v>8523</v>
      </c>
      <c r="F207" s="80" t="s">
        <v>8524</v>
      </c>
      <c r="G207" s="80" t="s">
        <v>8525</v>
      </c>
      <c r="H207" s="80" t="s">
        <v>5466</v>
      </c>
      <c r="I207" s="80" t="s">
        <v>2483</v>
      </c>
      <c r="J207" s="80" t="s">
        <v>1117</v>
      </c>
      <c r="K207" s="80" t="s">
        <v>3601</v>
      </c>
      <c r="L207" s="80" t="s">
        <v>8523</v>
      </c>
      <c r="M207" s="80" t="s">
        <v>8524</v>
      </c>
      <c r="N207" s="80" t="s">
        <v>8525</v>
      </c>
      <c r="O207" s="80" t="s">
        <v>5466</v>
      </c>
      <c r="P207" s="80" t="s">
        <v>2483</v>
      </c>
      <c r="Q207" s="80" t="s">
        <v>8526</v>
      </c>
      <c r="R207" s="82" t="s">
        <v>79</v>
      </c>
      <c r="S207" s="80" t="s">
        <v>5970</v>
      </c>
      <c r="T207" s="114" t="str">
        <f t="shared" si="12"/>
        <v>00140440835</v>
      </c>
      <c r="U207" s="114" t="str">
        <f t="shared" si="13"/>
        <v>AUTOLINEE MAGISTRO SRL</v>
      </c>
      <c r="V207" s="114" t="str">
        <f t="shared" si="14"/>
        <v>SICILIA</v>
      </c>
      <c r="W207" s="114" t="str">
        <f t="shared" si="15"/>
        <v>SICILIA</v>
      </c>
    </row>
    <row r="208" spans="1:23" ht="14.4" x14ac:dyDescent="0.3">
      <c r="A208" s="80" t="s">
        <v>1130</v>
      </c>
      <c r="B208" s="80" t="s">
        <v>1131</v>
      </c>
      <c r="C208" s="80" t="s">
        <v>3493</v>
      </c>
      <c r="D208" s="80" t="s">
        <v>5430</v>
      </c>
      <c r="E208" s="80" t="s">
        <v>7338</v>
      </c>
      <c r="F208" s="80" t="s">
        <v>7339</v>
      </c>
      <c r="G208" s="80" t="s">
        <v>7340</v>
      </c>
      <c r="H208" s="80" t="s">
        <v>5466</v>
      </c>
      <c r="I208" s="80" t="s">
        <v>2483</v>
      </c>
      <c r="J208" s="80" t="s">
        <v>1131</v>
      </c>
      <c r="K208" s="80" t="s">
        <v>3493</v>
      </c>
      <c r="L208" s="80" t="s">
        <v>7338</v>
      </c>
      <c r="M208" s="80" t="s">
        <v>7339</v>
      </c>
      <c r="N208" s="80" t="s">
        <v>7340</v>
      </c>
      <c r="O208" s="80" t="s">
        <v>5466</v>
      </c>
      <c r="P208" s="80" t="s">
        <v>2483</v>
      </c>
      <c r="Q208" s="80" t="s">
        <v>7341</v>
      </c>
      <c r="R208" s="82" t="s">
        <v>79</v>
      </c>
      <c r="S208" s="80" t="s">
        <v>7342</v>
      </c>
      <c r="T208" s="114" t="str">
        <f t="shared" si="12"/>
        <v>00512010836</v>
      </c>
      <c r="U208" s="114" t="str">
        <f t="shared" si="13"/>
        <v>AUTOLINEE MANFRE' ANTONINO</v>
      </c>
      <c r="V208" s="114" t="str">
        <f t="shared" si="14"/>
        <v>SICILIA</v>
      </c>
      <c r="W208" s="114" t="str">
        <f t="shared" si="15"/>
        <v>SICILIA</v>
      </c>
    </row>
    <row r="209" spans="1:23" ht="14.4" x14ac:dyDescent="0.3">
      <c r="A209" s="80" t="s">
        <v>816</v>
      </c>
      <c r="B209" s="80" t="s">
        <v>817</v>
      </c>
      <c r="C209" s="80" t="s">
        <v>3425</v>
      </c>
      <c r="D209" s="80" t="s">
        <v>4935</v>
      </c>
      <c r="E209" s="80" t="s">
        <v>6369</v>
      </c>
      <c r="F209" s="80" t="s">
        <v>5880</v>
      </c>
      <c r="G209" s="80" t="s">
        <v>6370</v>
      </c>
      <c r="H209" s="80" t="s">
        <v>5177</v>
      </c>
      <c r="I209" s="80" t="s">
        <v>2477</v>
      </c>
      <c r="J209" s="80" t="s">
        <v>817</v>
      </c>
      <c r="K209" s="80" t="s">
        <v>3425</v>
      </c>
      <c r="L209" s="80" t="s">
        <v>6369</v>
      </c>
      <c r="M209" s="80"/>
      <c r="N209" s="80" t="s">
        <v>6370</v>
      </c>
      <c r="O209" s="80" t="s">
        <v>5177</v>
      </c>
      <c r="P209" s="80" t="s">
        <v>2477</v>
      </c>
      <c r="Q209" s="80" t="s">
        <v>6371</v>
      </c>
      <c r="R209" s="82" t="s">
        <v>79</v>
      </c>
      <c r="S209" s="80" t="s">
        <v>6372</v>
      </c>
      <c r="T209" s="114" t="str">
        <f t="shared" si="12"/>
        <v>00674850706</v>
      </c>
      <c r="U209" s="114" t="str">
        <f t="shared" si="13"/>
        <v>AUTOLINEE MANZO S.N.C. DI MANZO VITALE &amp; C.</v>
      </c>
      <c r="V209" s="114" t="str">
        <f t="shared" si="14"/>
        <v>MOLISE</v>
      </c>
      <c r="W209" s="114" t="str">
        <f t="shared" si="15"/>
        <v>MOLISE</v>
      </c>
    </row>
    <row r="210" spans="1:23" ht="14.4" x14ac:dyDescent="0.3">
      <c r="A210" s="80" t="s">
        <v>2685</v>
      </c>
      <c r="B210" s="80" t="s">
        <v>2686</v>
      </c>
      <c r="C210" s="80" t="s">
        <v>3906</v>
      </c>
      <c r="D210" s="80" t="s">
        <v>4858</v>
      </c>
      <c r="E210" s="80" t="s">
        <v>8871</v>
      </c>
      <c r="F210" s="80" t="s">
        <v>5260</v>
      </c>
      <c r="G210" s="80" t="s">
        <v>8872</v>
      </c>
      <c r="H210" s="80" t="s">
        <v>4929</v>
      </c>
      <c r="I210" s="80" t="s">
        <v>2465</v>
      </c>
      <c r="J210" s="80" t="s">
        <v>2686</v>
      </c>
      <c r="K210" s="80" t="s">
        <v>3906</v>
      </c>
      <c r="L210" s="80" t="s">
        <v>8871</v>
      </c>
      <c r="M210" s="80" t="s">
        <v>5260</v>
      </c>
      <c r="N210" s="80" t="s">
        <v>8872</v>
      </c>
      <c r="O210" s="80" t="s">
        <v>4929</v>
      </c>
      <c r="P210" s="80" t="s">
        <v>2465</v>
      </c>
      <c r="Q210" s="80" t="s">
        <v>10698</v>
      </c>
      <c r="R210" s="82" t="s">
        <v>79</v>
      </c>
      <c r="S210" s="80" t="s">
        <v>10699</v>
      </c>
      <c r="T210" s="114" t="str">
        <f t="shared" si="12"/>
        <v>01822690622</v>
      </c>
      <c r="U210" s="114" t="str">
        <f t="shared" si="13"/>
        <v>AUTOLINEE MARCARELLI GIUSEPPE S.R.L.</v>
      </c>
      <c r="V210" s="114" t="str">
        <f t="shared" si="14"/>
        <v>CAMPANIA</v>
      </c>
      <c r="W210" s="114" t="str">
        <f t="shared" si="15"/>
        <v>CAMPANIA</v>
      </c>
    </row>
    <row r="211" spans="1:23" ht="14.4" x14ac:dyDescent="0.3">
      <c r="A211" s="80" t="s">
        <v>9469</v>
      </c>
      <c r="B211" s="80"/>
      <c r="C211" s="80"/>
      <c r="D211" s="80"/>
      <c r="E211" s="80" t="s">
        <v>4876</v>
      </c>
      <c r="F211" s="80"/>
      <c r="G211" s="80"/>
      <c r="H211" s="80"/>
      <c r="I211" s="80"/>
      <c r="J211" s="80" t="s">
        <v>2994</v>
      </c>
      <c r="K211" s="80" t="s">
        <v>3731</v>
      </c>
      <c r="L211" s="80" t="s">
        <v>9470</v>
      </c>
      <c r="M211" s="80"/>
      <c r="N211" s="80" t="s">
        <v>9471</v>
      </c>
      <c r="O211" s="80" t="s">
        <v>4950</v>
      </c>
      <c r="P211" s="80" t="s">
        <v>2481</v>
      </c>
      <c r="Q211" s="80"/>
      <c r="R211" s="82" t="s">
        <v>79</v>
      </c>
      <c r="S211" s="80"/>
      <c r="T211" s="114" t="str">
        <f t="shared" si="12"/>
        <v>05282680726</v>
      </c>
      <c r="U211" s="114" t="str">
        <f t="shared" si="13"/>
        <v>AUTOLINEE MARINO MICHELE</v>
      </c>
      <c r="V211" s="114" t="str">
        <f t="shared" si="14"/>
        <v>PUGLIA</v>
      </c>
      <c r="W211" s="114" t="str">
        <f t="shared" si="15"/>
        <v>PUGLIA</v>
      </c>
    </row>
    <row r="212" spans="1:23" ht="14.4" x14ac:dyDescent="0.3">
      <c r="A212" s="80" t="s">
        <v>2993</v>
      </c>
      <c r="B212" s="80" t="s">
        <v>2994</v>
      </c>
      <c r="C212" s="80" t="s">
        <v>3731</v>
      </c>
      <c r="D212" s="80" t="s">
        <v>4858</v>
      </c>
      <c r="E212" s="80" t="s">
        <v>9507</v>
      </c>
      <c r="F212" s="80" t="s">
        <v>6062</v>
      </c>
      <c r="G212" s="80" t="s">
        <v>9471</v>
      </c>
      <c r="H212" s="80" t="s">
        <v>4950</v>
      </c>
      <c r="I212" s="80" t="s">
        <v>2481</v>
      </c>
      <c r="J212" s="80" t="s">
        <v>2995</v>
      </c>
      <c r="K212" s="80" t="s">
        <v>3731</v>
      </c>
      <c r="L212" s="80" t="s">
        <v>9507</v>
      </c>
      <c r="M212" s="80" t="s">
        <v>9508</v>
      </c>
      <c r="N212" s="80" t="s">
        <v>9471</v>
      </c>
      <c r="O212" s="80" t="s">
        <v>4950</v>
      </c>
      <c r="P212" s="80" t="s">
        <v>2481</v>
      </c>
      <c r="Q212" s="80" t="s">
        <v>9509</v>
      </c>
      <c r="R212" s="82" t="s">
        <v>79</v>
      </c>
      <c r="S212" s="80" t="s">
        <v>9510</v>
      </c>
      <c r="T212" s="114" t="str">
        <f t="shared" si="12"/>
        <v>05282680726</v>
      </c>
      <c r="U212" s="114" t="str">
        <f t="shared" si="13"/>
        <v>AUTOLINEE MARINO MICHELE S.R.L.</v>
      </c>
      <c r="V212" s="114" t="str">
        <f t="shared" si="14"/>
        <v>PUGLIA</v>
      </c>
      <c r="W212" s="114" t="str">
        <f t="shared" si="15"/>
        <v>PUGLIA</v>
      </c>
    </row>
    <row r="213" spans="1:23" ht="14.4" x14ac:dyDescent="0.3">
      <c r="A213" s="80" t="s">
        <v>6115</v>
      </c>
      <c r="B213" s="80"/>
      <c r="C213" s="80"/>
      <c r="D213" s="80"/>
      <c r="E213" s="80" t="s">
        <v>4876</v>
      </c>
      <c r="F213" s="80"/>
      <c r="G213" s="80"/>
      <c r="H213" s="80"/>
      <c r="I213" s="80"/>
      <c r="J213" s="80" t="s">
        <v>6116</v>
      </c>
      <c r="K213" s="80" t="s">
        <v>6117</v>
      </c>
      <c r="L213" s="80" t="s">
        <v>6118</v>
      </c>
      <c r="M213" s="80"/>
      <c r="N213" s="80" t="s">
        <v>4950</v>
      </c>
      <c r="O213" s="80" t="s">
        <v>4950</v>
      </c>
      <c r="P213" s="80" t="s">
        <v>2481</v>
      </c>
      <c r="Q213" s="80"/>
      <c r="R213" s="82" t="s">
        <v>79</v>
      </c>
      <c r="S213" s="80"/>
      <c r="T213" s="114" t="str">
        <f t="shared" si="12"/>
        <v>05374810728</v>
      </c>
      <c r="U213" s="114" t="str">
        <f t="shared" si="13"/>
        <v>AUTOLINEE MASTROROCCO DONATO S.A.S. DI MICHELE MASTROROCCO</v>
      </c>
      <c r="V213" s="114" t="str">
        <f t="shared" si="14"/>
        <v>PUGLIA</v>
      </c>
      <c r="W213" s="114" t="str">
        <f t="shared" si="15"/>
        <v>PUGLIA</v>
      </c>
    </row>
    <row r="214" spans="1:23" ht="14.4" x14ac:dyDescent="0.3">
      <c r="A214" s="80" t="s">
        <v>4049</v>
      </c>
      <c r="B214" s="80" t="s">
        <v>4050</v>
      </c>
      <c r="C214" s="80" t="s">
        <v>8464</v>
      </c>
      <c r="D214" s="80" t="s">
        <v>4935</v>
      </c>
      <c r="E214" s="80" t="s">
        <v>8465</v>
      </c>
      <c r="F214" s="80" t="s">
        <v>8466</v>
      </c>
      <c r="G214" s="80" t="s">
        <v>4886</v>
      </c>
      <c r="H214" s="80" t="s">
        <v>4886</v>
      </c>
      <c r="I214" s="80" t="s">
        <v>2465</v>
      </c>
      <c r="J214" s="80" t="s">
        <v>4050</v>
      </c>
      <c r="K214" s="80" t="s">
        <v>8464</v>
      </c>
      <c r="L214" s="80" t="s">
        <v>8465</v>
      </c>
      <c r="M214" s="80" t="s">
        <v>8466</v>
      </c>
      <c r="N214" s="80" t="s">
        <v>4886</v>
      </c>
      <c r="O214" s="80" t="s">
        <v>4886</v>
      </c>
      <c r="P214" s="80" t="s">
        <v>2465</v>
      </c>
      <c r="Q214" s="80" t="s">
        <v>8467</v>
      </c>
      <c r="R214" s="82" t="s">
        <v>79</v>
      </c>
      <c r="S214" s="80" t="s">
        <v>5183</v>
      </c>
      <c r="T214" s="114" t="str">
        <f t="shared" si="12"/>
        <v>00142030618</v>
      </c>
      <c r="U214" s="114" t="str">
        <f t="shared" si="13"/>
        <v>AUTOLINEE MEZZULLO S.N.C. DI PEPE LUCIA &amp; C. AUTOSERVIZI PUBBLICI</v>
      </c>
      <c r="V214" s="114" t="str">
        <f t="shared" si="14"/>
        <v>CAMPANIA</v>
      </c>
      <c r="W214" s="114" t="str">
        <f t="shared" si="15"/>
        <v>CAMPANIA</v>
      </c>
    </row>
    <row r="215" spans="1:23" ht="14.4" x14ac:dyDescent="0.3">
      <c r="A215" s="80" t="s">
        <v>265</v>
      </c>
      <c r="B215" s="80" t="s">
        <v>266</v>
      </c>
      <c r="C215" s="80" t="s">
        <v>3617</v>
      </c>
      <c r="D215" s="80" t="s">
        <v>4858</v>
      </c>
      <c r="E215" s="80" t="s">
        <v>8641</v>
      </c>
      <c r="F215" s="80" t="s">
        <v>8642</v>
      </c>
      <c r="G215" s="80" t="s">
        <v>5074</v>
      </c>
      <c r="H215" s="80" t="s">
        <v>5074</v>
      </c>
      <c r="I215" s="80" t="s">
        <v>2465</v>
      </c>
      <c r="J215" s="80" t="s">
        <v>266</v>
      </c>
      <c r="K215" s="80" t="s">
        <v>3617</v>
      </c>
      <c r="L215" s="80" t="s">
        <v>8641</v>
      </c>
      <c r="M215" s="80" t="s">
        <v>8642</v>
      </c>
      <c r="N215" s="80" t="s">
        <v>5074</v>
      </c>
      <c r="O215" s="80" t="s">
        <v>5074</v>
      </c>
      <c r="P215" s="80" t="s">
        <v>2465</v>
      </c>
      <c r="Q215" s="80" t="s">
        <v>8643</v>
      </c>
      <c r="R215" s="82" t="s">
        <v>79</v>
      </c>
      <c r="S215" s="80"/>
      <c r="T215" s="114" t="str">
        <f t="shared" si="12"/>
        <v>02415860655</v>
      </c>
      <c r="U215" s="114" t="str">
        <f t="shared" si="13"/>
        <v>AUTOLINEE MINELLA SRL</v>
      </c>
      <c r="V215" s="114" t="str">
        <f t="shared" si="14"/>
        <v>CAMPANIA</v>
      </c>
      <c r="W215" s="114" t="str">
        <f t="shared" si="15"/>
        <v>CAMPANIA</v>
      </c>
    </row>
    <row r="216" spans="1:23" ht="14.4" x14ac:dyDescent="0.3">
      <c r="A216" s="80" t="s">
        <v>4663</v>
      </c>
      <c r="B216" s="80" t="s">
        <v>4664</v>
      </c>
      <c r="C216" s="80" t="s">
        <v>6834</v>
      </c>
      <c r="D216" s="80" t="s">
        <v>5029</v>
      </c>
      <c r="E216" s="80" t="s">
        <v>6835</v>
      </c>
      <c r="F216" s="80" t="s">
        <v>6836</v>
      </c>
      <c r="G216" s="80" t="s">
        <v>6337</v>
      </c>
      <c r="H216" s="80" t="s">
        <v>6337</v>
      </c>
      <c r="I216" s="80" t="s">
        <v>2484</v>
      </c>
      <c r="J216" s="80" t="s">
        <v>4664</v>
      </c>
      <c r="K216" s="80" t="s">
        <v>6834</v>
      </c>
      <c r="L216" s="80" t="s">
        <v>6835</v>
      </c>
      <c r="M216" s="80" t="s">
        <v>6836</v>
      </c>
      <c r="N216" s="80" t="s">
        <v>6337</v>
      </c>
      <c r="O216" s="80" t="s">
        <v>6337</v>
      </c>
      <c r="P216" s="80" t="s">
        <v>2484</v>
      </c>
      <c r="Q216" s="80" t="s">
        <v>6837</v>
      </c>
      <c r="R216" s="82" t="s">
        <v>79</v>
      </c>
      <c r="S216" s="80" t="s">
        <v>6339</v>
      </c>
      <c r="T216" s="114" t="str">
        <f t="shared" si="12"/>
        <v>05482690483</v>
      </c>
      <c r="U216" s="114" t="str">
        <f t="shared" si="13"/>
        <v>AUTOLINEE MUGELLO VALDISIEVE</v>
      </c>
      <c r="V216" s="114" t="str">
        <f t="shared" si="14"/>
        <v>TOSCANA</v>
      </c>
      <c r="W216" s="114" t="str">
        <f t="shared" si="15"/>
        <v>TOSCANA</v>
      </c>
    </row>
    <row r="217" spans="1:23" ht="14.4" x14ac:dyDescent="0.3">
      <c r="A217" s="80" t="s">
        <v>277</v>
      </c>
      <c r="B217" s="80" t="s">
        <v>278</v>
      </c>
      <c r="C217" s="80" t="s">
        <v>3711</v>
      </c>
      <c r="D217" s="80" t="s">
        <v>4858</v>
      </c>
      <c r="E217" s="80" t="s">
        <v>9363</v>
      </c>
      <c r="F217" s="80" t="s">
        <v>9364</v>
      </c>
      <c r="G217" s="80" t="s">
        <v>9365</v>
      </c>
      <c r="H217" s="80" t="s">
        <v>5796</v>
      </c>
      <c r="I217" s="80" t="s">
        <v>2459</v>
      </c>
      <c r="J217" s="80" t="s">
        <v>278</v>
      </c>
      <c r="K217" s="80" t="s">
        <v>3711</v>
      </c>
      <c r="L217" s="80" t="s">
        <v>9363</v>
      </c>
      <c r="M217" s="80" t="s">
        <v>9364</v>
      </c>
      <c r="N217" s="80" t="s">
        <v>9365</v>
      </c>
      <c r="O217" s="80" t="s">
        <v>5796</v>
      </c>
      <c r="P217" s="80" t="s">
        <v>2459</v>
      </c>
      <c r="Q217" s="80" t="s">
        <v>9366</v>
      </c>
      <c r="R217" s="82" t="s">
        <v>79</v>
      </c>
      <c r="S217" s="80" t="s">
        <v>9367</v>
      </c>
      <c r="T217" s="114" t="str">
        <f t="shared" si="12"/>
        <v>01212230773</v>
      </c>
      <c r="U217" s="114" t="str">
        <f t="shared" si="13"/>
        <v>AUTOLINEE NOLE S.R.L.</v>
      </c>
      <c r="V217" s="114" t="str">
        <f t="shared" si="14"/>
        <v>BASILICATA</v>
      </c>
      <c r="W217" s="114" t="str">
        <f t="shared" si="15"/>
        <v>BASILICATA</v>
      </c>
    </row>
    <row r="218" spans="1:23" ht="14.4" x14ac:dyDescent="0.3">
      <c r="A218" s="80" t="s">
        <v>6180</v>
      </c>
      <c r="B218" s="80"/>
      <c r="C218" s="80"/>
      <c r="D218" s="80"/>
      <c r="E218" s="80" t="s">
        <v>4876</v>
      </c>
      <c r="F218" s="80"/>
      <c r="G218" s="80"/>
      <c r="H218" s="80"/>
      <c r="I218" s="80"/>
      <c r="J218" s="80" t="s">
        <v>6181</v>
      </c>
      <c r="K218" s="80" t="s">
        <v>6182</v>
      </c>
      <c r="L218" s="80" t="s">
        <v>6183</v>
      </c>
      <c r="M218" s="80"/>
      <c r="N218" s="80" t="s">
        <v>6046</v>
      </c>
      <c r="O218" s="80" t="s">
        <v>6046</v>
      </c>
      <c r="P218" s="80" t="s">
        <v>2478</v>
      </c>
      <c r="Q218" s="80"/>
      <c r="R218" s="82" t="s">
        <v>79</v>
      </c>
      <c r="S218" s="80"/>
      <c r="T218" s="114" t="str">
        <f t="shared" si="12"/>
        <v>00169440047</v>
      </c>
      <c r="U218" s="114" t="str">
        <f t="shared" si="13"/>
        <v>AUTOLINEE NUOVA BENESE</v>
      </c>
      <c r="V218" s="114" t="str">
        <f t="shared" si="14"/>
        <v>PIEMONTE</v>
      </c>
      <c r="W218" s="114" t="str">
        <f t="shared" si="15"/>
        <v>PIEMONTE</v>
      </c>
    </row>
    <row r="219" spans="1:23" ht="14.4" x14ac:dyDescent="0.3">
      <c r="A219" s="80" t="s">
        <v>1610</v>
      </c>
      <c r="B219" s="80" t="s">
        <v>1611</v>
      </c>
      <c r="C219" s="80" t="s">
        <v>3827</v>
      </c>
      <c r="D219" s="80" t="s">
        <v>4858</v>
      </c>
      <c r="E219" s="80" t="s">
        <v>10115</v>
      </c>
      <c r="F219" s="80" t="s">
        <v>6599</v>
      </c>
      <c r="G219" s="80" t="s">
        <v>6600</v>
      </c>
      <c r="H219" s="80" t="s">
        <v>5074</v>
      </c>
      <c r="I219" s="80" t="s">
        <v>2465</v>
      </c>
      <c r="J219" s="80" t="s">
        <v>1611</v>
      </c>
      <c r="K219" s="80" t="s">
        <v>3827</v>
      </c>
      <c r="L219" s="80" t="s">
        <v>10115</v>
      </c>
      <c r="M219" s="80" t="s">
        <v>6599</v>
      </c>
      <c r="N219" s="80" t="s">
        <v>6600</v>
      </c>
      <c r="O219" s="80" t="s">
        <v>5074</v>
      </c>
      <c r="P219" s="80" t="s">
        <v>2465</v>
      </c>
      <c r="Q219" s="80" t="s">
        <v>10116</v>
      </c>
      <c r="R219" s="82" t="s">
        <v>79</v>
      </c>
      <c r="S219" s="80"/>
      <c r="T219" s="114" t="str">
        <f t="shared" si="12"/>
        <v>03816580652</v>
      </c>
      <c r="U219" s="114" t="str">
        <f t="shared" si="13"/>
        <v>AUTOLINEE PALMENTIERI ANTONIO S.R.L.</v>
      </c>
      <c r="V219" s="114" t="str">
        <f t="shared" si="14"/>
        <v>CAMPANIA</v>
      </c>
      <c r="W219" s="114" t="str">
        <f t="shared" si="15"/>
        <v>CAMPANIA</v>
      </c>
    </row>
    <row r="220" spans="1:23" ht="14.4" x14ac:dyDescent="0.3">
      <c r="A220" s="80" t="s">
        <v>279</v>
      </c>
      <c r="B220" s="80" t="s">
        <v>280</v>
      </c>
      <c r="C220" s="80" t="s">
        <v>3365</v>
      </c>
      <c r="D220" s="80" t="s">
        <v>4858</v>
      </c>
      <c r="E220" s="80" t="s">
        <v>5282</v>
      </c>
      <c r="F220" s="80" t="s">
        <v>5283</v>
      </c>
      <c r="G220" s="80" t="s">
        <v>5284</v>
      </c>
      <c r="H220" s="80" t="s">
        <v>5074</v>
      </c>
      <c r="I220" s="80" t="s">
        <v>2465</v>
      </c>
      <c r="J220" s="80" t="s">
        <v>280</v>
      </c>
      <c r="K220" s="80" t="s">
        <v>3365</v>
      </c>
      <c r="L220" s="80" t="s">
        <v>5282</v>
      </c>
      <c r="M220" s="80" t="s">
        <v>5283</v>
      </c>
      <c r="N220" s="80" t="s">
        <v>5284</v>
      </c>
      <c r="O220" s="80" t="s">
        <v>5074</v>
      </c>
      <c r="P220" s="80" t="s">
        <v>2465</v>
      </c>
      <c r="Q220" s="80" t="s">
        <v>5285</v>
      </c>
      <c r="R220" s="82" t="s">
        <v>79</v>
      </c>
      <c r="S220" s="80"/>
      <c r="T220" s="114" t="str">
        <f t="shared" si="12"/>
        <v>02486950658</v>
      </c>
      <c r="U220" s="114" t="str">
        <f t="shared" si="13"/>
        <v>AUTOLINEE PECORI DI PECORI LUIGI</v>
      </c>
      <c r="V220" s="114" t="str">
        <f t="shared" si="14"/>
        <v>CAMPANIA</v>
      </c>
      <c r="W220" s="114" t="str">
        <f t="shared" si="15"/>
        <v>CAMPANIA</v>
      </c>
    </row>
    <row r="221" spans="1:23" ht="14.4" x14ac:dyDescent="0.3">
      <c r="A221" s="80" t="s">
        <v>6940</v>
      </c>
      <c r="B221" s="80"/>
      <c r="C221" s="80"/>
      <c r="D221" s="80"/>
      <c r="E221" s="80" t="s">
        <v>4876</v>
      </c>
      <c r="F221" s="80"/>
      <c r="G221" s="80"/>
      <c r="H221" s="80"/>
      <c r="I221" s="80"/>
      <c r="J221" s="80" t="s">
        <v>6941</v>
      </c>
      <c r="K221" s="80" t="s">
        <v>6942</v>
      </c>
      <c r="L221" s="80" t="s">
        <v>6943</v>
      </c>
      <c r="M221" s="80"/>
      <c r="N221" s="80" t="s">
        <v>6944</v>
      </c>
      <c r="O221" s="80" t="s">
        <v>5074</v>
      </c>
      <c r="P221" s="80" t="s">
        <v>2465</v>
      </c>
      <c r="Q221" s="80"/>
      <c r="R221" s="82" t="s">
        <v>79</v>
      </c>
      <c r="S221" s="80"/>
      <c r="T221" s="114" t="str">
        <f t="shared" si="12"/>
        <v>02427630658</v>
      </c>
      <c r="U221" s="114" t="str">
        <f t="shared" si="13"/>
        <v>AUTOLINEE PEDUTO LUIGI - S.R.L.</v>
      </c>
      <c r="V221" s="114" t="str">
        <f t="shared" si="14"/>
        <v>CAMPANIA</v>
      </c>
      <c r="W221" s="114" t="str">
        <f t="shared" si="15"/>
        <v>CAMPANIA</v>
      </c>
    </row>
    <row r="222" spans="1:23" ht="14.4" x14ac:dyDescent="0.3">
      <c r="A222" s="80" t="s">
        <v>11209</v>
      </c>
      <c r="B222" s="80"/>
      <c r="C222" s="80"/>
      <c r="D222" s="80"/>
      <c r="E222" s="80" t="s">
        <v>4876</v>
      </c>
      <c r="F222" s="80"/>
      <c r="G222" s="80"/>
      <c r="H222" s="80"/>
      <c r="I222" s="80"/>
      <c r="J222" s="80" t="s">
        <v>11210</v>
      </c>
      <c r="K222" s="80" t="s">
        <v>6942</v>
      </c>
      <c r="L222" s="80" t="s">
        <v>11211</v>
      </c>
      <c r="M222" s="80"/>
      <c r="N222" s="80" t="s">
        <v>6944</v>
      </c>
      <c r="O222" s="80" t="s">
        <v>5074</v>
      </c>
      <c r="P222" s="80" t="s">
        <v>2465</v>
      </c>
      <c r="Q222" s="80"/>
      <c r="R222" s="82" t="s">
        <v>79</v>
      </c>
      <c r="S222" s="80"/>
      <c r="T222" s="114" t="str">
        <f t="shared" si="12"/>
        <v>02427630658</v>
      </c>
      <c r="U222" s="114" t="str">
        <f t="shared" si="13"/>
        <v>AUTOLINEE PEDUTO LUIGI SRL</v>
      </c>
      <c r="V222" s="114" t="str">
        <f t="shared" si="14"/>
        <v>CAMPANIA</v>
      </c>
      <c r="W222" s="114" t="str">
        <f t="shared" si="15"/>
        <v>CAMPANIA</v>
      </c>
    </row>
    <row r="223" spans="1:23" ht="14.4" x14ac:dyDescent="0.3">
      <c r="A223" s="80" t="s">
        <v>4151</v>
      </c>
      <c r="B223" s="80" t="s">
        <v>4152</v>
      </c>
      <c r="C223" s="80" t="s">
        <v>8664</v>
      </c>
      <c r="D223" s="80" t="s">
        <v>4858</v>
      </c>
      <c r="E223" s="80" t="s">
        <v>8665</v>
      </c>
      <c r="F223" s="80" t="s">
        <v>8666</v>
      </c>
      <c r="G223" s="80" t="s">
        <v>8667</v>
      </c>
      <c r="H223" s="80" t="s">
        <v>4919</v>
      </c>
      <c r="I223" s="80" t="s">
        <v>2472</v>
      </c>
      <c r="J223" s="80" t="s">
        <v>4152</v>
      </c>
      <c r="K223" s="80" t="s">
        <v>8664</v>
      </c>
      <c r="L223" s="80" t="s">
        <v>8665</v>
      </c>
      <c r="M223" s="80" t="s">
        <v>8666</v>
      </c>
      <c r="N223" s="80" t="s">
        <v>8667</v>
      </c>
      <c r="O223" s="80" t="s">
        <v>4919</v>
      </c>
      <c r="P223" s="80" t="s">
        <v>2472</v>
      </c>
      <c r="Q223" s="80" t="s">
        <v>8668</v>
      </c>
      <c r="R223" s="82" t="s">
        <v>79</v>
      </c>
      <c r="S223" s="80" t="s">
        <v>8669</v>
      </c>
      <c r="T223" s="114" t="str">
        <f t="shared" si="12"/>
        <v>00160920591</v>
      </c>
      <c r="U223" s="114" t="str">
        <f t="shared" si="13"/>
        <v>AUTOLINEE PONZA S.R.L.</v>
      </c>
      <c r="V223" s="114" t="str">
        <f t="shared" si="14"/>
        <v>LAZIO</v>
      </c>
      <c r="W223" s="114" t="str">
        <f t="shared" si="15"/>
        <v>LAZIO</v>
      </c>
    </row>
    <row r="224" spans="1:23" ht="14.4" x14ac:dyDescent="0.3">
      <c r="A224" s="80" t="s">
        <v>4556</v>
      </c>
      <c r="B224" s="80" t="s">
        <v>4557</v>
      </c>
      <c r="C224" s="80" t="s">
        <v>6983</v>
      </c>
      <c r="D224" s="80" t="s">
        <v>6708</v>
      </c>
      <c r="E224" s="80" t="s">
        <v>6984</v>
      </c>
      <c r="F224" s="80" t="s">
        <v>6985</v>
      </c>
      <c r="G224" s="80" t="s">
        <v>6986</v>
      </c>
      <c r="H224" s="80" t="s">
        <v>5466</v>
      </c>
      <c r="I224" s="80" t="s">
        <v>2483</v>
      </c>
      <c r="J224" s="80"/>
      <c r="K224" s="80"/>
      <c r="L224" s="80" t="s">
        <v>4876</v>
      </c>
      <c r="M224" s="80"/>
      <c r="N224" s="80"/>
      <c r="O224" s="80"/>
      <c r="P224" s="80"/>
      <c r="Q224" s="80" t="s">
        <v>6987</v>
      </c>
      <c r="R224" s="82" t="s">
        <v>79</v>
      </c>
      <c r="S224" s="80"/>
      <c r="T224" s="114" t="str">
        <f t="shared" si="12"/>
        <v>01729780831</v>
      </c>
      <c r="U224" s="114" t="str">
        <f t="shared" si="13"/>
        <v>AUTOLINEE PRINCIOTTO DI PRINCIOTTO FEBRONIA</v>
      </c>
      <c r="V224" s="114" t="str">
        <f t="shared" si="14"/>
        <v>SICILIA</v>
      </c>
      <c r="W224" s="114" t="str">
        <f t="shared" si="15"/>
        <v>SICILIA</v>
      </c>
    </row>
    <row r="225" spans="1:23" ht="14.4" x14ac:dyDescent="0.3">
      <c r="A225" s="80" t="s">
        <v>1188</v>
      </c>
      <c r="B225" s="80" t="s">
        <v>1189</v>
      </c>
      <c r="C225" s="80" t="s">
        <v>3689</v>
      </c>
      <c r="D225" s="80" t="s">
        <v>4858</v>
      </c>
      <c r="E225" s="80" t="s">
        <v>9151</v>
      </c>
      <c r="F225" s="80" t="s">
        <v>9152</v>
      </c>
      <c r="G225" s="80" t="s">
        <v>9153</v>
      </c>
      <c r="H225" s="80" t="s">
        <v>5204</v>
      </c>
      <c r="I225" s="80" t="s">
        <v>2483</v>
      </c>
      <c r="J225" s="80" t="s">
        <v>1189</v>
      </c>
      <c r="K225" s="80" t="s">
        <v>3689</v>
      </c>
      <c r="L225" s="80" t="s">
        <v>9151</v>
      </c>
      <c r="M225" s="80" t="s">
        <v>9152</v>
      </c>
      <c r="N225" s="80" t="s">
        <v>9153</v>
      </c>
      <c r="O225" s="80" t="s">
        <v>5204</v>
      </c>
      <c r="P225" s="80" t="s">
        <v>2483</v>
      </c>
      <c r="Q225" s="80" t="s">
        <v>9154</v>
      </c>
      <c r="R225" s="82" t="s">
        <v>79</v>
      </c>
      <c r="S225" s="80" t="s">
        <v>9155</v>
      </c>
      <c r="T225" s="114" t="str">
        <f t="shared" si="12"/>
        <v>02033340874</v>
      </c>
      <c r="U225" s="114" t="str">
        <f t="shared" si="13"/>
        <v>AUTOLINEE REGIONALI S.R.L.</v>
      </c>
      <c r="V225" s="114" t="str">
        <f t="shared" si="14"/>
        <v>SICILIA</v>
      </c>
      <c r="W225" s="114" t="str">
        <f t="shared" si="15"/>
        <v>SICILIA</v>
      </c>
    </row>
    <row r="226" spans="1:23" ht="14.4" x14ac:dyDescent="0.3">
      <c r="A226" s="80" t="s">
        <v>7201</v>
      </c>
      <c r="B226" s="80"/>
      <c r="C226" s="80"/>
      <c r="D226" s="80"/>
      <c r="E226" s="80" t="s">
        <v>4876</v>
      </c>
      <c r="F226" s="80"/>
      <c r="G226" s="80"/>
      <c r="H226" s="80"/>
      <c r="I226" s="80"/>
      <c r="J226" s="80" t="s">
        <v>7202</v>
      </c>
      <c r="K226" s="80" t="s">
        <v>7203</v>
      </c>
      <c r="L226" s="80" t="s">
        <v>7204</v>
      </c>
      <c r="M226" s="80"/>
      <c r="N226" s="80" t="s">
        <v>6643</v>
      </c>
      <c r="O226" s="80" t="s">
        <v>6643</v>
      </c>
      <c r="P226" s="80" t="s">
        <v>2476</v>
      </c>
      <c r="Q226" s="80"/>
      <c r="R226" s="82" t="s">
        <v>79</v>
      </c>
      <c r="S226" s="80"/>
      <c r="T226" s="114" t="str">
        <f t="shared" si="12"/>
        <v>00076660422</v>
      </c>
      <c r="U226" s="114" t="str">
        <f t="shared" si="13"/>
        <v>AUTOLINEE RENI SRL</v>
      </c>
      <c r="V226" s="114" t="str">
        <f t="shared" si="14"/>
        <v>MARCHE</v>
      </c>
      <c r="W226" s="114" t="str">
        <f t="shared" si="15"/>
        <v>MARCHE</v>
      </c>
    </row>
    <row r="227" spans="1:23" ht="14.4" x14ac:dyDescent="0.3">
      <c r="A227" s="80" t="s">
        <v>6121</v>
      </c>
      <c r="B227" s="80"/>
      <c r="C227" s="80"/>
      <c r="D227" s="80"/>
      <c r="E227" s="80" t="s">
        <v>4876</v>
      </c>
      <c r="F227" s="80"/>
      <c r="G227" s="80"/>
      <c r="H227" s="80"/>
      <c r="I227" s="80"/>
      <c r="J227" s="80" t="s">
        <v>6122</v>
      </c>
      <c r="K227" s="80" t="s">
        <v>6123</v>
      </c>
      <c r="L227" s="80" t="s">
        <v>6124</v>
      </c>
      <c r="M227" s="80"/>
      <c r="N227" s="80" t="s">
        <v>5340</v>
      </c>
      <c r="O227" s="80" t="s">
        <v>4950</v>
      </c>
      <c r="P227" s="80" t="s">
        <v>2481</v>
      </c>
      <c r="Q227" s="80"/>
      <c r="R227" s="82" t="s">
        <v>79</v>
      </c>
      <c r="S227" s="80"/>
      <c r="T227" s="114" t="str">
        <f t="shared" si="12"/>
        <v>03660130729</v>
      </c>
      <c r="U227" s="114" t="str">
        <f t="shared" si="13"/>
        <v>AUTOLINEE ROBERTO &amp; DONGIOVANNI S.R.L.</v>
      </c>
      <c r="V227" s="114" t="str">
        <f t="shared" si="14"/>
        <v>PUGLIA</v>
      </c>
      <c r="W227" s="114" t="str">
        <f t="shared" si="15"/>
        <v>PUGLIA</v>
      </c>
    </row>
    <row r="228" spans="1:23" ht="14.4" x14ac:dyDescent="0.3">
      <c r="A228" s="80" t="s">
        <v>3171</v>
      </c>
      <c r="B228" s="80" t="s">
        <v>3172</v>
      </c>
      <c r="C228" s="80" t="s">
        <v>3523</v>
      </c>
      <c r="D228" s="80" t="s">
        <v>4935</v>
      </c>
      <c r="E228" s="80" t="s">
        <v>7673</v>
      </c>
      <c r="F228" s="80" t="s">
        <v>7301</v>
      </c>
      <c r="G228" s="80" t="s">
        <v>7674</v>
      </c>
      <c r="H228" s="80" t="s">
        <v>5472</v>
      </c>
      <c r="I228" s="80" t="s">
        <v>2483</v>
      </c>
      <c r="J228" s="80" t="s">
        <v>3172</v>
      </c>
      <c r="K228" s="80" t="s">
        <v>3523</v>
      </c>
      <c r="L228" s="80" t="s">
        <v>7673</v>
      </c>
      <c r="M228" s="80" t="s">
        <v>7301</v>
      </c>
      <c r="N228" s="80" t="s">
        <v>7674</v>
      </c>
      <c r="O228" s="80" t="s">
        <v>5472</v>
      </c>
      <c r="P228" s="80" t="s">
        <v>2483</v>
      </c>
      <c r="Q228" s="80" t="s">
        <v>7675</v>
      </c>
      <c r="R228" s="82" t="s">
        <v>79</v>
      </c>
      <c r="S228" s="80" t="s">
        <v>7676</v>
      </c>
      <c r="T228" s="114" t="str">
        <f t="shared" si="12"/>
        <v>01926410844</v>
      </c>
      <c r="U228" s="114" t="str">
        <f t="shared" si="13"/>
        <v>AUTOLINEE RUSSO SNC DI RUSSO FRANCESCO &amp; C.</v>
      </c>
      <c r="V228" s="114" t="str">
        <f t="shared" si="14"/>
        <v>SICILIA</v>
      </c>
      <c r="W228" s="114" t="str">
        <f t="shared" si="15"/>
        <v>SICILIA</v>
      </c>
    </row>
    <row r="229" spans="1:23" ht="14.4" x14ac:dyDescent="0.3">
      <c r="A229" s="80" t="s">
        <v>6278</v>
      </c>
      <c r="B229" s="80"/>
      <c r="C229" s="80"/>
      <c r="D229" s="80"/>
      <c r="E229" s="80" t="s">
        <v>4876</v>
      </c>
      <c r="F229" s="80"/>
      <c r="G229" s="80"/>
      <c r="H229" s="80"/>
      <c r="I229" s="80"/>
      <c r="J229" s="80" t="s">
        <v>6279</v>
      </c>
      <c r="K229" s="80" t="s">
        <v>6280</v>
      </c>
      <c r="L229" s="80" t="s">
        <v>6105</v>
      </c>
      <c r="M229" s="80"/>
      <c r="N229" s="80" t="s">
        <v>6107</v>
      </c>
      <c r="O229" s="80" t="s">
        <v>5080</v>
      </c>
      <c r="P229" s="80" t="s">
        <v>2472</v>
      </c>
      <c r="Q229" s="80"/>
      <c r="R229" s="82" t="s">
        <v>79</v>
      </c>
      <c r="S229" s="80"/>
      <c r="T229" s="114" t="str">
        <f t="shared" si="12"/>
        <v>01339921007</v>
      </c>
      <c r="U229" s="114" t="str">
        <f t="shared" si="13"/>
        <v>AUTOLINEE S.A.T.I. SOCIETA' AUTOSERVIZI TURISTICI ITALIANI DI BRENCIO BRUNO E C. S.A.S.</v>
      </c>
      <c r="V229" s="114" t="str">
        <f t="shared" si="14"/>
        <v>LAZIO</v>
      </c>
      <c r="W229" s="114" t="str">
        <f t="shared" si="15"/>
        <v>LAZIO</v>
      </c>
    </row>
    <row r="230" spans="1:23" ht="14.4" x14ac:dyDescent="0.3">
      <c r="A230" s="80" t="s">
        <v>943</v>
      </c>
      <c r="B230" s="80" t="s">
        <v>944</v>
      </c>
      <c r="C230" s="80" t="s">
        <v>3438</v>
      </c>
      <c r="D230" s="80" t="s">
        <v>4858</v>
      </c>
      <c r="E230" s="80" t="s">
        <v>6582</v>
      </c>
      <c r="F230" s="80" t="s">
        <v>6583</v>
      </c>
      <c r="G230" s="80" t="s">
        <v>6584</v>
      </c>
      <c r="H230" s="80" t="s">
        <v>5018</v>
      </c>
      <c r="I230" s="80" t="s">
        <v>2475</v>
      </c>
      <c r="J230" s="80" t="s">
        <v>944</v>
      </c>
      <c r="K230" s="80" t="s">
        <v>3438</v>
      </c>
      <c r="L230" s="80" t="s">
        <v>6582</v>
      </c>
      <c r="M230" s="80" t="s">
        <v>6583</v>
      </c>
      <c r="N230" s="80" t="s">
        <v>6584</v>
      </c>
      <c r="O230" s="80" t="s">
        <v>5018</v>
      </c>
      <c r="P230" s="80" t="s">
        <v>2475</v>
      </c>
      <c r="Q230" s="80" t="s">
        <v>6585</v>
      </c>
      <c r="R230" s="82" t="s">
        <v>79</v>
      </c>
      <c r="S230" s="80" t="s">
        <v>6586</v>
      </c>
      <c r="T230" s="114" t="str">
        <f t="shared" si="12"/>
        <v>00560100984</v>
      </c>
      <c r="U230" s="114" t="str">
        <f t="shared" si="13"/>
        <v>AUTOLINEE SABBA SRL</v>
      </c>
      <c r="V230" s="114" t="str">
        <f t="shared" si="14"/>
        <v>LOMBARDIA</v>
      </c>
      <c r="W230" s="114" t="str">
        <f t="shared" si="15"/>
        <v>LOMBARDIA</v>
      </c>
    </row>
    <row r="231" spans="1:23" ht="14.4" x14ac:dyDescent="0.3">
      <c r="A231" s="80" t="s">
        <v>6644</v>
      </c>
      <c r="B231" s="80"/>
      <c r="C231" s="80"/>
      <c r="D231" s="80"/>
      <c r="E231" s="80" t="s">
        <v>4876</v>
      </c>
      <c r="F231" s="80"/>
      <c r="G231" s="80"/>
      <c r="H231" s="80"/>
      <c r="I231" s="80"/>
      <c r="J231" s="80" t="s">
        <v>6645</v>
      </c>
      <c r="K231" s="80" t="s">
        <v>6646</v>
      </c>
      <c r="L231" s="80" t="s">
        <v>6647</v>
      </c>
      <c r="M231" s="80"/>
      <c r="N231" s="80" t="s">
        <v>6648</v>
      </c>
      <c r="O231" s="80" t="s">
        <v>6643</v>
      </c>
      <c r="P231" s="80" t="s">
        <v>2476</v>
      </c>
      <c r="Q231" s="80"/>
      <c r="R231" s="82" t="s">
        <v>79</v>
      </c>
      <c r="S231" s="80"/>
      <c r="T231" s="114" t="str">
        <f t="shared" si="12"/>
        <v>00078330420</v>
      </c>
      <c r="U231" s="114" t="str">
        <f t="shared" si="13"/>
        <v>AUTOLINEE SACSA S.RL.</v>
      </c>
      <c r="V231" s="114" t="str">
        <f t="shared" si="14"/>
        <v>MARCHE</v>
      </c>
      <c r="W231" s="114" t="str">
        <f t="shared" si="15"/>
        <v>MARCHE</v>
      </c>
    </row>
    <row r="232" spans="1:23" ht="14.4" x14ac:dyDescent="0.3">
      <c r="A232" s="80" t="s">
        <v>948</v>
      </c>
      <c r="B232" s="80" t="s">
        <v>949</v>
      </c>
      <c r="C232" s="80" t="s">
        <v>3676</v>
      </c>
      <c r="D232" s="80" t="s">
        <v>5258</v>
      </c>
      <c r="E232" s="80" t="s">
        <v>9075</v>
      </c>
      <c r="F232" s="80" t="s">
        <v>5176</v>
      </c>
      <c r="G232" s="80" t="s">
        <v>5177</v>
      </c>
      <c r="H232" s="80" t="s">
        <v>5177</v>
      </c>
      <c r="I232" s="80" t="s">
        <v>2477</v>
      </c>
      <c r="J232" s="80" t="s">
        <v>949</v>
      </c>
      <c r="K232" s="80" t="s">
        <v>3676</v>
      </c>
      <c r="L232" s="80" t="s">
        <v>9075</v>
      </c>
      <c r="M232" s="80" t="s">
        <v>5176</v>
      </c>
      <c r="N232" s="80" t="s">
        <v>5177</v>
      </c>
      <c r="O232" s="80" t="s">
        <v>5177</v>
      </c>
      <c r="P232" s="80" t="s">
        <v>2477</v>
      </c>
      <c r="Q232" s="80" t="s">
        <v>9076</v>
      </c>
      <c r="R232" s="82" t="s">
        <v>79</v>
      </c>
      <c r="S232" s="80" t="s">
        <v>5980</v>
      </c>
      <c r="T232" s="114" t="str">
        <f t="shared" si="12"/>
        <v>01480270709</v>
      </c>
      <c r="U232" s="114" t="str">
        <f t="shared" si="13"/>
        <v>AUTOLINEE SANTORO ALDO SAS</v>
      </c>
      <c r="V232" s="114" t="str">
        <f t="shared" si="14"/>
        <v>MOLISE</v>
      </c>
      <c r="W232" s="114" t="str">
        <f t="shared" si="15"/>
        <v>MOLISE</v>
      </c>
    </row>
    <row r="233" spans="1:23" ht="14.4" x14ac:dyDescent="0.3">
      <c r="A233" s="80" t="s">
        <v>950</v>
      </c>
      <c r="B233" s="80" t="s">
        <v>951</v>
      </c>
      <c r="C233" s="80" t="s">
        <v>3591</v>
      </c>
      <c r="D233" s="80" t="s">
        <v>8471</v>
      </c>
      <c r="E233" s="80" t="s">
        <v>8472</v>
      </c>
      <c r="F233" s="80" t="s">
        <v>5176</v>
      </c>
      <c r="G233" s="80" t="s">
        <v>5177</v>
      </c>
      <c r="H233" s="80" t="s">
        <v>5177</v>
      </c>
      <c r="I233" s="80" t="s">
        <v>2477</v>
      </c>
      <c r="J233" s="80" t="s">
        <v>951</v>
      </c>
      <c r="K233" s="80" t="s">
        <v>3591</v>
      </c>
      <c r="L233" s="80" t="s">
        <v>8472</v>
      </c>
      <c r="M233" s="80" t="s">
        <v>5176</v>
      </c>
      <c r="N233" s="80" t="s">
        <v>5177</v>
      </c>
      <c r="O233" s="80" t="s">
        <v>5177</v>
      </c>
      <c r="P233" s="80" t="s">
        <v>2477</v>
      </c>
      <c r="Q233" s="80" t="s">
        <v>8473</v>
      </c>
      <c r="R233" s="82" t="s">
        <v>79</v>
      </c>
      <c r="S233" s="80" t="s">
        <v>8474</v>
      </c>
      <c r="T233" s="114" t="str">
        <f t="shared" si="12"/>
        <v>01662840709</v>
      </c>
      <c r="U233" s="114" t="str">
        <f t="shared" si="13"/>
        <v>AUTOLINEE SANTORO GIUSEPPE SRL</v>
      </c>
      <c r="V233" s="114" t="str">
        <f t="shared" si="14"/>
        <v>MOLISE</v>
      </c>
      <c r="W233" s="114" t="str">
        <f t="shared" si="15"/>
        <v>MOLISE</v>
      </c>
    </row>
    <row r="234" spans="1:23" ht="14.4" x14ac:dyDescent="0.3">
      <c r="A234" s="80" t="s">
        <v>4153</v>
      </c>
      <c r="B234" s="80" t="s">
        <v>4154</v>
      </c>
      <c r="C234" s="80" t="s">
        <v>8834</v>
      </c>
      <c r="D234" s="80" t="s">
        <v>4858</v>
      </c>
      <c r="E234" s="80" t="s">
        <v>8835</v>
      </c>
      <c r="F234" s="80" t="s">
        <v>5335</v>
      </c>
      <c r="G234" s="80" t="s">
        <v>5080</v>
      </c>
      <c r="H234" s="80" t="s">
        <v>5080</v>
      </c>
      <c r="I234" s="80" t="s">
        <v>2472</v>
      </c>
      <c r="J234" s="80" t="s">
        <v>4154</v>
      </c>
      <c r="K234" s="80" t="s">
        <v>8834</v>
      </c>
      <c r="L234" s="80" t="s">
        <v>8835</v>
      </c>
      <c r="M234" s="80" t="s">
        <v>5335</v>
      </c>
      <c r="N234" s="80" t="s">
        <v>5080</v>
      </c>
      <c r="O234" s="80" t="s">
        <v>5080</v>
      </c>
      <c r="P234" s="80" t="s">
        <v>2472</v>
      </c>
      <c r="Q234" s="80" t="s">
        <v>8836</v>
      </c>
      <c r="R234" s="82" t="s">
        <v>79</v>
      </c>
      <c r="S234" s="80" t="s">
        <v>8837</v>
      </c>
      <c r="T234" s="114" t="str">
        <f t="shared" si="12"/>
        <v>11668861005</v>
      </c>
      <c r="U234" s="114" t="str">
        <f t="shared" si="13"/>
        <v>AUTOLINEE SAP S.R.L.</v>
      </c>
      <c r="V234" s="114" t="str">
        <f t="shared" si="14"/>
        <v>LAZIO</v>
      </c>
      <c r="W234" s="114" t="str">
        <f t="shared" si="15"/>
        <v>LAZIO</v>
      </c>
    </row>
    <row r="235" spans="1:23" ht="14.4" x14ac:dyDescent="0.3">
      <c r="A235" s="80" t="s">
        <v>4567</v>
      </c>
      <c r="B235" s="80" t="s">
        <v>4568</v>
      </c>
      <c r="C235" s="80" t="s">
        <v>10294</v>
      </c>
      <c r="D235" s="80" t="s">
        <v>4935</v>
      </c>
      <c r="E235" s="80" t="s">
        <v>10295</v>
      </c>
      <c r="F235" s="80" t="s">
        <v>7003</v>
      </c>
      <c r="G235" s="80" t="s">
        <v>8764</v>
      </c>
      <c r="H235" s="80" t="s">
        <v>5472</v>
      </c>
      <c r="I235" s="80" t="s">
        <v>2483</v>
      </c>
      <c r="J235" s="80" t="s">
        <v>4568</v>
      </c>
      <c r="K235" s="80" t="s">
        <v>10294</v>
      </c>
      <c r="L235" s="80" t="s">
        <v>10295</v>
      </c>
      <c r="M235" s="80" t="s">
        <v>7003</v>
      </c>
      <c r="N235" s="80" t="s">
        <v>8764</v>
      </c>
      <c r="O235" s="80" t="s">
        <v>5472</v>
      </c>
      <c r="P235" s="80" t="s">
        <v>2483</v>
      </c>
      <c r="Q235" s="80" t="s">
        <v>10296</v>
      </c>
      <c r="R235" s="82" t="s">
        <v>79</v>
      </c>
      <c r="S235" s="80" t="s">
        <v>10297</v>
      </c>
      <c r="T235" s="114" t="str">
        <f t="shared" si="12"/>
        <v>02007950849</v>
      </c>
      <c r="U235" s="114" t="str">
        <f t="shared" si="13"/>
        <v>AUTOLINEE SCERRA MARIA &amp; C. SNC</v>
      </c>
      <c r="V235" s="114" t="str">
        <f t="shared" si="14"/>
        <v>SICILIA</v>
      </c>
      <c r="W235" s="114" t="str">
        <f t="shared" si="15"/>
        <v>SICILIA</v>
      </c>
    </row>
    <row r="236" spans="1:23" ht="14.4" x14ac:dyDescent="0.3">
      <c r="A236" s="80" t="s">
        <v>285</v>
      </c>
      <c r="B236" s="80" t="s">
        <v>286</v>
      </c>
      <c r="C236" s="80" t="s">
        <v>3521</v>
      </c>
      <c r="D236" s="80" t="s">
        <v>4858</v>
      </c>
      <c r="E236" s="80" t="s">
        <v>7654</v>
      </c>
      <c r="F236" s="80" t="s">
        <v>7655</v>
      </c>
      <c r="G236" s="80" t="s">
        <v>7656</v>
      </c>
      <c r="H236" s="80" t="s">
        <v>7068</v>
      </c>
      <c r="I236" s="80" t="s">
        <v>2465</v>
      </c>
      <c r="J236" s="80" t="s">
        <v>286</v>
      </c>
      <c r="K236" s="80" t="s">
        <v>3521</v>
      </c>
      <c r="L236" s="80" t="s">
        <v>7654</v>
      </c>
      <c r="M236" s="80" t="s">
        <v>7655</v>
      </c>
      <c r="N236" s="80" t="s">
        <v>7656</v>
      </c>
      <c r="O236" s="80" t="s">
        <v>7068</v>
      </c>
      <c r="P236" s="80" t="s">
        <v>2465</v>
      </c>
      <c r="Q236" s="80" t="s">
        <v>7657</v>
      </c>
      <c r="R236" s="82" t="s">
        <v>79</v>
      </c>
      <c r="S236" s="80" t="s">
        <v>7658</v>
      </c>
      <c r="T236" s="114" t="str">
        <f t="shared" si="12"/>
        <v>00077980647</v>
      </c>
      <c r="U236" s="114" t="str">
        <f t="shared" si="13"/>
        <v>AUTOLINEE SELLITTO SRL UNIPERSONALE</v>
      </c>
      <c r="V236" s="114" t="str">
        <f t="shared" si="14"/>
        <v>CAMPANIA</v>
      </c>
      <c r="W236" s="114" t="str">
        <f t="shared" si="15"/>
        <v>CAMPANIA</v>
      </c>
    </row>
    <row r="237" spans="1:23" ht="14.4" x14ac:dyDescent="0.3">
      <c r="A237" s="80" t="s">
        <v>6422</v>
      </c>
      <c r="B237" s="80"/>
      <c r="C237" s="80"/>
      <c r="D237" s="80"/>
      <c r="E237" s="80" t="s">
        <v>4876</v>
      </c>
      <c r="F237" s="80"/>
      <c r="G237" s="80"/>
      <c r="H237" s="80"/>
      <c r="I237" s="80"/>
      <c r="J237" s="80" t="s">
        <v>6423</v>
      </c>
      <c r="K237" s="80" t="s">
        <v>6424</v>
      </c>
      <c r="L237" s="80" t="s">
        <v>6425</v>
      </c>
      <c r="M237" s="80"/>
      <c r="N237" s="80" t="s">
        <v>6426</v>
      </c>
      <c r="O237" s="80" t="s">
        <v>4993</v>
      </c>
      <c r="P237" s="80" t="s">
        <v>2484</v>
      </c>
      <c r="Q237" s="80"/>
      <c r="R237" s="82" t="s">
        <v>79</v>
      </c>
      <c r="S237" s="80"/>
      <c r="T237" s="114" t="str">
        <f t="shared" si="12"/>
        <v>00115140501</v>
      </c>
      <c r="U237" s="114" t="str">
        <f t="shared" si="13"/>
        <v>AUTOLINEE SEQUI PIERLUIGI S.A.S.</v>
      </c>
      <c r="V237" s="114" t="str">
        <f t="shared" si="14"/>
        <v>TOSCANA</v>
      </c>
      <c r="W237" s="114" t="str">
        <f t="shared" si="15"/>
        <v>TOSCANA</v>
      </c>
    </row>
    <row r="238" spans="1:23" ht="14.4" x14ac:dyDescent="0.3">
      <c r="A238" s="80" t="s">
        <v>11172</v>
      </c>
      <c r="B238" s="80"/>
      <c r="C238" s="80"/>
      <c r="D238" s="80"/>
      <c r="E238" s="80" t="s">
        <v>4876</v>
      </c>
      <c r="F238" s="80"/>
      <c r="G238" s="80"/>
      <c r="H238" s="80"/>
      <c r="I238" s="80"/>
      <c r="J238" s="80" t="s">
        <v>11173</v>
      </c>
      <c r="K238" s="80" t="s">
        <v>11174</v>
      </c>
      <c r="L238" s="80" t="s">
        <v>11175</v>
      </c>
      <c r="M238" s="80" t="s">
        <v>11176</v>
      </c>
      <c r="N238" s="80" t="s">
        <v>11177</v>
      </c>
      <c r="O238" s="80" t="s">
        <v>5796</v>
      </c>
      <c r="P238" s="80" t="s">
        <v>2459</v>
      </c>
      <c r="Q238" s="80" t="s">
        <v>11178</v>
      </c>
      <c r="R238" s="82" t="s">
        <v>79</v>
      </c>
      <c r="S238" s="80"/>
      <c r="T238" s="114" t="str">
        <f t="shared" si="12"/>
        <v>01221110776</v>
      </c>
      <c r="U238" s="114" t="str">
        <f t="shared" si="13"/>
        <v>AUTOLINEE SMALDONE SRL</v>
      </c>
      <c r="V238" s="114" t="str">
        <f t="shared" si="14"/>
        <v>BASILICATA</v>
      </c>
      <c r="W238" s="114" t="str">
        <f t="shared" si="15"/>
        <v>BASILICATA</v>
      </c>
    </row>
    <row r="239" spans="1:23" ht="14.4" x14ac:dyDescent="0.3">
      <c r="A239" s="80" t="s">
        <v>3029</v>
      </c>
      <c r="B239" s="80" t="s">
        <v>3030</v>
      </c>
      <c r="C239" s="80" t="s">
        <v>3593</v>
      </c>
      <c r="D239" s="80" t="s">
        <v>4935</v>
      </c>
      <c r="E239" s="80" t="s">
        <v>8483</v>
      </c>
      <c r="F239" s="80" t="s">
        <v>8484</v>
      </c>
      <c r="G239" s="80" t="s">
        <v>8485</v>
      </c>
      <c r="H239" s="80" t="s">
        <v>4892</v>
      </c>
      <c r="I239" s="80" t="s">
        <v>2483</v>
      </c>
      <c r="J239" s="80" t="s">
        <v>3030</v>
      </c>
      <c r="K239" s="80" t="s">
        <v>3593</v>
      </c>
      <c r="L239" s="80" t="s">
        <v>8483</v>
      </c>
      <c r="M239" s="80" t="s">
        <v>8484</v>
      </c>
      <c r="N239" s="80" t="s">
        <v>8485</v>
      </c>
      <c r="O239" s="80" t="s">
        <v>4892</v>
      </c>
      <c r="P239" s="80" t="s">
        <v>2483</v>
      </c>
      <c r="Q239" s="80" t="s">
        <v>8486</v>
      </c>
      <c r="R239" s="82" t="s">
        <v>79</v>
      </c>
      <c r="S239" s="80" t="s">
        <v>8487</v>
      </c>
      <c r="T239" s="114" t="str">
        <f t="shared" si="12"/>
        <v>00212600829</v>
      </c>
      <c r="U239" s="114" t="str">
        <f t="shared" si="13"/>
        <v>AUTOLINEE STASSI SAVERIO S.N.C.</v>
      </c>
      <c r="V239" s="114" t="str">
        <f t="shared" si="14"/>
        <v>SICILIA</v>
      </c>
      <c r="W239" s="114" t="str">
        <f t="shared" si="15"/>
        <v>SICILIA</v>
      </c>
    </row>
    <row r="240" spans="1:23" ht="14.4" x14ac:dyDescent="0.3">
      <c r="A240" s="80" t="s">
        <v>691</v>
      </c>
      <c r="B240" s="80" t="s">
        <v>1590</v>
      </c>
      <c r="C240" s="80" t="s">
        <v>3826</v>
      </c>
      <c r="D240" s="80" t="s">
        <v>4871</v>
      </c>
      <c r="E240" s="80" t="s">
        <v>10102</v>
      </c>
      <c r="F240" s="80" t="s">
        <v>8811</v>
      </c>
      <c r="G240" s="80" t="s">
        <v>8810</v>
      </c>
      <c r="H240" s="80" t="s">
        <v>6337</v>
      </c>
      <c r="I240" s="80" t="s">
        <v>2484</v>
      </c>
      <c r="J240" s="80" t="s">
        <v>1590</v>
      </c>
      <c r="K240" s="80" t="s">
        <v>3826</v>
      </c>
      <c r="L240" s="80" t="s">
        <v>10102</v>
      </c>
      <c r="M240" s="80" t="s">
        <v>8811</v>
      </c>
      <c r="N240" s="80" t="s">
        <v>8810</v>
      </c>
      <c r="O240" s="80" t="s">
        <v>6337</v>
      </c>
      <c r="P240" s="80" t="s">
        <v>2484</v>
      </c>
      <c r="Q240" s="80" t="s">
        <v>10103</v>
      </c>
      <c r="R240" s="82" t="s">
        <v>79</v>
      </c>
      <c r="S240" s="80"/>
      <c r="T240" s="114" t="str">
        <f t="shared" si="12"/>
        <v>02194050486</v>
      </c>
      <c r="U240" s="114" t="str">
        <f t="shared" si="13"/>
        <v>AUTOLINEE TOSCANE SPA</v>
      </c>
      <c r="V240" s="114" t="str">
        <f t="shared" si="14"/>
        <v>TOSCANA</v>
      </c>
      <c r="W240" s="114" t="str">
        <f t="shared" si="15"/>
        <v>TOSCANA</v>
      </c>
    </row>
    <row r="241" spans="1:23" ht="14.4" x14ac:dyDescent="0.3">
      <c r="A241" s="80" t="s">
        <v>292</v>
      </c>
      <c r="B241" s="80" t="s">
        <v>293</v>
      </c>
      <c r="C241" s="80" t="s">
        <v>3384</v>
      </c>
      <c r="D241" s="80" t="s">
        <v>4935</v>
      </c>
      <c r="E241" s="80" t="s">
        <v>5482</v>
      </c>
      <c r="F241" s="80" t="s">
        <v>5483</v>
      </c>
      <c r="G241" s="80" t="s">
        <v>5484</v>
      </c>
      <c r="H241" s="80" t="s">
        <v>5485</v>
      </c>
      <c r="I241" s="80" t="s">
        <v>2482</v>
      </c>
      <c r="J241" s="80" t="s">
        <v>293</v>
      </c>
      <c r="K241" s="80" t="s">
        <v>3384</v>
      </c>
      <c r="L241" s="80" t="s">
        <v>5482</v>
      </c>
      <c r="M241" s="80" t="s">
        <v>5483</v>
      </c>
      <c r="N241" s="80" t="s">
        <v>5484</v>
      </c>
      <c r="O241" s="80" t="s">
        <v>5485</v>
      </c>
      <c r="P241" s="80" t="s">
        <v>2482</v>
      </c>
      <c r="Q241" s="80" t="s">
        <v>5486</v>
      </c>
      <c r="R241" s="82" t="s">
        <v>79</v>
      </c>
      <c r="S241" s="80" t="s">
        <v>5487</v>
      </c>
      <c r="T241" s="114" t="str">
        <f t="shared" si="12"/>
        <v>02346830926</v>
      </c>
      <c r="U241" s="114" t="str">
        <f t="shared" si="13"/>
        <v>AUTOLINEE TREXENTA SNC</v>
      </c>
      <c r="V241" s="114" t="str">
        <f t="shared" si="14"/>
        <v>SARDEGNA</v>
      </c>
      <c r="W241" s="114" t="str">
        <f t="shared" si="15"/>
        <v>SARDEGNA</v>
      </c>
    </row>
    <row r="242" spans="1:23" ht="14.4" x14ac:dyDescent="0.3">
      <c r="A242" s="80" t="s">
        <v>294</v>
      </c>
      <c r="B242" s="80" t="s">
        <v>295</v>
      </c>
      <c r="C242" s="80" t="s">
        <v>3411</v>
      </c>
      <c r="D242" s="80" t="s">
        <v>4858</v>
      </c>
      <c r="E242" s="80" t="s">
        <v>6035</v>
      </c>
      <c r="F242" s="80" t="s">
        <v>5335</v>
      </c>
      <c r="G242" s="80" t="s">
        <v>5080</v>
      </c>
      <c r="H242" s="80" t="s">
        <v>5080</v>
      </c>
      <c r="I242" s="80" t="s">
        <v>2472</v>
      </c>
      <c r="J242" s="80" t="s">
        <v>295</v>
      </c>
      <c r="K242" s="80" t="s">
        <v>3411</v>
      </c>
      <c r="L242" s="80" t="s">
        <v>6035</v>
      </c>
      <c r="M242" s="80" t="s">
        <v>5335</v>
      </c>
      <c r="N242" s="80" t="s">
        <v>5080</v>
      </c>
      <c r="O242" s="80" t="s">
        <v>5080</v>
      </c>
      <c r="P242" s="80" t="s">
        <v>2472</v>
      </c>
      <c r="Q242" s="80" t="s">
        <v>6036</v>
      </c>
      <c r="R242" s="82" t="s">
        <v>79</v>
      </c>
      <c r="S242" s="80" t="s">
        <v>6037</v>
      </c>
      <c r="T242" s="114" t="str">
        <f t="shared" si="12"/>
        <v>11665841000</v>
      </c>
      <c r="U242" s="114" t="str">
        <f t="shared" si="13"/>
        <v>AUTOLINEE TROIANI S.R.L.</v>
      </c>
      <c r="V242" s="114" t="str">
        <f t="shared" si="14"/>
        <v>LAZIO</v>
      </c>
      <c r="W242" s="114" t="str">
        <f t="shared" si="15"/>
        <v>LAZIO</v>
      </c>
    </row>
    <row r="243" spans="1:23" ht="14.4" x14ac:dyDescent="0.3">
      <c r="A243" s="80" t="s">
        <v>5914</v>
      </c>
      <c r="B243" s="80"/>
      <c r="C243" s="80"/>
      <c r="D243" s="80"/>
      <c r="E243" s="80" t="s">
        <v>4876</v>
      </c>
      <c r="F243" s="80"/>
      <c r="G243" s="80"/>
      <c r="H243" s="80"/>
      <c r="I243" s="80"/>
      <c r="J243" s="80" t="s">
        <v>5915</v>
      </c>
      <c r="K243" s="80" t="s">
        <v>5916</v>
      </c>
      <c r="L243" s="80" t="s">
        <v>5917</v>
      </c>
      <c r="M243" s="80"/>
      <c r="N243" s="80" t="s">
        <v>5918</v>
      </c>
      <c r="O243" s="80" t="s">
        <v>5579</v>
      </c>
      <c r="P243" s="80" t="s">
        <v>2478</v>
      </c>
      <c r="Q243" s="80"/>
      <c r="R243" s="82" t="s">
        <v>79</v>
      </c>
      <c r="S243" s="80"/>
      <c r="T243" s="114" t="str">
        <f t="shared" si="12"/>
        <v>00892260068</v>
      </c>
      <c r="U243" s="114" t="str">
        <f t="shared" si="13"/>
        <v>AUTOLINEE VAL BORBERA</v>
      </c>
      <c r="V243" s="114" t="str">
        <f t="shared" si="14"/>
        <v>PIEMONTE</v>
      </c>
      <c r="W243" s="114" t="str">
        <f t="shared" si="15"/>
        <v>PIEMONTE</v>
      </c>
    </row>
    <row r="244" spans="1:23" ht="14.4" x14ac:dyDescent="0.3">
      <c r="A244" s="80" t="s">
        <v>6184</v>
      </c>
      <c r="B244" s="80"/>
      <c r="C244" s="80"/>
      <c r="D244" s="80"/>
      <c r="E244" s="80" t="s">
        <v>4876</v>
      </c>
      <c r="F244" s="80"/>
      <c r="G244" s="80"/>
      <c r="H244" s="80"/>
      <c r="I244" s="80"/>
      <c r="J244" s="80" t="s">
        <v>6185</v>
      </c>
      <c r="K244" s="80" t="s">
        <v>6186</v>
      </c>
      <c r="L244" s="80" t="s">
        <v>6187</v>
      </c>
      <c r="M244" s="80"/>
      <c r="N244" s="80" t="s">
        <v>6188</v>
      </c>
      <c r="O244" s="80" t="s">
        <v>6046</v>
      </c>
      <c r="P244" s="80" t="s">
        <v>2478</v>
      </c>
      <c r="Q244" s="80"/>
      <c r="R244" s="82" t="s">
        <v>79</v>
      </c>
      <c r="S244" s="80"/>
      <c r="T244" s="114" t="str">
        <f t="shared" si="12"/>
        <v>01861030045</v>
      </c>
      <c r="U244" s="114" t="str">
        <f t="shared" si="13"/>
        <v>AUTOLINEE VALLE PESIO</v>
      </c>
      <c r="V244" s="114" t="str">
        <f t="shared" si="14"/>
        <v>PIEMONTE</v>
      </c>
      <c r="W244" s="114" t="str">
        <f t="shared" si="15"/>
        <v>PIEMONTE</v>
      </c>
    </row>
    <row r="245" spans="1:23" ht="14.4" x14ac:dyDescent="0.3">
      <c r="A245" s="80" t="s">
        <v>467</v>
      </c>
      <c r="B245" s="80" t="s">
        <v>1397</v>
      </c>
      <c r="C245" s="80" t="s">
        <v>3760</v>
      </c>
      <c r="D245" s="80" t="s">
        <v>4858</v>
      </c>
      <c r="E245" s="80" t="s">
        <v>9645</v>
      </c>
      <c r="F245" s="80" t="s">
        <v>9646</v>
      </c>
      <c r="G245" s="80" t="s">
        <v>9647</v>
      </c>
      <c r="H245" s="80" t="s">
        <v>5067</v>
      </c>
      <c r="I245" s="80" t="s">
        <v>2475</v>
      </c>
      <c r="J245" s="80" t="s">
        <v>1397</v>
      </c>
      <c r="K245" s="80" t="s">
        <v>3760</v>
      </c>
      <c r="L245" s="80" t="s">
        <v>9645</v>
      </c>
      <c r="M245" s="80" t="s">
        <v>9646</v>
      </c>
      <c r="N245" s="80" t="s">
        <v>9647</v>
      </c>
      <c r="O245" s="80" t="s">
        <v>5067</v>
      </c>
      <c r="P245" s="80" t="s">
        <v>2475</v>
      </c>
      <c r="Q245" s="80" t="s">
        <v>9648</v>
      </c>
      <c r="R245" s="82" t="s">
        <v>79</v>
      </c>
      <c r="S245" s="80" t="s">
        <v>8213</v>
      </c>
      <c r="T245" s="114" t="str">
        <f t="shared" si="12"/>
        <v>00594870123</v>
      </c>
      <c r="U245" s="114" t="str">
        <f t="shared" si="13"/>
        <v>AUTOLINEE VARESINE SRL</v>
      </c>
      <c r="V245" s="114" t="str">
        <f t="shared" si="14"/>
        <v>LOMBARDIA</v>
      </c>
      <c r="W245" s="114" t="str">
        <f t="shared" si="15"/>
        <v>LOMBARDIA</v>
      </c>
    </row>
    <row r="246" spans="1:23" ht="14.4" x14ac:dyDescent="0.3">
      <c r="A246" s="80" t="s">
        <v>296</v>
      </c>
      <c r="B246" s="80" t="s">
        <v>297</v>
      </c>
      <c r="C246" s="80" t="s">
        <v>3499</v>
      </c>
      <c r="D246" s="80" t="s">
        <v>6876</v>
      </c>
      <c r="E246" s="80" t="s">
        <v>7373</v>
      </c>
      <c r="F246" s="80" t="s">
        <v>5260</v>
      </c>
      <c r="G246" s="80" t="s">
        <v>6609</v>
      </c>
      <c r="H246" s="80" t="s">
        <v>4929</v>
      </c>
      <c r="I246" s="80" t="s">
        <v>2465</v>
      </c>
      <c r="J246" s="80" t="s">
        <v>297</v>
      </c>
      <c r="K246" s="80" t="s">
        <v>3499</v>
      </c>
      <c r="L246" s="80" t="s">
        <v>7373</v>
      </c>
      <c r="M246" s="80" t="s">
        <v>5260</v>
      </c>
      <c r="N246" s="80" t="s">
        <v>6609</v>
      </c>
      <c r="O246" s="80" t="s">
        <v>4929</v>
      </c>
      <c r="P246" s="80" t="s">
        <v>2465</v>
      </c>
      <c r="Q246" s="80" t="s">
        <v>7374</v>
      </c>
      <c r="R246" s="82" t="s">
        <v>79</v>
      </c>
      <c r="S246" s="80" t="s">
        <v>7375</v>
      </c>
      <c r="T246" s="114" t="str">
        <f t="shared" si="12"/>
        <v>00724860622</v>
      </c>
      <c r="U246" s="114" t="str">
        <f t="shared" si="13"/>
        <v>AUTOLINEE VINCENZO DAMIANO</v>
      </c>
      <c r="V246" s="114" t="str">
        <f t="shared" si="14"/>
        <v>CAMPANIA</v>
      </c>
      <c r="W246" s="114" t="str">
        <f t="shared" si="15"/>
        <v>CAMPANIA</v>
      </c>
    </row>
    <row r="247" spans="1:23" ht="14.4" x14ac:dyDescent="0.3">
      <c r="A247" s="80" t="s">
        <v>10919</v>
      </c>
      <c r="B247" s="80"/>
      <c r="C247" s="80"/>
      <c r="D247" s="80"/>
      <c r="E247" s="80" t="s">
        <v>4876</v>
      </c>
      <c r="F247" s="80"/>
      <c r="G247" s="80"/>
      <c r="H247" s="80"/>
      <c r="I247" s="80"/>
      <c r="J247" s="80" t="s">
        <v>10920</v>
      </c>
      <c r="K247" s="80" t="s">
        <v>10921</v>
      </c>
      <c r="L247" s="80" t="s">
        <v>10922</v>
      </c>
      <c r="M247" s="80"/>
      <c r="N247" s="80" t="s">
        <v>10209</v>
      </c>
      <c r="O247" s="80" t="s">
        <v>5517</v>
      </c>
      <c r="P247" s="80" t="s">
        <v>2476</v>
      </c>
      <c r="Q247" s="80"/>
      <c r="R247" s="82" t="s">
        <v>79</v>
      </c>
      <c r="S247" s="80"/>
      <c r="T247" s="114" t="str">
        <f t="shared" si="12"/>
        <v>02226220446</v>
      </c>
      <c r="U247" s="114" t="str">
        <f t="shared" si="13"/>
        <v>AUTOLINEE VIRGILIO S.R.L.</v>
      </c>
      <c r="V247" s="114" t="str">
        <f t="shared" si="14"/>
        <v>MARCHE</v>
      </c>
      <c r="W247" s="114" t="str">
        <f t="shared" si="15"/>
        <v>MARCHE</v>
      </c>
    </row>
    <row r="248" spans="1:23" ht="14.4" x14ac:dyDescent="0.3">
      <c r="A248" s="80" t="s">
        <v>6649</v>
      </c>
      <c r="B248" s="80"/>
      <c r="C248" s="80"/>
      <c r="D248" s="80"/>
      <c r="E248" s="80" t="s">
        <v>4876</v>
      </c>
      <c r="F248" s="80"/>
      <c r="G248" s="80"/>
      <c r="H248" s="80"/>
      <c r="I248" s="80"/>
      <c r="J248" s="80" t="s">
        <v>6650</v>
      </c>
      <c r="K248" s="80" t="s">
        <v>6651</v>
      </c>
      <c r="L248" s="80" t="s">
        <v>6652</v>
      </c>
      <c r="M248" s="80"/>
      <c r="N248" s="80" t="s">
        <v>6653</v>
      </c>
      <c r="O248" s="80" t="s">
        <v>6630</v>
      </c>
      <c r="P248" s="80" t="s">
        <v>2476</v>
      </c>
      <c r="Q248" s="80"/>
      <c r="R248" s="82" t="s">
        <v>79</v>
      </c>
      <c r="S248" s="80"/>
      <c r="T248" s="114" t="str">
        <f t="shared" si="12"/>
        <v>00964870414</v>
      </c>
      <c r="U248" s="114" t="str">
        <f t="shared" si="13"/>
        <v>AUTOLINEE VITALI S.R.L.</v>
      </c>
      <c r="V248" s="114" t="str">
        <f t="shared" si="14"/>
        <v>MARCHE</v>
      </c>
      <c r="W248" s="114" t="str">
        <f t="shared" si="15"/>
        <v>MARCHE</v>
      </c>
    </row>
    <row r="249" spans="1:23" ht="14.4" x14ac:dyDescent="0.3">
      <c r="A249" s="80" t="s">
        <v>2592</v>
      </c>
      <c r="B249" s="80" t="s">
        <v>2593</v>
      </c>
      <c r="C249" s="80" t="s">
        <v>3469</v>
      </c>
      <c r="D249" s="80" t="s">
        <v>5258</v>
      </c>
      <c r="E249" s="80" t="s">
        <v>7065</v>
      </c>
      <c r="F249" s="80" t="s">
        <v>7066</v>
      </c>
      <c r="G249" s="80" t="s">
        <v>7067</v>
      </c>
      <c r="H249" s="80" t="s">
        <v>7068</v>
      </c>
      <c r="I249" s="80" t="s">
        <v>2465</v>
      </c>
      <c r="J249" s="80" t="s">
        <v>2593</v>
      </c>
      <c r="K249" s="80" t="s">
        <v>3469</v>
      </c>
      <c r="L249" s="80" t="s">
        <v>7065</v>
      </c>
      <c r="M249" s="80" t="s">
        <v>7066</v>
      </c>
      <c r="N249" s="80" t="s">
        <v>7067</v>
      </c>
      <c r="O249" s="80" t="s">
        <v>7068</v>
      </c>
      <c r="P249" s="80" t="s">
        <v>2465</v>
      </c>
      <c r="Q249" s="80" t="s">
        <v>7069</v>
      </c>
      <c r="R249" s="82" t="s">
        <v>79</v>
      </c>
      <c r="S249" s="80" t="s">
        <v>7070</v>
      </c>
      <c r="T249" s="114" t="str">
        <f t="shared" si="12"/>
        <v>01781400641</v>
      </c>
      <c r="U249" s="114" t="str">
        <f t="shared" si="13"/>
        <v>AUTOLINEE ZAMPETTI &amp; C. DI ZAMPETTI TIBERIO SAS</v>
      </c>
      <c r="V249" s="114" t="str">
        <f t="shared" si="14"/>
        <v>CAMPANIA</v>
      </c>
      <c r="W249" s="114" t="str">
        <f t="shared" si="15"/>
        <v>CAMPANIA</v>
      </c>
    </row>
    <row r="250" spans="1:23" ht="14.4" x14ac:dyDescent="0.3">
      <c r="A250" s="80" t="s">
        <v>299</v>
      </c>
      <c r="B250" s="80" t="s">
        <v>300</v>
      </c>
      <c r="C250" s="80" t="s">
        <v>3594</v>
      </c>
      <c r="D250" s="80" t="s">
        <v>4871</v>
      </c>
      <c r="E250" s="80" t="s">
        <v>8488</v>
      </c>
      <c r="F250" s="80" t="s">
        <v>8489</v>
      </c>
      <c r="G250" s="80" t="s">
        <v>4962</v>
      </c>
      <c r="H250" s="80" t="s">
        <v>4962</v>
      </c>
      <c r="I250" s="80" t="s">
        <v>2475</v>
      </c>
      <c r="J250" s="80" t="s">
        <v>300</v>
      </c>
      <c r="K250" s="80" t="s">
        <v>3594</v>
      </c>
      <c r="L250" s="80" t="s">
        <v>8488</v>
      </c>
      <c r="M250" s="80" t="s">
        <v>8489</v>
      </c>
      <c r="N250" s="80" t="s">
        <v>4962</v>
      </c>
      <c r="O250" s="80" t="s">
        <v>4962</v>
      </c>
      <c r="P250" s="80" t="s">
        <v>2475</v>
      </c>
      <c r="Q250" s="80" t="s">
        <v>8490</v>
      </c>
      <c r="R250" s="82" t="s">
        <v>79</v>
      </c>
      <c r="S250" s="80"/>
      <c r="T250" s="114" t="str">
        <f t="shared" si="12"/>
        <v>04636220156</v>
      </c>
      <c r="U250" s="114" t="str">
        <f t="shared" si="13"/>
        <v>AUTOMOBILISTICA PEREGO SPA</v>
      </c>
      <c r="V250" s="114" t="str">
        <f t="shared" si="14"/>
        <v>LOMBARDIA</v>
      </c>
      <c r="W250" s="114" t="str">
        <f t="shared" si="15"/>
        <v>LOMBARDIA</v>
      </c>
    </row>
    <row r="251" spans="1:23" ht="14.4" x14ac:dyDescent="0.3">
      <c r="A251" s="80" t="s">
        <v>10995</v>
      </c>
      <c r="B251" s="80"/>
      <c r="C251" s="80"/>
      <c r="D251" s="80"/>
      <c r="E251" s="80" t="s">
        <v>4876</v>
      </c>
      <c r="F251" s="80"/>
      <c r="G251" s="80"/>
      <c r="H251" s="80"/>
      <c r="I251" s="80"/>
      <c r="J251" s="80" t="s">
        <v>10996</v>
      </c>
      <c r="K251" s="80" t="s">
        <v>10997</v>
      </c>
      <c r="L251" s="80" t="s">
        <v>10998</v>
      </c>
      <c r="M251" s="80"/>
      <c r="N251" s="80" t="s">
        <v>6702</v>
      </c>
      <c r="O251" s="80" t="s">
        <v>6702</v>
      </c>
      <c r="P251" s="80" t="s">
        <v>2467</v>
      </c>
      <c r="Q251" s="80"/>
      <c r="R251" s="82" t="s">
        <v>79</v>
      </c>
      <c r="S251" s="80"/>
      <c r="T251" s="114" t="str">
        <f t="shared" si="12"/>
        <v>00340320381</v>
      </c>
      <c r="U251" s="114" t="str">
        <f t="shared" si="13"/>
        <v>AUTONOLEGGI CORNACCHINI</v>
      </c>
      <c r="V251" s="114" t="str">
        <f t="shared" si="14"/>
        <v>EMILIA-ROMAGNA</v>
      </c>
      <c r="W251" s="114" t="str">
        <f t="shared" si="15"/>
        <v>EMILIA-ROMAGNA</v>
      </c>
    </row>
    <row r="252" spans="1:23" ht="14.4" x14ac:dyDescent="0.3">
      <c r="A252" s="80" t="s">
        <v>3211</v>
      </c>
      <c r="B252" s="80" t="s">
        <v>3212</v>
      </c>
      <c r="C252" s="80" t="s">
        <v>3740</v>
      </c>
      <c r="D252" s="80" t="s">
        <v>5258</v>
      </c>
      <c r="E252" s="80" t="s">
        <v>9533</v>
      </c>
      <c r="F252" s="80" t="s">
        <v>9534</v>
      </c>
      <c r="G252" s="80" t="s">
        <v>5204</v>
      </c>
      <c r="H252" s="80" t="s">
        <v>5204</v>
      </c>
      <c r="I252" s="80" t="s">
        <v>2483</v>
      </c>
      <c r="J252" s="80" t="s">
        <v>3212</v>
      </c>
      <c r="K252" s="80" t="s">
        <v>3740</v>
      </c>
      <c r="L252" s="80" t="s">
        <v>9533</v>
      </c>
      <c r="M252" s="80" t="s">
        <v>9534</v>
      </c>
      <c r="N252" s="80" t="s">
        <v>5204</v>
      </c>
      <c r="O252" s="80" t="s">
        <v>5204</v>
      </c>
      <c r="P252" s="80" t="s">
        <v>2483</v>
      </c>
      <c r="Q252" s="80" t="s">
        <v>9535</v>
      </c>
      <c r="R252" s="82" t="s">
        <v>79</v>
      </c>
      <c r="S252" s="80" t="s">
        <v>9536</v>
      </c>
      <c r="T252" s="114" t="str">
        <f t="shared" si="12"/>
        <v>02476070871</v>
      </c>
      <c r="U252" s="114" t="str">
        <f t="shared" si="13"/>
        <v>AUTONOLEGGI D'AMICO DI NICOSIA GRAZIA &amp; C S.A.S.</v>
      </c>
      <c r="V252" s="114" t="str">
        <f t="shared" si="14"/>
        <v>SICILIA</v>
      </c>
      <c r="W252" s="114" t="str">
        <f t="shared" si="15"/>
        <v>SICILIA</v>
      </c>
    </row>
    <row r="253" spans="1:23" ht="14.4" x14ac:dyDescent="0.3">
      <c r="A253" s="80" t="s">
        <v>9994</v>
      </c>
      <c r="B253" s="80" t="s">
        <v>9995</v>
      </c>
      <c r="C253" s="80" t="s">
        <v>9996</v>
      </c>
      <c r="D253" s="80" t="s">
        <v>4858</v>
      </c>
      <c r="E253" s="80" t="s">
        <v>9997</v>
      </c>
      <c r="F253" s="80" t="s">
        <v>9490</v>
      </c>
      <c r="G253" s="80" t="s">
        <v>9488</v>
      </c>
      <c r="H253" s="80" t="s">
        <v>5032</v>
      </c>
      <c r="I253" s="80" t="s">
        <v>2478</v>
      </c>
      <c r="J253" s="80" t="s">
        <v>9995</v>
      </c>
      <c r="K253" s="80" t="s">
        <v>9996</v>
      </c>
      <c r="L253" s="80" t="s">
        <v>9997</v>
      </c>
      <c r="M253" s="80" t="s">
        <v>9490</v>
      </c>
      <c r="N253" s="80" t="s">
        <v>9488</v>
      </c>
      <c r="O253" s="80" t="s">
        <v>5032</v>
      </c>
      <c r="P253" s="80" t="s">
        <v>2478</v>
      </c>
      <c r="Q253" s="80" t="s">
        <v>9998</v>
      </c>
      <c r="R253" s="82" t="s">
        <v>79</v>
      </c>
      <c r="S253" s="80" t="s">
        <v>9999</v>
      </c>
      <c r="T253" s="114" t="str">
        <f t="shared" si="12"/>
        <v>04206210017</v>
      </c>
      <c r="U253" s="114" t="str">
        <f t="shared" si="13"/>
        <v>AUTONOLEGGI SAVINO SRL</v>
      </c>
      <c r="V253" s="114" t="str">
        <f t="shared" si="14"/>
        <v>PIEMONTE</v>
      </c>
      <c r="W253" s="114" t="str">
        <f t="shared" si="15"/>
        <v>PIEMONTE</v>
      </c>
    </row>
    <row r="254" spans="1:23" ht="14.4" x14ac:dyDescent="0.3">
      <c r="A254" s="80" t="s">
        <v>305</v>
      </c>
      <c r="B254" s="80" t="s">
        <v>306</v>
      </c>
      <c r="C254" s="80" t="s">
        <v>3374</v>
      </c>
      <c r="D254" s="80" t="s">
        <v>4935</v>
      </c>
      <c r="E254" s="80" t="s">
        <v>5359</v>
      </c>
      <c r="F254" s="80" t="s">
        <v>5360</v>
      </c>
      <c r="G254" s="80" t="s">
        <v>5361</v>
      </c>
      <c r="H254" s="80" t="s">
        <v>4939</v>
      </c>
      <c r="I254" s="80" t="s">
        <v>2482</v>
      </c>
      <c r="J254" s="80" t="s">
        <v>307</v>
      </c>
      <c r="K254" s="80" t="s">
        <v>3374</v>
      </c>
      <c r="L254" s="80" t="s">
        <v>5362</v>
      </c>
      <c r="M254" s="80" t="s">
        <v>5360</v>
      </c>
      <c r="N254" s="80" t="s">
        <v>5361</v>
      </c>
      <c r="O254" s="80" t="s">
        <v>4939</v>
      </c>
      <c r="P254" s="80" t="s">
        <v>2482</v>
      </c>
      <c r="Q254" s="80" t="s">
        <v>5363</v>
      </c>
      <c r="R254" s="82" t="s">
        <v>79</v>
      </c>
      <c r="S254" s="80" t="s">
        <v>5364</v>
      </c>
      <c r="T254" s="114" t="str">
        <f t="shared" si="12"/>
        <v>02014270900</v>
      </c>
      <c r="U254" s="114" t="str">
        <f t="shared" si="13"/>
        <v>AUTONOLEGGIO AUTOBUS SPINA SALVATORE E FIGLI S.N.C. DI SPINA FRANCESCO</v>
      </c>
      <c r="V254" s="114" t="str">
        <f t="shared" si="14"/>
        <v>SARDEGNA</v>
      </c>
      <c r="W254" s="114" t="str">
        <f t="shared" si="15"/>
        <v>SARDEGNA</v>
      </c>
    </row>
    <row r="255" spans="1:23" ht="14.4" x14ac:dyDescent="0.3">
      <c r="A255" s="80" t="s">
        <v>9135</v>
      </c>
      <c r="B255" s="80"/>
      <c r="C255" s="80"/>
      <c r="D255" s="80"/>
      <c r="E255" s="80" t="s">
        <v>4876</v>
      </c>
      <c r="F255" s="80"/>
      <c r="G255" s="80"/>
      <c r="H255" s="80"/>
      <c r="I255" s="80"/>
      <c r="J255" s="80" t="s">
        <v>9136</v>
      </c>
      <c r="K255" s="80" t="s">
        <v>9137</v>
      </c>
      <c r="L255" s="80" t="s">
        <v>9138</v>
      </c>
      <c r="M255" s="80"/>
      <c r="N255" s="80" t="s">
        <v>9139</v>
      </c>
      <c r="O255" s="80" t="s">
        <v>6046</v>
      </c>
      <c r="P255" s="80" t="s">
        <v>2478</v>
      </c>
      <c r="Q255" s="80"/>
      <c r="R255" s="82" t="s">
        <v>79</v>
      </c>
      <c r="S255" s="80"/>
      <c r="T255" s="114" t="str">
        <f t="shared" si="12"/>
        <v>03022180040</v>
      </c>
      <c r="U255" s="114" t="str">
        <f t="shared" si="13"/>
        <v>AUTONOLEGGIO B&amp;B SNC DI BRUNO DANILO E BERNARDI GIOVANNI</v>
      </c>
      <c r="V255" s="114" t="str">
        <f t="shared" si="14"/>
        <v>PIEMONTE</v>
      </c>
      <c r="W255" s="114" t="str">
        <f t="shared" si="15"/>
        <v>PIEMONTE</v>
      </c>
    </row>
    <row r="256" spans="1:23" ht="14.4" x14ac:dyDescent="0.3">
      <c r="A256" s="80" t="s">
        <v>4439</v>
      </c>
      <c r="B256" s="80" t="s">
        <v>4440</v>
      </c>
      <c r="C256" s="80" t="s">
        <v>7816</v>
      </c>
      <c r="D256" s="80" t="s">
        <v>4858</v>
      </c>
      <c r="E256" s="80" t="s">
        <v>7817</v>
      </c>
      <c r="F256" s="80" t="s">
        <v>7818</v>
      </c>
      <c r="G256" s="80" t="s">
        <v>7819</v>
      </c>
      <c r="H256" s="80" t="s">
        <v>6046</v>
      </c>
      <c r="I256" s="80" t="s">
        <v>2478</v>
      </c>
      <c r="J256" s="80" t="s">
        <v>4440</v>
      </c>
      <c r="K256" s="80" t="s">
        <v>7816</v>
      </c>
      <c r="L256" s="80" t="s">
        <v>7817</v>
      </c>
      <c r="M256" s="80" t="s">
        <v>7818</v>
      </c>
      <c r="N256" s="80" t="s">
        <v>7819</v>
      </c>
      <c r="O256" s="80" t="s">
        <v>6046</v>
      </c>
      <c r="P256" s="80" t="s">
        <v>2478</v>
      </c>
      <c r="Q256" s="80" t="s">
        <v>7820</v>
      </c>
      <c r="R256" s="82" t="s">
        <v>79</v>
      </c>
      <c r="S256" s="80"/>
      <c r="T256" s="114" t="str">
        <f t="shared" si="12"/>
        <v>01597610045</v>
      </c>
      <c r="U256" s="114" t="str">
        <f t="shared" si="13"/>
        <v>AUTONOLEGGIO BASSO MARIO</v>
      </c>
      <c r="V256" s="114" t="str">
        <f t="shared" si="14"/>
        <v>PIEMONTE</v>
      </c>
      <c r="W256" s="114" t="str">
        <f t="shared" si="15"/>
        <v>PIEMONTE</v>
      </c>
    </row>
    <row r="257" spans="1:23" ht="14.4" x14ac:dyDescent="0.3">
      <c r="A257" s="80" t="s">
        <v>6791</v>
      </c>
      <c r="B257" s="80"/>
      <c r="C257" s="80"/>
      <c r="D257" s="80"/>
      <c r="E257" s="80" t="s">
        <v>4876</v>
      </c>
      <c r="F257" s="80"/>
      <c r="G257" s="80"/>
      <c r="H257" s="80"/>
      <c r="I257" s="80"/>
      <c r="J257" s="80" t="s">
        <v>6792</v>
      </c>
      <c r="K257" s="80" t="s">
        <v>6705</v>
      </c>
      <c r="L257" s="80" t="s">
        <v>6793</v>
      </c>
      <c r="M257" s="80"/>
      <c r="N257" s="80" t="s">
        <v>4910</v>
      </c>
      <c r="O257" s="80" t="s">
        <v>4910</v>
      </c>
      <c r="P257" s="80" t="s">
        <v>2467</v>
      </c>
      <c r="Q257" s="80"/>
      <c r="R257" s="82" t="s">
        <v>79</v>
      </c>
      <c r="S257" s="80"/>
      <c r="T257" s="114" t="str">
        <f t="shared" si="12"/>
        <v>00000000000</v>
      </c>
      <c r="U257" s="114" t="str">
        <f t="shared" si="13"/>
        <v>AUTONOLEGGIO BENEDETTINI GIANCARLO</v>
      </c>
      <c r="V257" s="114" t="str">
        <f t="shared" si="14"/>
        <v>EMILIA-ROMAGNA</v>
      </c>
      <c r="W257" s="114" t="str">
        <f t="shared" si="15"/>
        <v>EMILIA-ROMAGNA</v>
      </c>
    </row>
    <row r="258" spans="1:23" ht="14.4" x14ac:dyDescent="0.3">
      <c r="A258" s="80" t="s">
        <v>2893</v>
      </c>
      <c r="B258" s="80" t="s">
        <v>2894</v>
      </c>
      <c r="C258" s="80" t="s">
        <v>3546</v>
      </c>
      <c r="D258" s="80" t="s">
        <v>4935</v>
      </c>
      <c r="E258" s="80" t="s">
        <v>7928</v>
      </c>
      <c r="F258" s="80" t="s">
        <v>7929</v>
      </c>
      <c r="G258" s="80" t="s">
        <v>7930</v>
      </c>
      <c r="H258" s="80" t="s">
        <v>6046</v>
      </c>
      <c r="I258" s="80" t="s">
        <v>2478</v>
      </c>
      <c r="J258" s="80" t="s">
        <v>2894</v>
      </c>
      <c r="K258" s="80" t="s">
        <v>3546</v>
      </c>
      <c r="L258" s="80" t="s">
        <v>7928</v>
      </c>
      <c r="M258" s="80" t="s">
        <v>7929</v>
      </c>
      <c r="N258" s="80" t="s">
        <v>7930</v>
      </c>
      <c r="O258" s="80" t="s">
        <v>6046</v>
      </c>
      <c r="P258" s="80" t="s">
        <v>2478</v>
      </c>
      <c r="Q258" s="80" t="s">
        <v>7931</v>
      </c>
      <c r="R258" s="82" t="s">
        <v>79</v>
      </c>
      <c r="S258" s="80"/>
      <c r="T258" s="114" t="str">
        <f t="shared" ref="T258:T321" si="16">IF(K258="", C258, K258)</f>
        <v>02468290040</v>
      </c>
      <c r="U258" s="114" t="str">
        <f t="shared" ref="U258:U321" si="17">IF(J258="", B258, J258)</f>
        <v>AUTONOLEGGIO BROCCARDO GIOVANNI B. &amp; C. SNC</v>
      </c>
      <c r="V258" s="114" t="str">
        <f t="shared" ref="V258:V321" si="18">IF(P258="", I258, P258)</f>
        <v>PIEMONTE</v>
      </c>
      <c r="W258" s="114" t="str">
        <f t="shared" ref="W258:W321" si="19">IF(V258="FRIULI-VENEZIA-GIULIA", "FRIULI-VENEZIA GIULIA", IF(V258="TRENTINO ALTO-ADIGE", IF(IF(O258="", H258, O258)="BOLZANO-BOZEN", "Provincia autonoma di BOLZANO", "Provincia autonoma di TRENTO"), V258))</f>
        <v>PIEMONTE</v>
      </c>
    </row>
    <row r="259" spans="1:23" ht="14.4" x14ac:dyDescent="0.3">
      <c r="A259" s="80" t="s">
        <v>4435</v>
      </c>
      <c r="B259" s="80"/>
      <c r="C259" s="80"/>
      <c r="D259" s="80"/>
      <c r="E259" s="80" t="s">
        <v>4876</v>
      </c>
      <c r="F259" s="80"/>
      <c r="G259" s="80"/>
      <c r="H259" s="80"/>
      <c r="I259" s="80"/>
      <c r="J259" s="80" t="s">
        <v>4436</v>
      </c>
      <c r="K259" s="80" t="s">
        <v>7959</v>
      </c>
      <c r="L259" s="80" t="s">
        <v>7960</v>
      </c>
      <c r="M259" s="80" t="s">
        <v>7961</v>
      </c>
      <c r="N259" s="80" t="s">
        <v>7962</v>
      </c>
      <c r="O259" s="80" t="s">
        <v>6046</v>
      </c>
      <c r="P259" s="80" t="s">
        <v>2478</v>
      </c>
      <c r="Q259" s="80" t="s">
        <v>7963</v>
      </c>
      <c r="R259" s="82" t="s">
        <v>79</v>
      </c>
      <c r="S259" s="80"/>
      <c r="T259" s="114" t="str">
        <f t="shared" si="16"/>
        <v>02966200045</v>
      </c>
      <c r="U259" s="114" t="str">
        <f t="shared" si="17"/>
        <v>AUTONOLEGGIO C.C. RUFFINO GIANPAOLO</v>
      </c>
      <c r="V259" s="114" t="str">
        <f t="shared" si="18"/>
        <v>PIEMONTE</v>
      </c>
      <c r="W259" s="114" t="str">
        <f t="shared" si="19"/>
        <v>PIEMONTE</v>
      </c>
    </row>
    <row r="260" spans="1:23" ht="14.4" x14ac:dyDescent="0.3">
      <c r="A260" s="80" t="s">
        <v>5635</v>
      </c>
      <c r="B260" s="80"/>
      <c r="C260" s="80"/>
      <c r="D260" s="80"/>
      <c r="E260" s="80" t="s">
        <v>4876</v>
      </c>
      <c r="F260" s="80"/>
      <c r="G260" s="80"/>
      <c r="H260" s="80"/>
      <c r="I260" s="80"/>
      <c r="J260" s="80" t="s">
        <v>5636</v>
      </c>
      <c r="K260" s="80" t="s">
        <v>5637</v>
      </c>
      <c r="L260" s="80" t="s">
        <v>5638</v>
      </c>
      <c r="M260" s="80"/>
      <c r="N260" s="80" t="s">
        <v>5634</v>
      </c>
      <c r="O260" s="80" t="s">
        <v>5634</v>
      </c>
      <c r="P260" s="80" t="s">
        <v>2484</v>
      </c>
      <c r="Q260" s="80"/>
      <c r="R260" s="82" t="s">
        <v>79</v>
      </c>
      <c r="S260" s="80"/>
      <c r="T260" s="114" t="str">
        <f t="shared" si="16"/>
        <v>01098810532</v>
      </c>
      <c r="U260" s="114" t="str">
        <f t="shared" si="17"/>
        <v>AUTONOLEGGIO DI GIALLINI EDOARDO</v>
      </c>
      <c r="V260" s="114" t="str">
        <f t="shared" si="18"/>
        <v>TOSCANA</v>
      </c>
      <c r="W260" s="114" t="str">
        <f t="shared" si="19"/>
        <v>TOSCANA</v>
      </c>
    </row>
    <row r="261" spans="1:23" ht="14.4" x14ac:dyDescent="0.3">
      <c r="A261" s="80" t="s">
        <v>310</v>
      </c>
      <c r="B261" s="80" t="s">
        <v>311</v>
      </c>
      <c r="C261" s="80" t="s">
        <v>3558</v>
      </c>
      <c r="D261" s="80" t="s">
        <v>4935</v>
      </c>
      <c r="E261" s="80" t="s">
        <v>8109</v>
      </c>
      <c r="F261" s="80" t="s">
        <v>7754</v>
      </c>
      <c r="G261" s="80" t="s">
        <v>8110</v>
      </c>
      <c r="H261" s="80" t="s">
        <v>4861</v>
      </c>
      <c r="I261" s="80" t="s">
        <v>2482</v>
      </c>
      <c r="J261" s="80" t="s">
        <v>311</v>
      </c>
      <c r="K261" s="80" t="s">
        <v>3558</v>
      </c>
      <c r="L261" s="80" t="s">
        <v>8109</v>
      </c>
      <c r="M261" s="80" t="s">
        <v>7754</v>
      </c>
      <c r="N261" s="80" t="s">
        <v>8110</v>
      </c>
      <c r="O261" s="80" t="s">
        <v>4861</v>
      </c>
      <c r="P261" s="80" t="s">
        <v>2482</v>
      </c>
      <c r="Q261" s="80" t="s">
        <v>8111</v>
      </c>
      <c r="R261" s="82" t="s">
        <v>79</v>
      </c>
      <c r="S261" s="80" t="s">
        <v>8112</v>
      </c>
      <c r="T261" s="114" t="str">
        <f t="shared" si="16"/>
        <v>00466270923</v>
      </c>
      <c r="U261" s="114" t="str">
        <f t="shared" si="17"/>
        <v>AUTONOLEGGIO FOLLESA DEI F.LLI PASQUALE E GIANNI FOLLESA SNC</v>
      </c>
      <c r="V261" s="114" t="str">
        <f t="shared" si="18"/>
        <v>SARDEGNA</v>
      </c>
      <c r="W261" s="114" t="str">
        <f t="shared" si="19"/>
        <v>SARDEGNA</v>
      </c>
    </row>
    <row r="262" spans="1:23" ht="14.4" x14ac:dyDescent="0.3">
      <c r="A262" s="80" t="s">
        <v>4343</v>
      </c>
      <c r="B262" s="80" t="s">
        <v>4344</v>
      </c>
      <c r="C262" s="80" t="s">
        <v>8171</v>
      </c>
      <c r="D262" s="80" t="s">
        <v>5430</v>
      </c>
      <c r="E262" s="80" t="s">
        <v>8172</v>
      </c>
      <c r="F262" s="80" t="s">
        <v>8173</v>
      </c>
      <c r="G262" s="80" t="s">
        <v>8174</v>
      </c>
      <c r="H262" s="80" t="s">
        <v>8175</v>
      </c>
      <c r="I262" s="80" t="s">
        <v>2474</v>
      </c>
      <c r="J262" s="80" t="s">
        <v>4344</v>
      </c>
      <c r="K262" s="80" t="s">
        <v>8176</v>
      </c>
      <c r="L262" s="80" t="s">
        <v>8172</v>
      </c>
      <c r="M262" s="80" t="s">
        <v>8173</v>
      </c>
      <c r="N262" s="80" t="s">
        <v>8174</v>
      </c>
      <c r="O262" s="80" t="s">
        <v>8175</v>
      </c>
      <c r="P262" s="80" t="s">
        <v>2474</v>
      </c>
      <c r="Q262" s="80" t="s">
        <v>8177</v>
      </c>
      <c r="R262" s="82" t="s">
        <v>79</v>
      </c>
      <c r="S262" s="80"/>
      <c r="T262" s="114" t="str">
        <f t="shared" si="16"/>
        <v>00861290096</v>
      </c>
      <c r="U262" s="114" t="str">
        <f t="shared" si="17"/>
        <v>AUTONOLEGGIO FORMICA</v>
      </c>
      <c r="V262" s="114" t="str">
        <f t="shared" si="18"/>
        <v>LIGURIA</v>
      </c>
      <c r="W262" s="114" t="str">
        <f t="shared" si="19"/>
        <v>LIGURIA</v>
      </c>
    </row>
    <row r="263" spans="1:23" ht="14.4" x14ac:dyDescent="0.3">
      <c r="A263" s="80" t="s">
        <v>2888</v>
      </c>
      <c r="B263" s="80" t="s">
        <v>2889</v>
      </c>
      <c r="C263" s="80" t="s">
        <v>3548</v>
      </c>
      <c r="D263" s="80" t="s">
        <v>4935</v>
      </c>
      <c r="E263" s="80" t="s">
        <v>7953</v>
      </c>
      <c r="F263" s="80" t="s">
        <v>7954</v>
      </c>
      <c r="G263" s="80" t="s">
        <v>7955</v>
      </c>
      <c r="H263" s="80" t="s">
        <v>6046</v>
      </c>
      <c r="I263" s="80" t="s">
        <v>2478</v>
      </c>
      <c r="J263" s="80" t="s">
        <v>2889</v>
      </c>
      <c r="K263" s="80" t="s">
        <v>3548</v>
      </c>
      <c r="L263" s="80" t="s">
        <v>7953</v>
      </c>
      <c r="M263" s="80" t="s">
        <v>7956</v>
      </c>
      <c r="N263" s="80" t="s">
        <v>7955</v>
      </c>
      <c r="O263" s="80" t="s">
        <v>6046</v>
      </c>
      <c r="P263" s="80" t="s">
        <v>2478</v>
      </c>
      <c r="Q263" s="80" t="s">
        <v>7957</v>
      </c>
      <c r="R263" s="82" t="s">
        <v>79</v>
      </c>
      <c r="S263" s="80" t="s">
        <v>7958</v>
      </c>
      <c r="T263" s="114" t="str">
        <f t="shared" si="16"/>
        <v>03895480048</v>
      </c>
      <c r="U263" s="114" t="str">
        <f t="shared" si="17"/>
        <v>AUTONOLEGGIO NEGRO DI NEGRO ROBERTO &amp; C.</v>
      </c>
      <c r="V263" s="114" t="str">
        <f t="shared" si="18"/>
        <v>PIEMONTE</v>
      </c>
      <c r="W263" s="114" t="str">
        <f t="shared" si="19"/>
        <v>PIEMONTE</v>
      </c>
    </row>
    <row r="264" spans="1:23" ht="14.4" x14ac:dyDescent="0.3">
      <c r="A264" s="80" t="s">
        <v>8439</v>
      </c>
      <c r="B264" s="80"/>
      <c r="C264" s="80"/>
      <c r="D264" s="80"/>
      <c r="E264" s="80" t="s">
        <v>4876</v>
      </c>
      <c r="F264" s="80"/>
      <c r="G264" s="80"/>
      <c r="H264" s="80"/>
      <c r="I264" s="80"/>
      <c r="J264" s="80" t="s">
        <v>8440</v>
      </c>
      <c r="K264" s="80" t="s">
        <v>8441</v>
      </c>
      <c r="L264" s="80" t="s">
        <v>8442</v>
      </c>
      <c r="M264" s="80"/>
      <c r="N264" s="80" t="s">
        <v>8443</v>
      </c>
      <c r="O264" s="80" t="s">
        <v>7899</v>
      </c>
      <c r="P264" s="80" t="s">
        <v>2467</v>
      </c>
      <c r="Q264" s="80"/>
      <c r="R264" s="82" t="s">
        <v>79</v>
      </c>
      <c r="S264" s="80"/>
      <c r="T264" s="114" t="str">
        <f t="shared" si="16"/>
        <v>01693380352</v>
      </c>
      <c r="U264" s="114" t="str">
        <f t="shared" si="17"/>
        <v>AUTONOLEGGIO ROSSI GIOVANNI</v>
      </c>
      <c r="V264" s="114" t="str">
        <f t="shared" si="18"/>
        <v>EMILIA-ROMAGNA</v>
      </c>
      <c r="W264" s="114" t="str">
        <f t="shared" si="19"/>
        <v>EMILIA-ROMAGNA</v>
      </c>
    </row>
    <row r="265" spans="1:23" ht="14.4" x14ac:dyDescent="0.3">
      <c r="A265" s="80" t="s">
        <v>4441</v>
      </c>
      <c r="B265" s="80" t="s">
        <v>4442</v>
      </c>
      <c r="C265" s="80" t="s">
        <v>7938</v>
      </c>
      <c r="D265" s="80" t="s">
        <v>4935</v>
      </c>
      <c r="E265" s="80" t="s">
        <v>7939</v>
      </c>
      <c r="F265" s="80" t="s">
        <v>7940</v>
      </c>
      <c r="G265" s="80" t="s">
        <v>7941</v>
      </c>
      <c r="H265" s="80" t="s">
        <v>6046</v>
      </c>
      <c r="I265" s="80" t="s">
        <v>2478</v>
      </c>
      <c r="J265" s="80" t="s">
        <v>4442</v>
      </c>
      <c r="K265" s="80" t="s">
        <v>7938</v>
      </c>
      <c r="L265" s="80" t="s">
        <v>7939</v>
      </c>
      <c r="M265" s="80" t="s">
        <v>7940</v>
      </c>
      <c r="N265" s="80" t="s">
        <v>7941</v>
      </c>
      <c r="O265" s="80" t="s">
        <v>6046</v>
      </c>
      <c r="P265" s="80" t="s">
        <v>2478</v>
      </c>
      <c r="Q265" s="80" t="s">
        <v>7942</v>
      </c>
      <c r="R265" s="82" t="s">
        <v>79</v>
      </c>
      <c r="S265" s="80" t="s">
        <v>7943</v>
      </c>
      <c r="T265" s="114" t="str">
        <f t="shared" si="16"/>
        <v>02368060048</v>
      </c>
      <c r="U265" s="114" t="str">
        <f t="shared" si="17"/>
        <v>AUTONOLEGGIO SASSO E ROATTINO S.N.C</v>
      </c>
      <c r="V265" s="114" t="str">
        <f t="shared" si="18"/>
        <v>PIEMONTE</v>
      </c>
      <c r="W265" s="114" t="str">
        <f t="shared" si="19"/>
        <v>PIEMONTE</v>
      </c>
    </row>
    <row r="266" spans="1:23" ht="14.4" x14ac:dyDescent="0.3">
      <c r="A266" s="80" t="s">
        <v>1220</v>
      </c>
      <c r="B266" s="80" t="s">
        <v>1221</v>
      </c>
      <c r="C266" s="80" t="s">
        <v>3541</v>
      </c>
      <c r="D266" s="80" t="s">
        <v>5430</v>
      </c>
      <c r="E266" s="80" t="s">
        <v>7872</v>
      </c>
      <c r="F266" s="80" t="s">
        <v>7873</v>
      </c>
      <c r="G266" s="80" t="s">
        <v>7874</v>
      </c>
      <c r="H266" s="80" t="s">
        <v>6046</v>
      </c>
      <c r="I266" s="80" t="s">
        <v>2478</v>
      </c>
      <c r="J266" s="80" t="s">
        <v>1221</v>
      </c>
      <c r="K266" s="80" t="s">
        <v>3541</v>
      </c>
      <c r="L266" s="80" t="s">
        <v>7872</v>
      </c>
      <c r="M266" s="80" t="s">
        <v>7873</v>
      </c>
      <c r="N266" s="80" t="s">
        <v>7874</v>
      </c>
      <c r="O266" s="80" t="s">
        <v>6046</v>
      </c>
      <c r="P266" s="80" t="s">
        <v>2478</v>
      </c>
      <c r="Q266" s="80" t="s">
        <v>7875</v>
      </c>
      <c r="R266" s="82" t="s">
        <v>79</v>
      </c>
      <c r="S266" s="80" t="s">
        <v>7876</v>
      </c>
      <c r="T266" s="114" t="str">
        <f t="shared" si="16"/>
        <v>03215510045</v>
      </c>
      <c r="U266" s="114" t="str">
        <f t="shared" si="17"/>
        <v>AUTONOLEGGIO VOARINO GIANNI</v>
      </c>
      <c r="V266" s="114" t="str">
        <f t="shared" si="18"/>
        <v>PIEMONTE</v>
      </c>
      <c r="W266" s="114" t="str">
        <f t="shared" si="19"/>
        <v>PIEMONTE</v>
      </c>
    </row>
    <row r="267" spans="1:23" ht="14.4" x14ac:dyDescent="0.3">
      <c r="A267" s="80" t="s">
        <v>1276</v>
      </c>
      <c r="B267" s="80" t="s">
        <v>1277</v>
      </c>
      <c r="C267" s="80" t="s">
        <v>3686</v>
      </c>
      <c r="D267" s="80" t="s">
        <v>4858</v>
      </c>
      <c r="E267" s="80" t="s">
        <v>9127</v>
      </c>
      <c r="F267" s="80" t="s">
        <v>9128</v>
      </c>
      <c r="G267" s="80" t="s">
        <v>7568</v>
      </c>
      <c r="H267" s="80" t="s">
        <v>7068</v>
      </c>
      <c r="I267" s="80" t="s">
        <v>2465</v>
      </c>
      <c r="J267" s="80" t="s">
        <v>1277</v>
      </c>
      <c r="K267" s="80" t="s">
        <v>3686</v>
      </c>
      <c r="L267" s="80" t="s">
        <v>9127</v>
      </c>
      <c r="M267" s="80" t="s">
        <v>7567</v>
      </c>
      <c r="N267" s="80" t="s">
        <v>7568</v>
      </c>
      <c r="O267" s="80" t="s">
        <v>7068</v>
      </c>
      <c r="P267" s="80" t="s">
        <v>2465</v>
      </c>
      <c r="Q267" s="80" t="s">
        <v>9129</v>
      </c>
      <c r="R267" s="82" t="s">
        <v>79</v>
      </c>
      <c r="S267" s="80" t="s">
        <v>9130</v>
      </c>
      <c r="T267" s="114" t="str">
        <f t="shared" si="16"/>
        <v>02814460644</v>
      </c>
      <c r="U267" s="114" t="str">
        <f t="shared" si="17"/>
        <v>AUTOSERVIZI ACIERNO SRL</v>
      </c>
      <c r="V267" s="114" t="str">
        <f t="shared" si="18"/>
        <v>CAMPANIA</v>
      </c>
      <c r="W267" s="114" t="str">
        <f t="shared" si="19"/>
        <v>CAMPANIA</v>
      </c>
    </row>
    <row r="268" spans="1:23" ht="14.4" x14ac:dyDescent="0.3">
      <c r="A268" s="80" t="s">
        <v>6007</v>
      </c>
      <c r="B268" s="80"/>
      <c r="C268" s="80"/>
      <c r="D268" s="80"/>
      <c r="E268" s="80" t="s">
        <v>4876</v>
      </c>
      <c r="F268" s="80"/>
      <c r="G268" s="80"/>
      <c r="H268" s="80"/>
      <c r="I268" s="80"/>
      <c r="J268" s="80" t="s">
        <v>6008</v>
      </c>
      <c r="K268" s="80" t="s">
        <v>6009</v>
      </c>
      <c r="L268" s="80" t="s">
        <v>6010</v>
      </c>
      <c r="M268" s="80"/>
      <c r="N268" s="80" t="s">
        <v>6011</v>
      </c>
      <c r="O268" s="80" t="s">
        <v>5005</v>
      </c>
      <c r="P268" s="80" t="s">
        <v>2475</v>
      </c>
      <c r="Q268" s="80"/>
      <c r="R268" s="82" t="s">
        <v>79</v>
      </c>
      <c r="S268" s="80"/>
      <c r="T268" s="114" t="str">
        <f t="shared" si="16"/>
        <v>01305260166</v>
      </c>
      <c r="U268" s="114" t="str">
        <f t="shared" si="17"/>
        <v>AUTOSERVIZI ALBANI</v>
      </c>
      <c r="V268" s="114" t="str">
        <f t="shared" si="18"/>
        <v>LOMBARDIA</v>
      </c>
      <c r="W268" s="114" t="str">
        <f t="shared" si="19"/>
        <v>LOMBARDIA</v>
      </c>
    </row>
    <row r="269" spans="1:23" ht="14.4" x14ac:dyDescent="0.3">
      <c r="A269" s="80" t="s">
        <v>4804</v>
      </c>
      <c r="B269" s="80" t="s">
        <v>4805</v>
      </c>
      <c r="C269" s="80" t="s">
        <v>8724</v>
      </c>
      <c r="D269" s="80" t="s">
        <v>8725</v>
      </c>
      <c r="E269" s="80" t="s">
        <v>8726</v>
      </c>
      <c r="F269" s="80" t="s">
        <v>8727</v>
      </c>
      <c r="G269" s="80" t="s">
        <v>8728</v>
      </c>
      <c r="H269" s="80" t="s">
        <v>5398</v>
      </c>
      <c r="I269" s="80" t="s">
        <v>2489</v>
      </c>
      <c r="J269" s="80" t="s">
        <v>4805</v>
      </c>
      <c r="K269" s="80" t="s">
        <v>8724</v>
      </c>
      <c r="L269" s="80" t="s">
        <v>8726</v>
      </c>
      <c r="M269" s="80" t="s">
        <v>8727</v>
      </c>
      <c r="N269" s="80" t="s">
        <v>8728</v>
      </c>
      <c r="O269" s="80" t="s">
        <v>5398</v>
      </c>
      <c r="P269" s="80" t="s">
        <v>2489</v>
      </c>
      <c r="Q269" s="80" t="s">
        <v>8729</v>
      </c>
      <c r="R269" s="82" t="s">
        <v>79</v>
      </c>
      <c r="S269" s="80" t="s">
        <v>8730</v>
      </c>
      <c r="T269" s="114" t="str">
        <f t="shared" si="16"/>
        <v>00100820240</v>
      </c>
      <c r="U269" s="114" t="str">
        <f t="shared" si="17"/>
        <v>AUTOSERVIZI ALBIERO GUIDO</v>
      </c>
      <c r="V269" s="114" t="str">
        <f t="shared" si="18"/>
        <v>VENETO</v>
      </c>
      <c r="W269" s="114" t="str">
        <f t="shared" si="19"/>
        <v>VENETO</v>
      </c>
    </row>
    <row r="270" spans="1:23" ht="14.4" x14ac:dyDescent="0.3">
      <c r="A270" s="80" t="s">
        <v>4806</v>
      </c>
      <c r="B270" s="80" t="s">
        <v>4807</v>
      </c>
      <c r="C270" s="80" t="s">
        <v>7668</v>
      </c>
      <c r="D270" s="80" t="s">
        <v>4935</v>
      </c>
      <c r="E270" s="80" t="s">
        <v>7669</v>
      </c>
      <c r="F270" s="80" t="s">
        <v>7670</v>
      </c>
      <c r="G270" s="80" t="s">
        <v>7671</v>
      </c>
      <c r="H270" s="80" t="s">
        <v>6591</v>
      </c>
      <c r="I270" s="80" t="s">
        <v>2489</v>
      </c>
      <c r="J270" s="80" t="s">
        <v>4807</v>
      </c>
      <c r="K270" s="80" t="s">
        <v>7668</v>
      </c>
      <c r="L270" s="80" t="s">
        <v>7669</v>
      </c>
      <c r="M270" s="80" t="s">
        <v>7670</v>
      </c>
      <c r="N270" s="80" t="s">
        <v>7671</v>
      </c>
      <c r="O270" s="80" t="s">
        <v>6591</v>
      </c>
      <c r="P270" s="80" t="s">
        <v>2489</v>
      </c>
      <c r="Q270" s="80" t="s">
        <v>7672</v>
      </c>
      <c r="R270" s="82" t="s">
        <v>79</v>
      </c>
      <c r="S270" s="80"/>
      <c r="T270" s="114" t="str">
        <f t="shared" si="16"/>
        <v>02475840233</v>
      </c>
      <c r="U270" s="114" t="str">
        <f t="shared" si="17"/>
        <v>AUTOSERVIZI ANSELMI SNC</v>
      </c>
      <c r="V270" s="114" t="str">
        <f t="shared" si="18"/>
        <v>VENETO</v>
      </c>
      <c r="W270" s="114" t="str">
        <f t="shared" si="19"/>
        <v>VENETO</v>
      </c>
    </row>
    <row r="271" spans="1:23" ht="14.4" x14ac:dyDescent="0.3">
      <c r="A271" s="80" t="s">
        <v>420</v>
      </c>
      <c r="B271" s="80" t="s">
        <v>421</v>
      </c>
      <c r="C271" s="80" t="s">
        <v>3344</v>
      </c>
      <c r="D271" s="80" t="s">
        <v>4858</v>
      </c>
      <c r="E271" s="80" t="s">
        <v>5064</v>
      </c>
      <c r="F271" s="80" t="s">
        <v>5065</v>
      </c>
      <c r="G271" s="80" t="s">
        <v>5066</v>
      </c>
      <c r="H271" s="80" t="s">
        <v>5067</v>
      </c>
      <c r="I271" s="80" t="s">
        <v>2475</v>
      </c>
      <c r="J271" s="80" t="s">
        <v>421</v>
      </c>
      <c r="K271" s="80" t="s">
        <v>3344</v>
      </c>
      <c r="L271" s="80" t="s">
        <v>5064</v>
      </c>
      <c r="M271" s="80" t="s">
        <v>5065</v>
      </c>
      <c r="N271" s="80" t="s">
        <v>5066</v>
      </c>
      <c r="O271" s="80" t="s">
        <v>5067</v>
      </c>
      <c r="P271" s="80" t="s">
        <v>2475</v>
      </c>
      <c r="Q271" s="80" t="s">
        <v>5068</v>
      </c>
      <c r="R271" s="82" t="s">
        <v>79</v>
      </c>
      <c r="S271" s="80" t="s">
        <v>5069</v>
      </c>
      <c r="T271" s="114" t="str">
        <f t="shared" si="16"/>
        <v>01877340123</v>
      </c>
      <c r="U271" s="114" t="str">
        <f t="shared" si="17"/>
        <v>AUTOSERVIZI BELTRAMINI E GIANOLI SRL</v>
      </c>
      <c r="V271" s="114" t="str">
        <f t="shared" si="18"/>
        <v>LOMBARDIA</v>
      </c>
      <c r="W271" s="114" t="str">
        <f t="shared" si="19"/>
        <v>LOMBARDIA</v>
      </c>
    </row>
    <row r="272" spans="1:23" ht="14.4" x14ac:dyDescent="0.3">
      <c r="A272" s="80" t="s">
        <v>441</v>
      </c>
      <c r="B272" s="80" t="s">
        <v>442</v>
      </c>
      <c r="C272" s="80" t="s">
        <v>3577</v>
      </c>
      <c r="D272" s="80" t="s">
        <v>4935</v>
      </c>
      <c r="E272" s="80" t="s">
        <v>8293</v>
      </c>
      <c r="F272" s="80" t="s">
        <v>8294</v>
      </c>
      <c r="G272" s="80" t="s">
        <v>6751</v>
      </c>
      <c r="H272" s="80" t="s">
        <v>6751</v>
      </c>
      <c r="I272" s="80" t="s">
        <v>2450</v>
      </c>
      <c r="J272" s="80" t="s">
        <v>442</v>
      </c>
      <c r="K272" s="80" t="s">
        <v>3577</v>
      </c>
      <c r="L272" s="80" t="s">
        <v>8293</v>
      </c>
      <c r="M272" s="80" t="s">
        <v>8294</v>
      </c>
      <c r="N272" s="80" t="s">
        <v>6751</v>
      </c>
      <c r="O272" s="80" t="s">
        <v>6751</v>
      </c>
      <c r="P272" s="80" t="s">
        <v>2450</v>
      </c>
      <c r="Q272" s="80" t="s">
        <v>8295</v>
      </c>
      <c r="R272" s="82" t="s">
        <v>79</v>
      </c>
      <c r="S272" s="80" t="s">
        <v>8296</v>
      </c>
      <c r="T272" s="114" t="str">
        <f t="shared" si="16"/>
        <v>00080190689</v>
      </c>
      <c r="U272" s="114" t="str">
        <f t="shared" si="17"/>
        <v>AUTOSERVIZI BLASIOLI SRL</v>
      </c>
      <c r="V272" s="114" t="str">
        <f t="shared" si="18"/>
        <v>ABRUZZO</v>
      </c>
      <c r="W272" s="114" t="str">
        <f t="shared" si="19"/>
        <v>ABRUZZO</v>
      </c>
    </row>
    <row r="273" spans="1:23" ht="14.4" x14ac:dyDescent="0.3">
      <c r="A273" s="80" t="s">
        <v>4810</v>
      </c>
      <c r="B273" s="80" t="s">
        <v>4811</v>
      </c>
      <c r="C273" s="80" t="s">
        <v>8885</v>
      </c>
      <c r="D273" s="80" t="s">
        <v>4858</v>
      </c>
      <c r="E273" s="80" t="s">
        <v>8886</v>
      </c>
      <c r="F273" s="80" t="s">
        <v>8656</v>
      </c>
      <c r="G273" s="80" t="s">
        <v>8657</v>
      </c>
      <c r="H273" s="80" t="s">
        <v>4875</v>
      </c>
      <c r="I273" s="80" t="s">
        <v>2489</v>
      </c>
      <c r="J273" s="80" t="s">
        <v>4811</v>
      </c>
      <c r="K273" s="80" t="s">
        <v>8885</v>
      </c>
      <c r="L273" s="80" t="s">
        <v>8886</v>
      </c>
      <c r="M273" s="80" t="s">
        <v>8656</v>
      </c>
      <c r="N273" s="80" t="s">
        <v>8657</v>
      </c>
      <c r="O273" s="80" t="s">
        <v>4875</v>
      </c>
      <c r="P273" s="80" t="s">
        <v>2489</v>
      </c>
      <c r="Q273" s="80" t="s">
        <v>8887</v>
      </c>
      <c r="R273" s="82" t="s">
        <v>79</v>
      </c>
      <c r="S273" s="80" t="s">
        <v>8888</v>
      </c>
      <c r="T273" s="114" t="str">
        <f t="shared" si="16"/>
        <v>02475260267</v>
      </c>
      <c r="U273" s="114" t="str">
        <f t="shared" si="17"/>
        <v>AUTOSERVIZI BONAVENTURA EXPRESS SRL</v>
      </c>
      <c r="V273" s="114" t="str">
        <f t="shared" si="18"/>
        <v>VENETO</v>
      </c>
      <c r="W273" s="114" t="str">
        <f t="shared" si="19"/>
        <v>VENETO</v>
      </c>
    </row>
    <row r="274" spans="1:23" ht="14.4" x14ac:dyDescent="0.3">
      <c r="A274" s="80" t="s">
        <v>6274</v>
      </c>
      <c r="B274" s="80"/>
      <c r="C274" s="80"/>
      <c r="D274" s="80"/>
      <c r="E274" s="80" t="s">
        <v>4876</v>
      </c>
      <c r="F274" s="80"/>
      <c r="G274" s="80"/>
      <c r="H274" s="80"/>
      <c r="I274" s="80"/>
      <c r="J274" s="80" t="s">
        <v>6275</v>
      </c>
      <c r="K274" s="80" t="s">
        <v>6276</v>
      </c>
      <c r="L274" s="80" t="s">
        <v>6277</v>
      </c>
      <c r="M274" s="80"/>
      <c r="N274" s="80" t="s">
        <v>6107</v>
      </c>
      <c r="O274" s="80" t="s">
        <v>5080</v>
      </c>
      <c r="P274" s="80" t="s">
        <v>2472</v>
      </c>
      <c r="Q274" s="80"/>
      <c r="R274" s="82" t="s">
        <v>79</v>
      </c>
      <c r="S274" s="80"/>
      <c r="T274" s="114" t="str">
        <f t="shared" si="16"/>
        <v>08796101007</v>
      </c>
      <c r="U274" s="114" t="str">
        <f t="shared" si="17"/>
        <v>AUTOSERVIZI BUSSOLETTI S.R.L.</v>
      </c>
      <c r="V274" s="114" t="str">
        <f t="shared" si="18"/>
        <v>LAZIO</v>
      </c>
      <c r="W274" s="114" t="str">
        <f t="shared" si="19"/>
        <v>LAZIO</v>
      </c>
    </row>
    <row r="275" spans="1:23" ht="14.4" x14ac:dyDescent="0.3">
      <c r="A275" s="80" t="s">
        <v>479</v>
      </c>
      <c r="B275" s="80" t="s">
        <v>480</v>
      </c>
      <c r="C275" s="80" t="s">
        <v>3613</v>
      </c>
      <c r="D275" s="80" t="s">
        <v>4858</v>
      </c>
      <c r="E275" s="80" t="s">
        <v>8615</v>
      </c>
      <c r="F275" s="80" t="s">
        <v>8616</v>
      </c>
      <c r="G275" s="80" t="s">
        <v>8617</v>
      </c>
      <c r="H275" s="80" t="s">
        <v>5398</v>
      </c>
      <c r="I275" s="80" t="s">
        <v>2489</v>
      </c>
      <c r="J275" s="80" t="s">
        <v>480</v>
      </c>
      <c r="K275" s="80" t="s">
        <v>3613</v>
      </c>
      <c r="L275" s="80" t="s">
        <v>8615</v>
      </c>
      <c r="M275" s="80" t="s">
        <v>8616</v>
      </c>
      <c r="N275" s="80" t="s">
        <v>8617</v>
      </c>
      <c r="O275" s="80" t="s">
        <v>5398</v>
      </c>
      <c r="P275" s="80" t="s">
        <v>2489</v>
      </c>
      <c r="Q275" s="80" t="s">
        <v>8618</v>
      </c>
      <c r="R275" s="82" t="s">
        <v>79</v>
      </c>
      <c r="S275" s="80" t="s">
        <v>8619</v>
      </c>
      <c r="T275" s="114" t="str">
        <f t="shared" si="16"/>
        <v>02657190233</v>
      </c>
      <c r="U275" s="114" t="str">
        <f t="shared" si="17"/>
        <v>AUTOSERVIZI CAPOZZO S.R.L.</v>
      </c>
      <c r="V275" s="114" t="str">
        <f t="shared" si="18"/>
        <v>VENETO</v>
      </c>
      <c r="W275" s="114" t="str">
        <f t="shared" si="19"/>
        <v>VENETO</v>
      </c>
    </row>
    <row r="276" spans="1:23" ht="14.4" x14ac:dyDescent="0.3">
      <c r="A276" s="80" t="s">
        <v>1913</v>
      </c>
      <c r="B276" s="80" t="s">
        <v>1914</v>
      </c>
      <c r="C276" s="80" t="s">
        <v>3889</v>
      </c>
      <c r="D276" s="80" t="s">
        <v>5430</v>
      </c>
      <c r="E276" s="80" t="s">
        <v>10564</v>
      </c>
      <c r="F276" s="80" t="s">
        <v>10565</v>
      </c>
      <c r="G276" s="80" t="s">
        <v>10566</v>
      </c>
      <c r="H276" s="80" t="s">
        <v>5627</v>
      </c>
      <c r="I276" s="80" t="s">
        <v>2487</v>
      </c>
      <c r="J276" s="80" t="s">
        <v>1914</v>
      </c>
      <c r="K276" s="80" t="s">
        <v>3889</v>
      </c>
      <c r="L276" s="80" t="s">
        <v>10564</v>
      </c>
      <c r="M276" s="80" t="s">
        <v>10565</v>
      </c>
      <c r="N276" s="80" t="s">
        <v>10566</v>
      </c>
      <c r="O276" s="80" t="s">
        <v>5627</v>
      </c>
      <c r="P276" s="80" t="s">
        <v>2487</v>
      </c>
      <c r="Q276" s="80" t="s">
        <v>10567</v>
      </c>
      <c r="R276" s="82" t="s">
        <v>79</v>
      </c>
      <c r="S276" s="80" t="s">
        <v>7543</v>
      </c>
      <c r="T276" s="114" t="str">
        <f t="shared" si="16"/>
        <v>03756670547</v>
      </c>
      <c r="U276" s="114" t="str">
        <f t="shared" si="17"/>
        <v>AUTOSERVIZI CARDONI GIUSEPPE</v>
      </c>
      <c r="V276" s="114" t="str">
        <f t="shared" si="18"/>
        <v>UMBRIA</v>
      </c>
      <c r="W276" s="114" t="str">
        <f t="shared" si="19"/>
        <v>UMBRIA</v>
      </c>
    </row>
    <row r="277" spans="1:23" ht="14.4" x14ac:dyDescent="0.3">
      <c r="A277" s="80" t="s">
        <v>11166</v>
      </c>
      <c r="B277" s="80"/>
      <c r="C277" s="80"/>
      <c r="D277" s="80"/>
      <c r="E277" s="80" t="s">
        <v>4876</v>
      </c>
      <c r="F277" s="80"/>
      <c r="G277" s="80"/>
      <c r="H277" s="80"/>
      <c r="I277" s="80"/>
      <c r="J277" s="80" t="s">
        <v>11167</v>
      </c>
      <c r="K277" s="80" t="s">
        <v>11168</v>
      </c>
      <c r="L277" s="80" t="s">
        <v>11169</v>
      </c>
      <c r="M277" s="80"/>
      <c r="N277" s="80" t="s">
        <v>11170</v>
      </c>
      <c r="O277" s="80" t="s">
        <v>5113</v>
      </c>
      <c r="P277" s="80" t="s">
        <v>2463</v>
      </c>
      <c r="Q277" s="80"/>
      <c r="R277" s="82" t="s">
        <v>79</v>
      </c>
      <c r="S277" s="80"/>
      <c r="T277" s="114" t="str">
        <f t="shared" si="16"/>
        <v>03569780780</v>
      </c>
      <c r="U277" s="114" t="str">
        <f t="shared" si="17"/>
        <v>AUTOSERVIZI CARNEVALE SRL</v>
      </c>
      <c r="V277" s="114" t="str">
        <f t="shared" si="18"/>
        <v>CALABRIA</v>
      </c>
      <c r="W277" s="114" t="str">
        <f t="shared" si="19"/>
        <v>CALABRIA</v>
      </c>
    </row>
    <row r="278" spans="1:23" ht="14.4" x14ac:dyDescent="0.3">
      <c r="A278" s="80" t="s">
        <v>2664</v>
      </c>
      <c r="B278" s="80" t="s">
        <v>2665</v>
      </c>
      <c r="C278" s="80" t="s">
        <v>3840</v>
      </c>
      <c r="D278" s="80" t="s">
        <v>4858</v>
      </c>
      <c r="E278" s="80" t="s">
        <v>10210</v>
      </c>
      <c r="F278" s="80" t="s">
        <v>8707</v>
      </c>
      <c r="G278" s="80" t="s">
        <v>8708</v>
      </c>
      <c r="H278" s="80" t="s">
        <v>7068</v>
      </c>
      <c r="I278" s="80" t="s">
        <v>2465</v>
      </c>
      <c r="J278" s="80" t="s">
        <v>2665</v>
      </c>
      <c r="K278" s="80" t="s">
        <v>3840</v>
      </c>
      <c r="L278" s="80" t="s">
        <v>10210</v>
      </c>
      <c r="M278" s="80" t="s">
        <v>8707</v>
      </c>
      <c r="N278" s="80" t="s">
        <v>8708</v>
      </c>
      <c r="O278" s="80" t="s">
        <v>7068</v>
      </c>
      <c r="P278" s="80" t="s">
        <v>2465</v>
      </c>
      <c r="Q278" s="80" t="s">
        <v>10211</v>
      </c>
      <c r="R278" s="82" t="s">
        <v>79</v>
      </c>
      <c r="S278" s="80"/>
      <c r="T278" s="114" t="str">
        <f t="shared" si="16"/>
        <v>02973380641</v>
      </c>
      <c r="U278" s="114" t="str">
        <f t="shared" si="17"/>
        <v>AUTOSERVIZI CARUCCIO MICHELE S.R.L</v>
      </c>
      <c r="V278" s="114" t="str">
        <f t="shared" si="18"/>
        <v>CAMPANIA</v>
      </c>
      <c r="W278" s="114" t="str">
        <f t="shared" si="19"/>
        <v>CAMPANIA</v>
      </c>
    </row>
    <row r="279" spans="1:23" ht="14.4" x14ac:dyDescent="0.3">
      <c r="A279" s="80" t="s">
        <v>318</v>
      </c>
      <c r="B279" s="80" t="s">
        <v>319</v>
      </c>
      <c r="C279" s="80" t="s">
        <v>3583</v>
      </c>
      <c r="D279" s="80" t="s">
        <v>4858</v>
      </c>
      <c r="E279" s="80" t="s">
        <v>8402</v>
      </c>
      <c r="F279" s="80" t="s">
        <v>8403</v>
      </c>
      <c r="G279" s="80" t="s">
        <v>8404</v>
      </c>
      <c r="H279" s="80" t="s">
        <v>5997</v>
      </c>
      <c r="I279" s="80" t="s">
        <v>2475</v>
      </c>
      <c r="J279" s="80" t="s">
        <v>319</v>
      </c>
      <c r="K279" s="80" t="s">
        <v>3583</v>
      </c>
      <c r="L279" s="80" t="s">
        <v>8402</v>
      </c>
      <c r="M279" s="80" t="s">
        <v>8403</v>
      </c>
      <c r="N279" s="80" t="s">
        <v>8404</v>
      </c>
      <c r="O279" s="80" t="s">
        <v>5997</v>
      </c>
      <c r="P279" s="80" t="s">
        <v>2475</v>
      </c>
      <c r="Q279" s="80" t="s">
        <v>8405</v>
      </c>
      <c r="R279" s="82" t="s">
        <v>79</v>
      </c>
      <c r="S279" s="80" t="s">
        <v>8406</v>
      </c>
      <c r="T279" s="114" t="str">
        <f t="shared" si="16"/>
        <v>02405200136</v>
      </c>
      <c r="U279" s="114" t="str">
        <f t="shared" si="17"/>
        <v>AUTOSERVIZI CATTANEO SRL</v>
      </c>
      <c r="V279" s="114" t="str">
        <f t="shared" si="18"/>
        <v>LOMBARDIA</v>
      </c>
      <c r="W279" s="114" t="str">
        <f t="shared" si="19"/>
        <v>LOMBARDIA</v>
      </c>
    </row>
    <row r="280" spans="1:23" ht="14.4" x14ac:dyDescent="0.3">
      <c r="A280" s="80" t="s">
        <v>4156</v>
      </c>
      <c r="B280" s="80" t="s">
        <v>4157</v>
      </c>
      <c r="C280" s="80" t="s">
        <v>9195</v>
      </c>
      <c r="D280" s="80" t="s">
        <v>4858</v>
      </c>
      <c r="E280" s="80" t="s">
        <v>9196</v>
      </c>
      <c r="F280" s="80" t="s">
        <v>9197</v>
      </c>
      <c r="G280" s="80" t="s">
        <v>9198</v>
      </c>
      <c r="H280" s="80" t="s">
        <v>5080</v>
      </c>
      <c r="I280" s="80" t="s">
        <v>2472</v>
      </c>
      <c r="J280" s="80" t="s">
        <v>4157</v>
      </c>
      <c r="K280" s="80" t="s">
        <v>9195</v>
      </c>
      <c r="L280" s="80" t="s">
        <v>9196</v>
      </c>
      <c r="M280" s="80" t="s">
        <v>9197</v>
      </c>
      <c r="N280" s="80" t="s">
        <v>9198</v>
      </c>
      <c r="O280" s="80" t="s">
        <v>5080</v>
      </c>
      <c r="P280" s="80" t="s">
        <v>2472</v>
      </c>
      <c r="Q280" s="80" t="s">
        <v>9199</v>
      </c>
      <c r="R280" s="82" t="s">
        <v>79</v>
      </c>
      <c r="S280" s="80"/>
      <c r="T280" s="114" t="str">
        <f t="shared" si="16"/>
        <v>08795541005</v>
      </c>
      <c r="U280" s="114" t="str">
        <f t="shared" si="17"/>
        <v>AUTOSERVIZI CERCI S.R.L.</v>
      </c>
      <c r="V280" s="114" t="str">
        <f t="shared" si="18"/>
        <v>LAZIO</v>
      </c>
      <c r="W280" s="114" t="str">
        <f t="shared" si="19"/>
        <v>LAZIO</v>
      </c>
    </row>
    <row r="281" spans="1:23" ht="14.4" x14ac:dyDescent="0.3">
      <c r="A281" s="80" t="s">
        <v>494</v>
      </c>
      <c r="B281" s="80" t="s">
        <v>495</v>
      </c>
      <c r="C281" s="80" t="s">
        <v>3350</v>
      </c>
      <c r="D281" s="80" t="s">
        <v>4858</v>
      </c>
      <c r="E281" s="80" t="s">
        <v>5140</v>
      </c>
      <c r="F281" s="80" t="s">
        <v>5141</v>
      </c>
      <c r="G281" s="80" t="s">
        <v>5142</v>
      </c>
      <c r="H281" s="80" t="s">
        <v>4945</v>
      </c>
      <c r="I281" s="80" t="s">
        <v>2450</v>
      </c>
      <c r="J281" s="80" t="s">
        <v>495</v>
      </c>
      <c r="K281" s="80" t="s">
        <v>3350</v>
      </c>
      <c r="L281" s="80" t="s">
        <v>5140</v>
      </c>
      <c r="M281" s="80" t="s">
        <v>5141</v>
      </c>
      <c r="N281" s="80" t="s">
        <v>5142</v>
      </c>
      <c r="O281" s="80" t="s">
        <v>4945</v>
      </c>
      <c r="P281" s="80" t="s">
        <v>2450</v>
      </c>
      <c r="Q281" s="80" t="s">
        <v>5143</v>
      </c>
      <c r="R281" s="82" t="s">
        <v>79</v>
      </c>
      <c r="S281" s="80" t="s">
        <v>5144</v>
      </c>
      <c r="T281" s="114" t="str">
        <f t="shared" si="16"/>
        <v>00091920694</v>
      </c>
      <c r="U281" s="114" t="str">
        <f t="shared" si="17"/>
        <v>AUTOSERVIZI CERELLA S.R.L</v>
      </c>
      <c r="V281" s="114" t="str">
        <f t="shared" si="18"/>
        <v>ABRUZZO</v>
      </c>
      <c r="W281" s="114" t="str">
        <f t="shared" si="19"/>
        <v>ABRUZZO</v>
      </c>
    </row>
    <row r="282" spans="1:23" ht="14.4" x14ac:dyDescent="0.3">
      <c r="A282" s="80" t="s">
        <v>8632</v>
      </c>
      <c r="B282" s="80"/>
      <c r="C282" s="80"/>
      <c r="D282" s="80"/>
      <c r="E282" s="80" t="s">
        <v>4876</v>
      </c>
      <c r="F282" s="80"/>
      <c r="G282" s="80"/>
      <c r="H282" s="80"/>
      <c r="I282" s="80"/>
      <c r="J282" s="80" t="s">
        <v>8633</v>
      </c>
      <c r="K282" s="80" t="s">
        <v>8634</v>
      </c>
      <c r="L282" s="80" t="s">
        <v>8635</v>
      </c>
      <c r="M282" s="80"/>
      <c r="N282" s="80" t="s">
        <v>8636</v>
      </c>
      <c r="O282" s="80" t="s">
        <v>4962</v>
      </c>
      <c r="P282" s="80" t="s">
        <v>2475</v>
      </c>
      <c r="Q282" s="80"/>
      <c r="R282" s="82" t="s">
        <v>79</v>
      </c>
      <c r="S282" s="80"/>
      <c r="T282" s="114" t="str">
        <f t="shared" si="16"/>
        <v>10962000153</v>
      </c>
      <c r="U282" s="114" t="str">
        <f t="shared" si="17"/>
        <v>AUTOSERVIZI CHIERICO DI STEFANINI FRANCO &amp; C</v>
      </c>
      <c r="V282" s="114" t="str">
        <f t="shared" si="18"/>
        <v>LOMBARDIA</v>
      </c>
      <c r="W282" s="114" t="str">
        <f t="shared" si="19"/>
        <v>LOMBARDIA</v>
      </c>
    </row>
    <row r="283" spans="1:23" ht="14.4" x14ac:dyDescent="0.3">
      <c r="A283" s="80" t="s">
        <v>8637</v>
      </c>
      <c r="B283" s="80"/>
      <c r="C283" s="80"/>
      <c r="D283" s="80"/>
      <c r="E283" s="80" t="s">
        <v>4876</v>
      </c>
      <c r="F283" s="80"/>
      <c r="G283" s="80"/>
      <c r="H283" s="80"/>
      <c r="I283" s="80"/>
      <c r="J283" s="80" t="s">
        <v>8633</v>
      </c>
      <c r="K283" s="80" t="s">
        <v>8634</v>
      </c>
      <c r="L283" s="80" t="s">
        <v>8635</v>
      </c>
      <c r="M283" s="80"/>
      <c r="N283" s="80" t="s">
        <v>8636</v>
      </c>
      <c r="O283" s="80" t="s">
        <v>4962</v>
      </c>
      <c r="P283" s="80" t="s">
        <v>2475</v>
      </c>
      <c r="Q283" s="80"/>
      <c r="R283" s="82" t="s">
        <v>79</v>
      </c>
      <c r="S283" s="80"/>
      <c r="T283" s="114" t="str">
        <f t="shared" si="16"/>
        <v>10962000153</v>
      </c>
      <c r="U283" s="114" t="str">
        <f t="shared" si="17"/>
        <v>AUTOSERVIZI CHIERICO DI STEFANINI FRANCO &amp; C</v>
      </c>
      <c r="V283" s="114" t="str">
        <f t="shared" si="18"/>
        <v>LOMBARDIA</v>
      </c>
      <c r="W283" s="114" t="str">
        <f t="shared" si="19"/>
        <v>LOMBARDIA</v>
      </c>
    </row>
    <row r="284" spans="1:23" ht="14.4" x14ac:dyDescent="0.3">
      <c r="A284" s="80" t="s">
        <v>5962</v>
      </c>
      <c r="B284" s="80"/>
      <c r="C284" s="80"/>
      <c r="D284" s="80"/>
      <c r="E284" s="80" t="s">
        <v>4876</v>
      </c>
      <c r="F284" s="80"/>
      <c r="G284" s="80"/>
      <c r="H284" s="80"/>
      <c r="I284" s="80"/>
      <c r="J284" s="80" t="s">
        <v>5963</v>
      </c>
      <c r="K284" s="80" t="s">
        <v>5964</v>
      </c>
      <c r="L284" s="80" t="s">
        <v>5965</v>
      </c>
      <c r="M284" s="80"/>
      <c r="N284" s="80" t="s">
        <v>5966</v>
      </c>
      <c r="O284" s="80" t="s">
        <v>5346</v>
      </c>
      <c r="P284" s="80" t="s">
        <v>2481</v>
      </c>
      <c r="Q284" s="80"/>
      <c r="R284" s="82" t="s">
        <v>79</v>
      </c>
      <c r="S284" s="80"/>
      <c r="T284" s="114" t="str">
        <f t="shared" si="16"/>
        <v>00404210759</v>
      </c>
      <c r="U284" s="114" t="str">
        <f t="shared" si="17"/>
        <v>AUTOSERVIZI CHIFFI S.R.L.</v>
      </c>
      <c r="V284" s="114" t="str">
        <f t="shared" si="18"/>
        <v>PUGLIA</v>
      </c>
      <c r="W284" s="114" t="str">
        <f t="shared" si="19"/>
        <v>PUGLIA</v>
      </c>
    </row>
    <row r="285" spans="1:23" ht="14.4" x14ac:dyDescent="0.3">
      <c r="A285" s="80" t="s">
        <v>589</v>
      </c>
      <c r="B285" s="80"/>
      <c r="C285" s="80"/>
      <c r="D285" s="80"/>
      <c r="E285" s="80" t="s">
        <v>4876</v>
      </c>
      <c r="F285" s="80"/>
      <c r="G285" s="80"/>
      <c r="H285" s="80"/>
      <c r="I285" s="80"/>
      <c r="J285" s="80" t="s">
        <v>2318</v>
      </c>
      <c r="K285" s="80" t="s">
        <v>3830</v>
      </c>
      <c r="L285" s="80" t="s">
        <v>6241</v>
      </c>
      <c r="M285" s="80"/>
      <c r="N285" s="80" t="s">
        <v>6242</v>
      </c>
      <c r="O285" s="80" t="s">
        <v>5346</v>
      </c>
      <c r="P285" s="80" t="s">
        <v>2481</v>
      </c>
      <c r="Q285" s="80"/>
      <c r="R285" s="82" t="s">
        <v>79</v>
      </c>
      <c r="S285" s="80"/>
      <c r="T285" s="114" t="str">
        <f t="shared" si="16"/>
        <v>04881980751</v>
      </c>
      <c r="U285" s="114" t="str">
        <f t="shared" si="17"/>
        <v>AUTOSERVIZI CHIRIATTI S.R.L.</v>
      </c>
      <c r="V285" s="114" t="str">
        <f t="shared" si="18"/>
        <v>PUGLIA</v>
      </c>
      <c r="W285" s="114" t="str">
        <f t="shared" si="19"/>
        <v>PUGLIA</v>
      </c>
    </row>
    <row r="286" spans="1:23" ht="14.4" x14ac:dyDescent="0.3">
      <c r="A286" s="80" t="s">
        <v>4149</v>
      </c>
      <c r="B286" s="80" t="s">
        <v>4150</v>
      </c>
      <c r="C286" s="80" t="s">
        <v>10259</v>
      </c>
      <c r="D286" s="80" t="s">
        <v>4858</v>
      </c>
      <c r="E286" s="80" t="s">
        <v>10260</v>
      </c>
      <c r="F286" s="80" t="s">
        <v>10261</v>
      </c>
      <c r="G286" s="80" t="s">
        <v>10262</v>
      </c>
      <c r="H286" s="80" t="s">
        <v>4919</v>
      </c>
      <c r="I286" s="80" t="s">
        <v>2472</v>
      </c>
      <c r="J286" s="80" t="s">
        <v>4150</v>
      </c>
      <c r="K286" s="80" t="s">
        <v>10259</v>
      </c>
      <c r="L286" s="80" t="s">
        <v>10260</v>
      </c>
      <c r="M286" s="80" t="s">
        <v>10261</v>
      </c>
      <c r="N286" s="80" t="s">
        <v>10262</v>
      </c>
      <c r="O286" s="80" t="s">
        <v>4919</v>
      </c>
      <c r="P286" s="80" t="s">
        <v>2472</v>
      </c>
      <c r="Q286" s="80" t="s">
        <v>10263</v>
      </c>
      <c r="R286" s="82" t="s">
        <v>79</v>
      </c>
      <c r="S286" s="80" t="s">
        <v>10264</v>
      </c>
      <c r="T286" s="114" t="str">
        <f t="shared" si="16"/>
        <v>01221270596</v>
      </c>
      <c r="U286" s="114" t="str">
        <f t="shared" si="17"/>
        <v>AUTOSERVIZI CINQUANTA SRL</v>
      </c>
      <c r="V286" s="114" t="str">
        <f t="shared" si="18"/>
        <v>LAZIO</v>
      </c>
      <c r="W286" s="114" t="str">
        <f t="shared" si="19"/>
        <v>LAZIO</v>
      </c>
    </row>
    <row r="287" spans="1:23" ht="14.4" x14ac:dyDescent="0.3">
      <c r="A287" s="80" t="s">
        <v>2763</v>
      </c>
      <c r="B287" s="80" t="s">
        <v>2764</v>
      </c>
      <c r="C287" s="80" t="s">
        <v>3626</v>
      </c>
      <c r="D287" s="80" t="s">
        <v>4858</v>
      </c>
      <c r="E287" s="80" t="s">
        <v>8695</v>
      </c>
      <c r="F287" s="80" t="s">
        <v>8696</v>
      </c>
      <c r="G287" s="80" t="s">
        <v>6796</v>
      </c>
      <c r="H287" s="80" t="s">
        <v>4919</v>
      </c>
      <c r="I287" s="80" t="s">
        <v>2472</v>
      </c>
      <c r="J287" s="80" t="s">
        <v>2765</v>
      </c>
      <c r="K287" s="80" t="s">
        <v>3626</v>
      </c>
      <c r="L287" s="80" t="s">
        <v>8697</v>
      </c>
      <c r="M287" s="80"/>
      <c r="N287" s="80" t="s">
        <v>6796</v>
      </c>
      <c r="O287" s="80" t="s">
        <v>4919</v>
      </c>
      <c r="P287" s="80" t="s">
        <v>2472</v>
      </c>
      <c r="Q287" s="80" t="s">
        <v>8698</v>
      </c>
      <c r="R287" s="82" t="s">
        <v>79</v>
      </c>
      <c r="S287" s="80" t="s">
        <v>8699</v>
      </c>
      <c r="T287" s="114" t="str">
        <f t="shared" si="16"/>
        <v>02429420595</v>
      </c>
      <c r="U287" s="114" t="str">
        <f t="shared" si="17"/>
        <v>AUTOSERVIZI CISTERNA SRL</v>
      </c>
      <c r="V287" s="114" t="str">
        <f t="shared" si="18"/>
        <v>LAZIO</v>
      </c>
      <c r="W287" s="114" t="str">
        <f t="shared" si="19"/>
        <v>LAZIO</v>
      </c>
    </row>
    <row r="288" spans="1:23" ht="14.4" x14ac:dyDescent="0.3">
      <c r="A288" s="80" t="s">
        <v>2734</v>
      </c>
      <c r="B288" s="80" t="s">
        <v>2735</v>
      </c>
      <c r="C288" s="80" t="s">
        <v>3751</v>
      </c>
      <c r="D288" s="80" t="s">
        <v>4858</v>
      </c>
      <c r="E288" s="80" t="s">
        <v>9592</v>
      </c>
      <c r="F288" s="80" t="s">
        <v>9593</v>
      </c>
      <c r="G288" s="80" t="s">
        <v>9594</v>
      </c>
      <c r="H288" s="80" t="s">
        <v>5080</v>
      </c>
      <c r="I288" s="80" t="s">
        <v>2472</v>
      </c>
      <c r="J288" s="80" t="s">
        <v>2735</v>
      </c>
      <c r="K288" s="80" t="s">
        <v>3751</v>
      </c>
      <c r="L288" s="80" t="s">
        <v>9592</v>
      </c>
      <c r="M288" s="80" t="s">
        <v>9593</v>
      </c>
      <c r="N288" s="80" t="s">
        <v>9594</v>
      </c>
      <c r="O288" s="80" t="s">
        <v>5080</v>
      </c>
      <c r="P288" s="80" t="s">
        <v>2472</v>
      </c>
      <c r="Q288" s="80" t="s">
        <v>9595</v>
      </c>
      <c r="R288" s="82" t="s">
        <v>79</v>
      </c>
      <c r="S288" s="80" t="s">
        <v>9596</v>
      </c>
      <c r="T288" s="114" t="str">
        <f t="shared" si="16"/>
        <v>06844841004</v>
      </c>
      <c r="U288" s="114" t="str">
        <f t="shared" si="17"/>
        <v>AUTOSERVIZI COLELLA SRL</v>
      </c>
      <c r="V288" s="114" t="str">
        <f t="shared" si="18"/>
        <v>LAZIO</v>
      </c>
      <c r="W288" s="114" t="str">
        <f t="shared" si="19"/>
        <v>LAZIO</v>
      </c>
    </row>
    <row r="289" spans="1:23" ht="14.4" x14ac:dyDescent="0.3">
      <c r="A289" s="80" t="s">
        <v>321</v>
      </c>
      <c r="B289" s="80" t="s">
        <v>322</v>
      </c>
      <c r="C289" s="80" t="s">
        <v>3349</v>
      </c>
      <c r="D289" s="80" t="s">
        <v>4858</v>
      </c>
      <c r="E289" s="80" t="s">
        <v>5134</v>
      </c>
      <c r="F289" s="80" t="s">
        <v>5135</v>
      </c>
      <c r="G289" s="80" t="s">
        <v>5136</v>
      </c>
      <c r="H289" s="80" t="s">
        <v>5137</v>
      </c>
      <c r="I289" s="80" t="s">
        <v>2478</v>
      </c>
      <c r="J289" s="80" t="s">
        <v>322</v>
      </c>
      <c r="K289" s="80" t="s">
        <v>3349</v>
      </c>
      <c r="L289" s="80" t="s">
        <v>5134</v>
      </c>
      <c r="M289" s="80" t="s">
        <v>5135</v>
      </c>
      <c r="N289" s="80" t="s">
        <v>5136</v>
      </c>
      <c r="O289" s="80" t="s">
        <v>5137</v>
      </c>
      <c r="P289" s="80" t="s">
        <v>2478</v>
      </c>
      <c r="Q289" s="80" t="s">
        <v>5138</v>
      </c>
      <c r="R289" s="82" t="s">
        <v>79</v>
      </c>
      <c r="S289" s="80" t="s">
        <v>5139</v>
      </c>
      <c r="T289" s="114" t="str">
        <f t="shared" si="16"/>
        <v>00125480038</v>
      </c>
      <c r="U289" s="114" t="str">
        <f t="shared" si="17"/>
        <v>AUTOSERVIZI COMAZZI</v>
      </c>
      <c r="V289" s="114" t="str">
        <f t="shared" si="18"/>
        <v>PIEMONTE</v>
      </c>
      <c r="W289" s="114" t="str">
        <f t="shared" si="19"/>
        <v>PIEMONTE</v>
      </c>
    </row>
    <row r="290" spans="1:23" ht="14.4" x14ac:dyDescent="0.3">
      <c r="A290" s="80" t="s">
        <v>6308</v>
      </c>
      <c r="B290" s="80"/>
      <c r="C290" s="80"/>
      <c r="D290" s="80"/>
      <c r="E290" s="80" t="s">
        <v>4876</v>
      </c>
      <c r="F290" s="80"/>
      <c r="G290" s="80"/>
      <c r="H290" s="80"/>
      <c r="I290" s="80"/>
      <c r="J290" s="80" t="s">
        <v>6309</v>
      </c>
      <c r="K290" s="80" t="s">
        <v>6310</v>
      </c>
      <c r="L290" s="80" t="s">
        <v>6311</v>
      </c>
      <c r="M290" s="80"/>
      <c r="N290" s="80" t="s">
        <v>6312</v>
      </c>
      <c r="O290" s="80" t="s">
        <v>4950</v>
      </c>
      <c r="P290" s="80" t="s">
        <v>2481</v>
      </c>
      <c r="Q290" s="80"/>
      <c r="R290" s="82" t="s">
        <v>79</v>
      </c>
      <c r="S290" s="80"/>
      <c r="T290" s="114" t="str">
        <f t="shared" si="16"/>
        <v>06783480723</v>
      </c>
      <c r="U290" s="114" t="str">
        <f t="shared" si="17"/>
        <v>AUTOSERVIZI CONCA SNC</v>
      </c>
      <c r="V290" s="114" t="str">
        <f t="shared" si="18"/>
        <v>PUGLIA</v>
      </c>
      <c r="W290" s="114" t="str">
        <f t="shared" si="19"/>
        <v>PUGLIA</v>
      </c>
    </row>
    <row r="291" spans="1:23" ht="14.4" x14ac:dyDescent="0.3">
      <c r="A291" s="80" t="s">
        <v>323</v>
      </c>
      <c r="B291" s="80" t="s">
        <v>324</v>
      </c>
      <c r="C291" s="80" t="s">
        <v>3616</v>
      </c>
      <c r="D291" s="80" t="s">
        <v>4935</v>
      </c>
      <c r="E291" s="80" t="s">
        <v>8638</v>
      </c>
      <c r="F291" s="80" t="s">
        <v>5283</v>
      </c>
      <c r="G291" s="80" t="s">
        <v>8639</v>
      </c>
      <c r="H291" s="80" t="s">
        <v>5074</v>
      </c>
      <c r="I291" s="80" t="s">
        <v>2465</v>
      </c>
      <c r="J291" s="80" t="s">
        <v>324</v>
      </c>
      <c r="K291" s="80" t="s">
        <v>3616</v>
      </c>
      <c r="L291" s="80" t="s">
        <v>8638</v>
      </c>
      <c r="M291" s="80" t="s">
        <v>5283</v>
      </c>
      <c r="N291" s="80" t="s">
        <v>8639</v>
      </c>
      <c r="O291" s="80" t="s">
        <v>5074</v>
      </c>
      <c r="P291" s="80" t="s">
        <v>2465</v>
      </c>
      <c r="Q291" s="80" t="s">
        <v>8640</v>
      </c>
      <c r="R291" s="82" t="s">
        <v>79</v>
      </c>
      <c r="S291" s="80"/>
      <c r="T291" s="114" t="str">
        <f t="shared" si="16"/>
        <v>02916920651</v>
      </c>
      <c r="U291" s="114" t="str">
        <f t="shared" si="17"/>
        <v>AUTOSERVIZI CONTE SNC</v>
      </c>
      <c r="V291" s="114" t="str">
        <f t="shared" si="18"/>
        <v>CAMPANIA</v>
      </c>
      <c r="W291" s="114" t="str">
        <f t="shared" si="19"/>
        <v>CAMPANIA</v>
      </c>
    </row>
    <row r="292" spans="1:23" ht="14.4" x14ac:dyDescent="0.3">
      <c r="A292" s="80" t="s">
        <v>327</v>
      </c>
      <c r="B292" s="80" t="s">
        <v>328</v>
      </c>
      <c r="C292" s="80" t="s">
        <v>3491</v>
      </c>
      <c r="D292" s="80" t="s">
        <v>4858</v>
      </c>
      <c r="E292" s="80" t="s">
        <v>7309</v>
      </c>
      <c r="F292" s="80" t="s">
        <v>7310</v>
      </c>
      <c r="G292" s="80" t="s">
        <v>7311</v>
      </c>
      <c r="H292" s="80" t="s">
        <v>5074</v>
      </c>
      <c r="I292" s="80" t="s">
        <v>2465</v>
      </c>
      <c r="J292" s="80" t="s">
        <v>328</v>
      </c>
      <c r="K292" s="80" t="s">
        <v>3491</v>
      </c>
      <c r="L292" s="80" t="s">
        <v>7309</v>
      </c>
      <c r="M292" s="80" t="s">
        <v>7310</v>
      </c>
      <c r="N292" s="80" t="s">
        <v>7311</v>
      </c>
      <c r="O292" s="80" t="s">
        <v>5074</v>
      </c>
      <c r="P292" s="80" t="s">
        <v>2465</v>
      </c>
      <c r="Q292" s="80" t="s">
        <v>7312</v>
      </c>
      <c r="R292" s="82" t="s">
        <v>79</v>
      </c>
      <c r="S292" s="80" t="s">
        <v>7313</v>
      </c>
      <c r="T292" s="114" t="str">
        <f t="shared" si="16"/>
        <v>02646250650</v>
      </c>
      <c r="U292" s="114" t="str">
        <f t="shared" si="17"/>
        <v>AUTOSERVIZI COPPOLA S.R.L.</v>
      </c>
      <c r="V292" s="114" t="str">
        <f t="shared" si="18"/>
        <v>CAMPANIA</v>
      </c>
      <c r="W292" s="114" t="str">
        <f t="shared" si="19"/>
        <v>CAMPANIA</v>
      </c>
    </row>
    <row r="293" spans="1:23" ht="14.4" x14ac:dyDescent="0.3">
      <c r="A293" s="80" t="s">
        <v>4782</v>
      </c>
      <c r="B293" s="80" t="s">
        <v>4783</v>
      </c>
      <c r="C293" s="80" t="s">
        <v>7538</v>
      </c>
      <c r="D293" s="80" t="s">
        <v>4935</v>
      </c>
      <c r="E293" s="80" t="s">
        <v>7539</v>
      </c>
      <c r="F293" s="80" t="s">
        <v>7540</v>
      </c>
      <c r="G293" s="80" t="s">
        <v>7541</v>
      </c>
      <c r="H293" s="80" t="s">
        <v>5627</v>
      </c>
      <c r="I293" s="80" t="s">
        <v>2487</v>
      </c>
      <c r="J293" s="80" t="s">
        <v>4783</v>
      </c>
      <c r="K293" s="80" t="s">
        <v>7538</v>
      </c>
      <c r="L293" s="80" t="s">
        <v>7539</v>
      </c>
      <c r="M293" s="80" t="s">
        <v>7540</v>
      </c>
      <c r="N293" s="80" t="s">
        <v>7541</v>
      </c>
      <c r="O293" s="80" t="s">
        <v>5627</v>
      </c>
      <c r="P293" s="80" t="s">
        <v>2487</v>
      </c>
      <c r="Q293" s="80" t="s">
        <v>7542</v>
      </c>
      <c r="R293" s="82" t="s">
        <v>79</v>
      </c>
      <c r="S293" s="80" t="s">
        <v>7543</v>
      </c>
      <c r="T293" s="114" t="str">
        <f t="shared" si="16"/>
        <v>02444660548</v>
      </c>
      <c r="U293" s="114" t="str">
        <f t="shared" si="17"/>
        <v>AUTOSERVIZI CROCIANI-CARDONI &amp; C. SNC</v>
      </c>
      <c r="V293" s="114" t="str">
        <f t="shared" si="18"/>
        <v>UMBRIA</v>
      </c>
      <c r="W293" s="114" t="str">
        <f t="shared" si="19"/>
        <v>UMBRIA</v>
      </c>
    </row>
    <row r="294" spans="1:23" ht="14.4" x14ac:dyDescent="0.3">
      <c r="A294" s="80" t="s">
        <v>3133</v>
      </c>
      <c r="B294" s="80" t="s">
        <v>3134</v>
      </c>
      <c r="C294" s="80" t="s">
        <v>3477</v>
      </c>
      <c r="D294" s="80" t="s">
        <v>4858</v>
      </c>
      <c r="E294" s="80" t="s">
        <v>7154</v>
      </c>
      <c r="F294" s="80" t="s">
        <v>7155</v>
      </c>
      <c r="G294" s="80" t="s">
        <v>7156</v>
      </c>
      <c r="H294" s="80" t="s">
        <v>5472</v>
      </c>
      <c r="I294" s="80" t="s">
        <v>2483</v>
      </c>
      <c r="J294" s="80" t="s">
        <v>3134</v>
      </c>
      <c r="K294" s="80" t="s">
        <v>3477</v>
      </c>
      <c r="L294" s="80" t="s">
        <v>7154</v>
      </c>
      <c r="M294" s="80" t="s">
        <v>7155</v>
      </c>
      <c r="N294" s="80" t="s">
        <v>7156</v>
      </c>
      <c r="O294" s="80" t="s">
        <v>5472</v>
      </c>
      <c r="P294" s="80" t="s">
        <v>2483</v>
      </c>
      <c r="Q294" s="80" t="s">
        <v>7157</v>
      </c>
      <c r="R294" s="82" t="s">
        <v>79</v>
      </c>
      <c r="S294" s="80" t="s">
        <v>7158</v>
      </c>
      <c r="T294" s="114" t="str">
        <f t="shared" si="16"/>
        <v>93005360842</v>
      </c>
      <c r="U294" s="114" t="str">
        <f t="shared" si="17"/>
        <v>AUTOSERVIZI CUFFARO SRL</v>
      </c>
      <c r="V294" s="114" t="str">
        <f t="shared" si="18"/>
        <v>SICILIA</v>
      </c>
      <c r="W294" s="114" t="str">
        <f t="shared" si="19"/>
        <v>SICILIA</v>
      </c>
    </row>
    <row r="295" spans="1:23" ht="14.4" x14ac:dyDescent="0.3">
      <c r="A295" s="80" t="s">
        <v>6084</v>
      </c>
      <c r="B295" s="80"/>
      <c r="C295" s="80"/>
      <c r="D295" s="80"/>
      <c r="E295" s="80" t="s">
        <v>4876</v>
      </c>
      <c r="F295" s="80"/>
      <c r="G295" s="80"/>
      <c r="H295" s="80"/>
      <c r="I295" s="80"/>
      <c r="J295" s="80" t="s">
        <v>6085</v>
      </c>
      <c r="K295" s="80" t="s">
        <v>6086</v>
      </c>
      <c r="L295" s="80" t="s">
        <v>6087</v>
      </c>
      <c r="M295" s="80"/>
      <c r="N295" s="80" t="s">
        <v>6088</v>
      </c>
      <c r="O295" s="80" t="s">
        <v>5102</v>
      </c>
      <c r="P295" s="80" t="s">
        <v>2481</v>
      </c>
      <c r="Q295" s="80"/>
      <c r="R295" s="82" t="s">
        <v>79</v>
      </c>
      <c r="S295" s="80"/>
      <c r="T295" s="114" t="str">
        <f t="shared" si="16"/>
        <v>01750090712</v>
      </c>
      <c r="U295" s="114" t="str">
        <f t="shared" si="17"/>
        <v>AUTOSERVIZI DE SANTIS DI DE SANTIS VINCENZA</v>
      </c>
      <c r="V295" s="114" t="str">
        <f t="shared" si="18"/>
        <v>PUGLIA</v>
      </c>
      <c r="W295" s="114" t="str">
        <f t="shared" si="19"/>
        <v>PUGLIA</v>
      </c>
    </row>
    <row r="296" spans="1:23" ht="14.4" x14ac:dyDescent="0.3">
      <c r="A296" s="80" t="s">
        <v>643</v>
      </c>
      <c r="B296" s="80" t="s">
        <v>644</v>
      </c>
      <c r="C296" s="80" t="s">
        <v>3366</v>
      </c>
      <c r="D296" s="80" t="s">
        <v>5258</v>
      </c>
      <c r="E296" s="80" t="s">
        <v>5294</v>
      </c>
      <c r="F296" s="80" t="s">
        <v>5295</v>
      </c>
      <c r="G296" s="80" t="s">
        <v>5296</v>
      </c>
      <c r="H296" s="80" t="s">
        <v>4875</v>
      </c>
      <c r="I296" s="80" t="s">
        <v>2489</v>
      </c>
      <c r="J296" s="80" t="s">
        <v>644</v>
      </c>
      <c r="K296" s="80" t="s">
        <v>3366</v>
      </c>
      <c r="L296" s="80" t="s">
        <v>5294</v>
      </c>
      <c r="M296" s="80" t="s">
        <v>5295</v>
      </c>
      <c r="N296" s="80" t="s">
        <v>5296</v>
      </c>
      <c r="O296" s="80" t="s">
        <v>4875</v>
      </c>
      <c r="P296" s="80" t="s">
        <v>2489</v>
      </c>
      <c r="Q296" s="80" t="s">
        <v>5297</v>
      </c>
      <c r="R296" s="82" t="s">
        <v>79</v>
      </c>
      <c r="S296" s="80"/>
      <c r="T296" s="114" t="str">
        <f t="shared" si="16"/>
        <v>03331150262</v>
      </c>
      <c r="U296" s="114" t="str">
        <f t="shared" si="17"/>
        <v>AUTOSERVIZI DE ZEN MICHELE SAS</v>
      </c>
      <c r="V296" s="114" t="str">
        <f t="shared" si="18"/>
        <v>VENETO</v>
      </c>
      <c r="W296" s="114" t="str">
        <f t="shared" si="19"/>
        <v>VENETO</v>
      </c>
    </row>
    <row r="297" spans="1:23" ht="14.4" x14ac:dyDescent="0.3">
      <c r="A297" s="80" t="s">
        <v>332</v>
      </c>
      <c r="B297" s="80" t="s">
        <v>333</v>
      </c>
      <c r="C297" s="80" t="s">
        <v>3361</v>
      </c>
      <c r="D297" s="80" t="s">
        <v>5258</v>
      </c>
      <c r="E297" s="80" t="s">
        <v>5259</v>
      </c>
      <c r="F297" s="80" t="s">
        <v>5260</v>
      </c>
      <c r="G297" s="80" t="s">
        <v>5261</v>
      </c>
      <c r="H297" s="80" t="s">
        <v>4929</v>
      </c>
      <c r="I297" s="80" t="s">
        <v>2465</v>
      </c>
      <c r="J297" s="80" t="s">
        <v>333</v>
      </c>
      <c r="K297" s="80" t="s">
        <v>3361</v>
      </c>
      <c r="L297" s="80" t="s">
        <v>5259</v>
      </c>
      <c r="M297" s="80" t="s">
        <v>5260</v>
      </c>
      <c r="N297" s="80" t="s">
        <v>5261</v>
      </c>
      <c r="O297" s="80" t="s">
        <v>4929</v>
      </c>
      <c r="P297" s="80" t="s">
        <v>2465</v>
      </c>
      <c r="Q297" s="80" t="s">
        <v>5262</v>
      </c>
      <c r="R297" s="82" t="s">
        <v>79</v>
      </c>
      <c r="S297" s="80" t="s">
        <v>5263</v>
      </c>
      <c r="T297" s="114" t="str">
        <f t="shared" si="16"/>
        <v>01335180624</v>
      </c>
      <c r="U297" s="114" t="str">
        <f t="shared" si="17"/>
        <v>AUTOSERVIZI DI CAPRIO DI GIUSEPPE DI CAPRIO &amp; C. S.A.S.</v>
      </c>
      <c r="V297" s="114" t="str">
        <f t="shared" si="18"/>
        <v>CAMPANIA</v>
      </c>
      <c r="W297" s="114" t="str">
        <f t="shared" si="19"/>
        <v>CAMPANIA</v>
      </c>
    </row>
    <row r="298" spans="1:23" ht="14.4" x14ac:dyDescent="0.3">
      <c r="A298" s="80" t="s">
        <v>11230</v>
      </c>
      <c r="B298" s="80"/>
      <c r="C298" s="80"/>
      <c r="D298" s="80"/>
      <c r="E298" s="80" t="s">
        <v>4876</v>
      </c>
      <c r="F298" s="80"/>
      <c r="G298" s="80"/>
      <c r="H298" s="80"/>
      <c r="I298" s="80"/>
      <c r="J298" s="80" t="s">
        <v>11231</v>
      </c>
      <c r="K298" s="80" t="s">
        <v>11232</v>
      </c>
      <c r="L298" s="80" t="s">
        <v>11233</v>
      </c>
      <c r="M298" s="80"/>
      <c r="N298" s="80" t="s">
        <v>8778</v>
      </c>
      <c r="O298" s="80" t="s">
        <v>8779</v>
      </c>
      <c r="P298" s="80" t="s">
        <v>2489</v>
      </c>
      <c r="Q298" s="80"/>
      <c r="R298" s="82" t="s">
        <v>79</v>
      </c>
      <c r="S298" s="80"/>
      <c r="T298" s="114" t="str">
        <f t="shared" si="16"/>
        <v>01620200293</v>
      </c>
      <c r="U298" s="114" t="str">
        <f t="shared" si="17"/>
        <v>AUTOSERVIZI DI MAZZALI DANIELE</v>
      </c>
      <c r="V298" s="114" t="str">
        <f t="shared" si="18"/>
        <v>VENETO</v>
      </c>
      <c r="W298" s="114" t="str">
        <f t="shared" si="19"/>
        <v>VENETO</v>
      </c>
    </row>
    <row r="299" spans="1:23" ht="14.4" x14ac:dyDescent="0.3">
      <c r="A299" s="80" t="s">
        <v>4548</v>
      </c>
      <c r="B299" s="80" t="s">
        <v>4549</v>
      </c>
      <c r="C299" s="80" t="s">
        <v>9047</v>
      </c>
      <c r="D299" s="80" t="s">
        <v>4858</v>
      </c>
      <c r="E299" s="80" t="s">
        <v>9048</v>
      </c>
      <c r="F299" s="80" t="s">
        <v>9049</v>
      </c>
      <c r="G299" s="80" t="s">
        <v>9050</v>
      </c>
      <c r="H299" s="80" t="s">
        <v>4892</v>
      </c>
      <c r="I299" s="80" t="s">
        <v>2483</v>
      </c>
      <c r="J299" s="80" t="s">
        <v>4549</v>
      </c>
      <c r="K299" s="80" t="s">
        <v>9047</v>
      </c>
      <c r="L299" s="80" t="s">
        <v>9048</v>
      </c>
      <c r="M299" s="80" t="s">
        <v>9051</v>
      </c>
      <c r="N299" s="80" t="s">
        <v>9050</v>
      </c>
      <c r="O299" s="80" t="s">
        <v>4892</v>
      </c>
      <c r="P299" s="80" t="s">
        <v>2483</v>
      </c>
      <c r="Q299" s="80" t="s">
        <v>9052</v>
      </c>
      <c r="R299" s="82" t="s">
        <v>79</v>
      </c>
      <c r="S299" s="80" t="s">
        <v>7313</v>
      </c>
      <c r="T299" s="114" t="str">
        <f t="shared" si="16"/>
        <v>03192950826</v>
      </c>
      <c r="U299" s="114" t="str">
        <f t="shared" si="17"/>
        <v>AUTOSERVIZI DI MICELI S.R.L.</v>
      </c>
      <c r="V299" s="114" t="str">
        <f t="shared" si="18"/>
        <v>SICILIA</v>
      </c>
      <c r="W299" s="114" t="str">
        <f t="shared" si="19"/>
        <v>SICILIA</v>
      </c>
    </row>
    <row r="300" spans="1:23" ht="14.4" x14ac:dyDescent="0.3">
      <c r="A300" s="80" t="s">
        <v>334</v>
      </c>
      <c r="B300" s="80" t="s">
        <v>335</v>
      </c>
      <c r="C300" s="80" t="s">
        <v>3745</v>
      </c>
      <c r="D300" s="80" t="s">
        <v>4935</v>
      </c>
      <c r="E300" s="80" t="s">
        <v>9551</v>
      </c>
      <c r="F300" s="80" t="s">
        <v>9552</v>
      </c>
      <c r="G300" s="80" t="s">
        <v>9553</v>
      </c>
      <c r="H300" s="80" t="s">
        <v>5485</v>
      </c>
      <c r="I300" s="80" t="s">
        <v>2482</v>
      </c>
      <c r="J300" s="80" t="s">
        <v>335</v>
      </c>
      <c r="K300" s="80" t="s">
        <v>3745</v>
      </c>
      <c r="L300" s="80" t="s">
        <v>9551</v>
      </c>
      <c r="M300" s="80" t="s">
        <v>9552</v>
      </c>
      <c r="N300" s="80" t="s">
        <v>9553</v>
      </c>
      <c r="O300" s="80" t="s">
        <v>5485</v>
      </c>
      <c r="P300" s="80" t="s">
        <v>2482</v>
      </c>
      <c r="Q300" s="80" t="s">
        <v>9554</v>
      </c>
      <c r="R300" s="82" t="s">
        <v>79</v>
      </c>
      <c r="S300" s="80" t="s">
        <v>9555</v>
      </c>
      <c r="T300" s="114" t="str">
        <f t="shared" si="16"/>
        <v>02247920925</v>
      </c>
      <c r="U300" s="114" t="str">
        <f t="shared" si="17"/>
        <v>AUTOSERVIZI E AUTOLINEE DI SENIS ENRICO &amp; C. SNC</v>
      </c>
      <c r="V300" s="114" t="str">
        <f t="shared" si="18"/>
        <v>SARDEGNA</v>
      </c>
      <c r="W300" s="114" t="str">
        <f t="shared" si="19"/>
        <v>SARDEGNA</v>
      </c>
    </row>
    <row r="301" spans="1:23" ht="14.4" x14ac:dyDescent="0.3">
      <c r="A301" s="80" t="s">
        <v>714</v>
      </c>
      <c r="B301" s="80" t="s">
        <v>715</v>
      </c>
      <c r="C301" s="80" t="s">
        <v>3485</v>
      </c>
      <c r="D301" s="80" t="s">
        <v>4858</v>
      </c>
      <c r="E301" s="80" t="s">
        <v>7229</v>
      </c>
      <c r="F301" s="80" t="s">
        <v>7230</v>
      </c>
      <c r="G301" s="80" t="s">
        <v>7231</v>
      </c>
      <c r="H301" s="80" t="s">
        <v>4945</v>
      </c>
      <c r="I301" s="80" t="s">
        <v>2450</v>
      </c>
      <c r="J301" s="80" t="s">
        <v>715</v>
      </c>
      <c r="K301" s="80" t="s">
        <v>3485</v>
      </c>
      <c r="L301" s="80" t="s">
        <v>7229</v>
      </c>
      <c r="M301" s="80" t="s">
        <v>7230</v>
      </c>
      <c r="N301" s="80" t="s">
        <v>7231</v>
      </c>
      <c r="O301" s="80" t="s">
        <v>4945</v>
      </c>
      <c r="P301" s="80" t="s">
        <v>2450</v>
      </c>
      <c r="Q301" s="80" t="s">
        <v>7232</v>
      </c>
      <c r="R301" s="82" t="s">
        <v>79</v>
      </c>
      <c r="S301" s="80" t="s">
        <v>6702</v>
      </c>
      <c r="T301" s="114" t="str">
        <f t="shared" si="16"/>
        <v>01780120695</v>
      </c>
      <c r="U301" s="114" t="str">
        <f t="shared" si="17"/>
        <v>AUTOSERVIZI E NOLEGGIO FERRARA S.R.L.</v>
      </c>
      <c r="V301" s="114" t="str">
        <f t="shared" si="18"/>
        <v>ABRUZZO</v>
      </c>
      <c r="W301" s="114" t="str">
        <f t="shared" si="19"/>
        <v>ABRUZZO</v>
      </c>
    </row>
    <row r="302" spans="1:23" ht="14.4" x14ac:dyDescent="0.3">
      <c r="A302" s="80" t="s">
        <v>3039</v>
      </c>
      <c r="B302" s="80" t="s">
        <v>3040</v>
      </c>
      <c r="C302" s="80" t="s">
        <v>3599</v>
      </c>
      <c r="D302" s="80" t="s">
        <v>4858</v>
      </c>
      <c r="E302" s="80" t="s">
        <v>8515</v>
      </c>
      <c r="F302" s="80" t="s">
        <v>7813</v>
      </c>
      <c r="G302" s="80" t="s">
        <v>8516</v>
      </c>
      <c r="H302" s="80" t="s">
        <v>5466</v>
      </c>
      <c r="I302" s="80" t="s">
        <v>2483</v>
      </c>
      <c r="J302" s="80" t="s">
        <v>3040</v>
      </c>
      <c r="K302" s="80" t="s">
        <v>3599</v>
      </c>
      <c r="L302" s="80" t="s">
        <v>8515</v>
      </c>
      <c r="M302" s="80" t="s">
        <v>7813</v>
      </c>
      <c r="N302" s="80" t="s">
        <v>8516</v>
      </c>
      <c r="O302" s="80" t="s">
        <v>5466</v>
      </c>
      <c r="P302" s="80" t="s">
        <v>2483</v>
      </c>
      <c r="Q302" s="80" t="s">
        <v>8517</v>
      </c>
      <c r="R302" s="82" t="s">
        <v>79</v>
      </c>
      <c r="S302" s="80" t="s">
        <v>8518</v>
      </c>
      <c r="T302" s="114" t="str">
        <f t="shared" si="16"/>
        <v>02061730830</v>
      </c>
      <c r="U302" s="114" t="str">
        <f t="shared" si="17"/>
        <v>AUTOSERVIZI EMANUELE ANTONINO S.R.L.</v>
      </c>
      <c r="V302" s="114" t="str">
        <f t="shared" si="18"/>
        <v>SICILIA</v>
      </c>
      <c r="W302" s="114" t="str">
        <f t="shared" si="19"/>
        <v>SICILIA</v>
      </c>
    </row>
    <row r="303" spans="1:23" ht="14.4" x14ac:dyDescent="0.3">
      <c r="A303" s="80" t="s">
        <v>2598</v>
      </c>
      <c r="B303" s="80" t="s">
        <v>2599</v>
      </c>
      <c r="C303" s="80" t="s">
        <v>3323</v>
      </c>
      <c r="D303" s="80" t="s">
        <v>4858</v>
      </c>
      <c r="E303" s="80" t="s">
        <v>4883</v>
      </c>
      <c r="F303" s="80" t="s">
        <v>4884</v>
      </c>
      <c r="G303" s="80" t="s">
        <v>4885</v>
      </c>
      <c r="H303" s="80" t="s">
        <v>4886</v>
      </c>
      <c r="I303" s="80" t="s">
        <v>2465</v>
      </c>
      <c r="J303" s="80" t="s">
        <v>2599</v>
      </c>
      <c r="K303" s="80" t="s">
        <v>3323</v>
      </c>
      <c r="L303" s="80" t="s">
        <v>4883</v>
      </c>
      <c r="M303" s="80" t="s">
        <v>4884</v>
      </c>
      <c r="N303" s="80" t="s">
        <v>4885</v>
      </c>
      <c r="O303" s="80" t="s">
        <v>4886</v>
      </c>
      <c r="P303" s="80" t="s">
        <v>2465</v>
      </c>
      <c r="Q303" s="80" t="s">
        <v>4887</v>
      </c>
      <c r="R303" s="82" t="s">
        <v>79</v>
      </c>
      <c r="S303" s="80" t="s">
        <v>4888</v>
      </c>
      <c r="T303" s="114" t="str">
        <f t="shared" si="16"/>
        <v>02456600614</v>
      </c>
      <c r="U303" s="114" t="str">
        <f t="shared" si="17"/>
        <v>AUTOSERVIZI EREDI ROBERTO FERRAZZA SRL</v>
      </c>
      <c r="V303" s="114" t="str">
        <f t="shared" si="18"/>
        <v>CAMPANIA</v>
      </c>
      <c r="W303" s="114" t="str">
        <f t="shared" si="19"/>
        <v>CAMPANIA</v>
      </c>
    </row>
    <row r="304" spans="1:23" ht="14.4" x14ac:dyDescent="0.3">
      <c r="A304" s="80" t="s">
        <v>336</v>
      </c>
      <c r="B304" s="80" t="s">
        <v>337</v>
      </c>
      <c r="C304" s="80" t="s">
        <v>3460</v>
      </c>
      <c r="D304" s="80" t="s">
        <v>5258</v>
      </c>
      <c r="E304" s="80" t="s">
        <v>6901</v>
      </c>
      <c r="F304" s="80" t="s">
        <v>6902</v>
      </c>
      <c r="G304" s="80" t="s">
        <v>6903</v>
      </c>
      <c r="H304" s="80" t="s">
        <v>4939</v>
      </c>
      <c r="I304" s="80" t="s">
        <v>2482</v>
      </c>
      <c r="J304" s="80" t="s">
        <v>337</v>
      </c>
      <c r="K304" s="80" t="s">
        <v>3460</v>
      </c>
      <c r="L304" s="80" t="s">
        <v>6901</v>
      </c>
      <c r="M304" s="80" t="s">
        <v>6902</v>
      </c>
      <c r="N304" s="80" t="s">
        <v>6903</v>
      </c>
      <c r="O304" s="80" t="s">
        <v>4939</v>
      </c>
      <c r="P304" s="80" t="s">
        <v>2482</v>
      </c>
      <c r="Q304" s="80" t="s">
        <v>6904</v>
      </c>
      <c r="R304" s="82" t="s">
        <v>79</v>
      </c>
      <c r="S304" s="80" t="s">
        <v>6905</v>
      </c>
      <c r="T304" s="114" t="str">
        <f t="shared" si="16"/>
        <v>01693050906</v>
      </c>
      <c r="U304" s="114" t="str">
        <f t="shared" si="17"/>
        <v>AUTOSERVIZI EUROSAR</v>
      </c>
      <c r="V304" s="114" t="str">
        <f t="shared" si="18"/>
        <v>SARDEGNA</v>
      </c>
      <c r="W304" s="114" t="str">
        <f t="shared" si="19"/>
        <v>SARDEGNA</v>
      </c>
    </row>
    <row r="305" spans="1:23" ht="14.4" x14ac:dyDescent="0.3">
      <c r="A305" s="80" t="s">
        <v>338</v>
      </c>
      <c r="B305" s="80" t="s">
        <v>339</v>
      </c>
      <c r="C305" s="80" t="s">
        <v>3606</v>
      </c>
      <c r="D305" s="80" t="s">
        <v>4858</v>
      </c>
      <c r="E305" s="80" t="s">
        <v>8563</v>
      </c>
      <c r="F305" s="80" t="s">
        <v>8376</v>
      </c>
      <c r="G305" s="80" t="s">
        <v>8377</v>
      </c>
      <c r="H305" s="80" t="s">
        <v>4939</v>
      </c>
      <c r="I305" s="80" t="s">
        <v>2482</v>
      </c>
      <c r="J305" s="80" t="s">
        <v>339</v>
      </c>
      <c r="K305" s="80" t="s">
        <v>3606</v>
      </c>
      <c r="L305" s="80" t="s">
        <v>8563</v>
      </c>
      <c r="M305" s="80" t="s">
        <v>8376</v>
      </c>
      <c r="N305" s="80" t="s">
        <v>8377</v>
      </c>
      <c r="O305" s="80" t="s">
        <v>4939</v>
      </c>
      <c r="P305" s="80" t="s">
        <v>2482</v>
      </c>
      <c r="Q305" s="80" t="s">
        <v>8564</v>
      </c>
      <c r="R305" s="82" t="s">
        <v>79</v>
      </c>
      <c r="S305" s="80" t="s">
        <v>8565</v>
      </c>
      <c r="T305" s="114" t="str">
        <f t="shared" si="16"/>
        <v>01854680905</v>
      </c>
      <c r="U305" s="114" t="str">
        <f t="shared" si="17"/>
        <v>AUTOSERVIZI F.A.B. S.R.L.</v>
      </c>
      <c r="V305" s="114" t="str">
        <f t="shared" si="18"/>
        <v>SARDEGNA</v>
      </c>
      <c r="W305" s="114" t="str">
        <f t="shared" si="19"/>
        <v>SARDEGNA</v>
      </c>
    </row>
    <row r="306" spans="1:23" ht="14.4" x14ac:dyDescent="0.3">
      <c r="A306" s="80" t="s">
        <v>8954</v>
      </c>
      <c r="B306" s="80"/>
      <c r="C306" s="80"/>
      <c r="D306" s="80"/>
      <c r="E306" s="80" t="s">
        <v>4876</v>
      </c>
      <c r="F306" s="80"/>
      <c r="G306" s="80"/>
      <c r="H306" s="80"/>
      <c r="I306" s="80"/>
      <c r="J306" s="80" t="s">
        <v>8955</v>
      </c>
      <c r="K306" s="80" t="s">
        <v>8956</v>
      </c>
      <c r="L306" s="80" t="s">
        <v>8957</v>
      </c>
      <c r="M306" s="80"/>
      <c r="N306" s="80" t="s">
        <v>6473</v>
      </c>
      <c r="O306" s="80" t="s">
        <v>5005</v>
      </c>
      <c r="P306" s="80" t="s">
        <v>2475</v>
      </c>
      <c r="Q306" s="80"/>
      <c r="R306" s="82" t="s">
        <v>79</v>
      </c>
      <c r="S306" s="80"/>
      <c r="T306" s="114" t="str">
        <f t="shared" si="16"/>
        <v>01627060161</v>
      </c>
      <c r="U306" s="114" t="str">
        <f t="shared" si="17"/>
        <v>AUTOSERVIZI F.LLI FLACCADORI</v>
      </c>
      <c r="V306" s="114" t="str">
        <f t="shared" si="18"/>
        <v>LOMBARDIA</v>
      </c>
      <c r="W306" s="114" t="str">
        <f t="shared" si="19"/>
        <v>LOMBARDIA</v>
      </c>
    </row>
    <row r="307" spans="1:23" ht="14.4" x14ac:dyDescent="0.3">
      <c r="A307" s="80" t="s">
        <v>4536</v>
      </c>
      <c r="B307" s="80" t="s">
        <v>4537</v>
      </c>
      <c r="C307" s="80" t="s">
        <v>10302</v>
      </c>
      <c r="D307" s="80" t="s">
        <v>4935</v>
      </c>
      <c r="E307" s="80" t="s">
        <v>10303</v>
      </c>
      <c r="F307" s="80" t="s">
        <v>9689</v>
      </c>
      <c r="G307" s="80" t="s">
        <v>10304</v>
      </c>
      <c r="H307" s="80" t="s">
        <v>5551</v>
      </c>
      <c r="I307" s="80" t="s">
        <v>2483</v>
      </c>
      <c r="J307" s="80" t="s">
        <v>4537</v>
      </c>
      <c r="K307" s="80" t="s">
        <v>10302</v>
      </c>
      <c r="L307" s="80" t="s">
        <v>10303</v>
      </c>
      <c r="M307" s="80" t="s">
        <v>9689</v>
      </c>
      <c r="N307" s="80" t="s">
        <v>10304</v>
      </c>
      <c r="O307" s="80" t="s">
        <v>5551</v>
      </c>
      <c r="P307" s="80" t="s">
        <v>2483</v>
      </c>
      <c r="Q307" s="80" t="s">
        <v>10305</v>
      </c>
      <c r="R307" s="82" t="s">
        <v>79</v>
      </c>
      <c r="S307" s="80" t="s">
        <v>10306</v>
      </c>
      <c r="T307" s="114" t="str">
        <f t="shared" si="16"/>
        <v>00597210863</v>
      </c>
      <c r="U307" s="114" t="str">
        <f t="shared" si="17"/>
        <v>AUTOSERVIZI F.LLI GUARRERA DI GUARRERA F.P. &amp;. C. S.N.C.</v>
      </c>
      <c r="V307" s="114" t="str">
        <f t="shared" si="18"/>
        <v>SICILIA</v>
      </c>
      <c r="W307" s="114" t="str">
        <f t="shared" si="19"/>
        <v>SICILIA</v>
      </c>
    </row>
    <row r="308" spans="1:23" ht="14.4" x14ac:dyDescent="0.3">
      <c r="A308" s="80" t="s">
        <v>6844</v>
      </c>
      <c r="B308" s="80"/>
      <c r="C308" s="80"/>
      <c r="D308" s="80"/>
      <c r="E308" s="80" t="s">
        <v>4876</v>
      </c>
      <c r="F308" s="80"/>
      <c r="G308" s="80"/>
      <c r="H308" s="80"/>
      <c r="I308" s="80"/>
      <c r="J308" s="80" t="s">
        <v>6845</v>
      </c>
      <c r="K308" s="80" t="s">
        <v>6846</v>
      </c>
      <c r="L308" s="80" t="s">
        <v>6847</v>
      </c>
      <c r="M308" s="80"/>
      <c r="N308" s="80" t="s">
        <v>6848</v>
      </c>
      <c r="O308" s="80" t="s">
        <v>6337</v>
      </c>
      <c r="P308" s="80" t="s">
        <v>2484</v>
      </c>
      <c r="Q308" s="80"/>
      <c r="R308" s="82" t="s">
        <v>79</v>
      </c>
      <c r="S308" s="80"/>
      <c r="T308" s="114" t="str">
        <f t="shared" si="16"/>
        <v>00534360482</v>
      </c>
      <c r="U308" s="114" t="str">
        <f t="shared" si="17"/>
        <v>AUTOSERVIZI F.LLI MAGHERINI</v>
      </c>
      <c r="V308" s="114" t="str">
        <f t="shared" si="18"/>
        <v>TOSCANA</v>
      </c>
      <c r="W308" s="114" t="str">
        <f t="shared" si="19"/>
        <v>TOSCANA</v>
      </c>
    </row>
    <row r="309" spans="1:23" ht="14.4" x14ac:dyDescent="0.3">
      <c r="A309" s="80" t="s">
        <v>8327</v>
      </c>
      <c r="B309" s="80"/>
      <c r="C309" s="80"/>
      <c r="D309" s="80"/>
      <c r="E309" s="80" t="s">
        <v>4876</v>
      </c>
      <c r="F309" s="80"/>
      <c r="G309" s="80"/>
      <c r="H309" s="80"/>
      <c r="I309" s="80"/>
      <c r="J309" s="80" t="s">
        <v>8328</v>
      </c>
      <c r="K309" s="80" t="s">
        <v>8329</v>
      </c>
      <c r="L309" s="80" t="s">
        <v>8330</v>
      </c>
      <c r="M309" s="80"/>
      <c r="N309" s="80" t="s">
        <v>8331</v>
      </c>
      <c r="O309" s="80" t="s">
        <v>4875</v>
      </c>
      <c r="P309" s="80" t="s">
        <v>2489</v>
      </c>
      <c r="Q309" s="80"/>
      <c r="R309" s="82" t="s">
        <v>79</v>
      </c>
      <c r="S309" s="80"/>
      <c r="T309" s="114" t="str">
        <f t="shared" si="16"/>
        <v>03854120262</v>
      </c>
      <c r="U309" s="114" t="str">
        <f t="shared" si="17"/>
        <v>AUTOSERVIZI FAVARETTO</v>
      </c>
      <c r="V309" s="114" t="str">
        <f t="shared" si="18"/>
        <v>VENETO</v>
      </c>
      <c r="W309" s="114" t="str">
        <f t="shared" si="19"/>
        <v>VENETO</v>
      </c>
    </row>
    <row r="310" spans="1:23" ht="14.4" x14ac:dyDescent="0.3">
      <c r="A310" s="80" t="s">
        <v>6021</v>
      </c>
      <c r="B310" s="80"/>
      <c r="C310" s="80"/>
      <c r="D310" s="80"/>
      <c r="E310" s="80" t="s">
        <v>4876</v>
      </c>
      <c r="F310" s="80"/>
      <c r="G310" s="80"/>
      <c r="H310" s="80"/>
      <c r="I310" s="80"/>
      <c r="J310" s="80" t="s">
        <v>6022</v>
      </c>
      <c r="K310" s="80" t="s">
        <v>6023</v>
      </c>
      <c r="L310" s="80" t="s">
        <v>6024</v>
      </c>
      <c r="M310" s="80"/>
      <c r="N310" s="80" t="s">
        <v>6025</v>
      </c>
      <c r="O310" s="80" t="s">
        <v>5211</v>
      </c>
      <c r="P310" s="80" t="s">
        <v>2475</v>
      </c>
      <c r="Q310" s="80"/>
      <c r="R310" s="82" t="s">
        <v>79</v>
      </c>
      <c r="S310" s="80"/>
      <c r="T310" s="114" t="str">
        <f t="shared" si="16"/>
        <v>07611740965</v>
      </c>
      <c r="U310" s="114" t="str">
        <f t="shared" si="17"/>
        <v>AUTOSERVIZI FEDELE SAS DI FEDELE LORIS &amp; C.</v>
      </c>
      <c r="V310" s="114" t="str">
        <f t="shared" si="18"/>
        <v>LOMBARDIA</v>
      </c>
      <c r="W310" s="114" t="str">
        <f t="shared" si="19"/>
        <v>LOMBARDIA</v>
      </c>
    </row>
    <row r="311" spans="1:23" ht="14.4" x14ac:dyDescent="0.3">
      <c r="A311" s="80" t="s">
        <v>10595</v>
      </c>
      <c r="B311" s="80"/>
      <c r="C311" s="80"/>
      <c r="D311" s="80"/>
      <c r="E311" s="80" t="s">
        <v>4876</v>
      </c>
      <c r="F311" s="80"/>
      <c r="G311" s="80"/>
      <c r="H311" s="80"/>
      <c r="I311" s="80"/>
      <c r="J311" s="80" t="s">
        <v>10596</v>
      </c>
      <c r="K311" s="80" t="s">
        <v>10597</v>
      </c>
      <c r="L311" s="80" t="s">
        <v>10598</v>
      </c>
      <c r="M311" s="80"/>
      <c r="N311" s="80" t="s">
        <v>10599</v>
      </c>
      <c r="O311" s="80" t="s">
        <v>7899</v>
      </c>
      <c r="P311" s="80" t="s">
        <v>2467</v>
      </c>
      <c r="Q311" s="80"/>
      <c r="R311" s="82" t="s">
        <v>79</v>
      </c>
      <c r="S311" s="80"/>
      <c r="T311" s="114" t="str">
        <f t="shared" si="16"/>
        <v>01742420357</v>
      </c>
      <c r="U311" s="114" t="str">
        <f t="shared" si="17"/>
        <v>AUTOSERVIZI FONTANA SRL</v>
      </c>
      <c r="V311" s="114" t="str">
        <f t="shared" si="18"/>
        <v>EMILIA-ROMAGNA</v>
      </c>
      <c r="W311" s="114" t="str">
        <f t="shared" si="19"/>
        <v>EMILIA-ROMAGNA</v>
      </c>
    </row>
    <row r="312" spans="1:23" ht="14.4" x14ac:dyDescent="0.3">
      <c r="A312" s="80" t="s">
        <v>735</v>
      </c>
      <c r="B312" s="80" t="s">
        <v>736</v>
      </c>
      <c r="C312" s="80" t="s">
        <v>3480</v>
      </c>
      <c r="D312" s="80" t="s">
        <v>5258</v>
      </c>
      <c r="E312" s="80" t="s">
        <v>7175</v>
      </c>
      <c r="F312" s="80" t="s">
        <v>7176</v>
      </c>
      <c r="G312" s="80" t="s">
        <v>7177</v>
      </c>
      <c r="H312" s="80" t="s">
        <v>4880</v>
      </c>
      <c r="I312" s="80" t="s">
        <v>2475</v>
      </c>
      <c r="J312" s="80" t="s">
        <v>736</v>
      </c>
      <c r="K312" s="80" t="s">
        <v>3480</v>
      </c>
      <c r="L312" s="80" t="s">
        <v>7175</v>
      </c>
      <c r="M312" s="80" t="s">
        <v>7176</v>
      </c>
      <c r="N312" s="80" t="s">
        <v>7177</v>
      </c>
      <c r="O312" s="80" t="s">
        <v>4880</v>
      </c>
      <c r="P312" s="80" t="s">
        <v>2475</v>
      </c>
      <c r="Q312" s="80" t="s">
        <v>7178</v>
      </c>
      <c r="R312" s="82" t="s">
        <v>79</v>
      </c>
      <c r="S312" s="80" t="s">
        <v>7179</v>
      </c>
      <c r="T312" s="114" t="str">
        <f t="shared" si="16"/>
        <v>07521100151</v>
      </c>
      <c r="U312" s="114" t="str">
        <f t="shared" si="17"/>
        <v>AUTOSERVIZI FORTI SAS DI ETTORE FORTI &amp; C.</v>
      </c>
      <c r="V312" s="114" t="str">
        <f t="shared" si="18"/>
        <v>LOMBARDIA</v>
      </c>
      <c r="W312" s="114" t="str">
        <f t="shared" si="19"/>
        <v>LOMBARDIA</v>
      </c>
    </row>
    <row r="313" spans="1:23" ht="14.4" x14ac:dyDescent="0.3">
      <c r="A313" s="80" t="s">
        <v>1379</v>
      </c>
      <c r="B313" s="80" t="s">
        <v>1380</v>
      </c>
      <c r="C313" s="80" t="s">
        <v>3722</v>
      </c>
      <c r="D313" s="80" t="s">
        <v>4858</v>
      </c>
      <c r="E313" s="80" t="s">
        <v>9402</v>
      </c>
      <c r="F313" s="80" t="s">
        <v>8612</v>
      </c>
      <c r="G313" s="80" t="s">
        <v>8613</v>
      </c>
      <c r="H313" s="80" t="s">
        <v>4929</v>
      </c>
      <c r="I313" s="80" t="s">
        <v>2465</v>
      </c>
      <c r="J313" s="80" t="s">
        <v>1380</v>
      </c>
      <c r="K313" s="80" t="s">
        <v>3722</v>
      </c>
      <c r="L313" s="80" t="s">
        <v>9402</v>
      </c>
      <c r="M313" s="80" t="s">
        <v>8612</v>
      </c>
      <c r="N313" s="80" t="s">
        <v>8613</v>
      </c>
      <c r="O313" s="80" t="s">
        <v>4929</v>
      </c>
      <c r="P313" s="80" t="s">
        <v>2465</v>
      </c>
      <c r="Q313" s="80" t="s">
        <v>9403</v>
      </c>
      <c r="R313" s="82" t="s">
        <v>79</v>
      </c>
      <c r="S313" s="80" t="s">
        <v>9404</v>
      </c>
      <c r="T313" s="114" t="str">
        <f t="shared" si="16"/>
        <v>01659560625</v>
      </c>
      <c r="U313" s="114" t="str">
        <f t="shared" si="17"/>
        <v>AUTOSERVIZI FORTORE SRL</v>
      </c>
      <c r="V313" s="114" t="str">
        <f t="shared" si="18"/>
        <v>CAMPANIA</v>
      </c>
      <c r="W313" s="114" t="str">
        <f t="shared" si="19"/>
        <v>CAMPANIA</v>
      </c>
    </row>
    <row r="314" spans="1:23" ht="14.4" x14ac:dyDescent="0.3">
      <c r="A314" s="80" t="s">
        <v>4218</v>
      </c>
      <c r="B314" s="80" t="s">
        <v>4219</v>
      </c>
      <c r="C314" s="80"/>
      <c r="D314" s="80" t="s">
        <v>5258</v>
      </c>
      <c r="E314" s="80" t="s">
        <v>5691</v>
      </c>
      <c r="F314" s="80" t="s">
        <v>5692</v>
      </c>
      <c r="G314" s="80" t="s">
        <v>5693</v>
      </c>
      <c r="H314" s="80" t="s">
        <v>4919</v>
      </c>
      <c r="I314" s="80" t="s">
        <v>2472</v>
      </c>
      <c r="J314" s="80" t="s">
        <v>4219</v>
      </c>
      <c r="K314" s="80"/>
      <c r="L314" s="80" t="s">
        <v>5691</v>
      </c>
      <c r="M314" s="80" t="s">
        <v>5692</v>
      </c>
      <c r="N314" s="80" t="s">
        <v>5693</v>
      </c>
      <c r="O314" s="80" t="s">
        <v>4919</v>
      </c>
      <c r="P314" s="80" t="s">
        <v>2472</v>
      </c>
      <c r="Q314" s="80" t="s">
        <v>5694</v>
      </c>
      <c r="R314" s="82" t="s">
        <v>79</v>
      </c>
      <c r="S314" s="80" t="s">
        <v>5695</v>
      </c>
      <c r="T314" s="114">
        <f t="shared" si="16"/>
        <v>0</v>
      </c>
      <c r="U314" s="114" t="str">
        <f t="shared" si="17"/>
        <v>AUTOSERVIZI FRATTARELLI S.A.S. DI FRATTARELLI TOMMASO E C.</v>
      </c>
      <c r="V314" s="114" t="str">
        <f t="shared" si="18"/>
        <v>LAZIO</v>
      </c>
      <c r="W314" s="114" t="str">
        <f t="shared" si="19"/>
        <v>LAZIO</v>
      </c>
    </row>
    <row r="315" spans="1:23" ht="14.4" x14ac:dyDescent="0.3">
      <c r="A315" s="80" t="s">
        <v>6453</v>
      </c>
      <c r="B315" s="80"/>
      <c r="C315" s="80"/>
      <c r="D315" s="80"/>
      <c r="E315" s="80" t="s">
        <v>4876</v>
      </c>
      <c r="F315" s="80"/>
      <c r="G315" s="80"/>
      <c r="H315" s="80"/>
      <c r="I315" s="80"/>
      <c r="J315" s="80" t="s">
        <v>6454</v>
      </c>
      <c r="K315" s="80" t="s">
        <v>6455</v>
      </c>
      <c r="L315" s="80" t="s">
        <v>6456</v>
      </c>
      <c r="M315" s="80"/>
      <c r="N315" s="80" t="s">
        <v>6457</v>
      </c>
      <c r="O315" s="80" t="s">
        <v>5005</v>
      </c>
      <c r="P315" s="80" t="s">
        <v>2475</v>
      </c>
      <c r="Q315" s="80"/>
      <c r="R315" s="82" t="s">
        <v>79</v>
      </c>
      <c r="S315" s="80"/>
      <c r="T315" s="114" t="str">
        <f t="shared" si="16"/>
        <v>01377030166</v>
      </c>
      <c r="U315" s="114" t="str">
        <f t="shared" si="17"/>
        <v>AUTOSERVIZI FURIA OMERO</v>
      </c>
      <c r="V315" s="114" t="str">
        <f t="shared" si="18"/>
        <v>LOMBARDIA</v>
      </c>
      <c r="W315" s="114" t="str">
        <f t="shared" si="19"/>
        <v>LOMBARDIA</v>
      </c>
    </row>
    <row r="316" spans="1:23" ht="14.4" x14ac:dyDescent="0.3">
      <c r="A316" s="80" t="s">
        <v>10872</v>
      </c>
      <c r="B316" s="80"/>
      <c r="C316" s="80"/>
      <c r="D316" s="80"/>
      <c r="E316" s="80" t="s">
        <v>4876</v>
      </c>
      <c r="F316" s="80"/>
      <c r="G316" s="80"/>
      <c r="H316" s="80"/>
      <c r="I316" s="80"/>
      <c r="J316" s="80" t="s">
        <v>10873</v>
      </c>
      <c r="K316" s="80" t="s">
        <v>10874</v>
      </c>
      <c r="L316" s="80" t="s">
        <v>10875</v>
      </c>
      <c r="M316" s="80"/>
      <c r="N316" s="80" t="s">
        <v>10876</v>
      </c>
      <c r="O316" s="80" t="s">
        <v>6591</v>
      </c>
      <c r="P316" s="80" t="s">
        <v>2489</v>
      </c>
      <c r="Q316" s="80"/>
      <c r="R316" s="82" t="s">
        <v>79</v>
      </c>
      <c r="S316" s="80"/>
      <c r="T316" s="114" t="str">
        <f t="shared" si="16"/>
        <v>02368960239</v>
      </c>
      <c r="U316" s="114" t="str">
        <f t="shared" si="17"/>
        <v>AUTOSERVIZI FURRI S.R.L.</v>
      </c>
      <c r="V316" s="114" t="str">
        <f t="shared" si="18"/>
        <v>VENETO</v>
      </c>
      <c r="W316" s="114" t="str">
        <f t="shared" si="19"/>
        <v>VENETO</v>
      </c>
    </row>
    <row r="317" spans="1:23" ht="14.4" x14ac:dyDescent="0.3">
      <c r="A317" s="80" t="s">
        <v>2600</v>
      </c>
      <c r="B317" s="80" t="s">
        <v>2601</v>
      </c>
      <c r="C317" s="80" t="s">
        <v>3363</v>
      </c>
      <c r="D317" s="80" t="s">
        <v>4858</v>
      </c>
      <c r="E317" s="80" t="s">
        <v>5273</v>
      </c>
      <c r="F317" s="80" t="s">
        <v>5274</v>
      </c>
      <c r="G317" s="80" t="s">
        <v>5275</v>
      </c>
      <c r="H317" s="80" t="s">
        <v>4904</v>
      </c>
      <c r="I317" s="80" t="s">
        <v>2465</v>
      </c>
      <c r="J317" s="80" t="s">
        <v>2601</v>
      </c>
      <c r="K317" s="80" t="s">
        <v>3363</v>
      </c>
      <c r="L317" s="80" t="s">
        <v>5273</v>
      </c>
      <c r="M317" s="80" t="s">
        <v>5274</v>
      </c>
      <c r="N317" s="80" t="s">
        <v>5275</v>
      </c>
      <c r="O317" s="80" t="s">
        <v>4904</v>
      </c>
      <c r="P317" s="80" t="s">
        <v>2465</v>
      </c>
      <c r="Q317" s="80" t="s">
        <v>5276</v>
      </c>
      <c r="R317" s="82" t="s">
        <v>79</v>
      </c>
      <c r="S317" s="80"/>
      <c r="T317" s="114" t="str">
        <f t="shared" si="16"/>
        <v>02832151217</v>
      </c>
      <c r="U317" s="114" t="str">
        <f t="shared" si="17"/>
        <v>AUTOSERVIZI FUSCO NICOLA &amp; C SRL DI FUSCO RAFFAELE EX SNC</v>
      </c>
      <c r="V317" s="114" t="str">
        <f t="shared" si="18"/>
        <v>CAMPANIA</v>
      </c>
      <c r="W317" s="114" t="str">
        <f t="shared" si="19"/>
        <v>CAMPANIA</v>
      </c>
    </row>
    <row r="318" spans="1:23" ht="14.4" x14ac:dyDescent="0.3">
      <c r="A318" s="80" t="s">
        <v>344</v>
      </c>
      <c r="B318" s="80" t="s">
        <v>345</v>
      </c>
      <c r="C318" s="80" t="s">
        <v>3390</v>
      </c>
      <c r="D318" s="80" t="s">
        <v>4858</v>
      </c>
      <c r="E318" s="80" t="s">
        <v>5570</v>
      </c>
      <c r="F318" s="80" t="s">
        <v>5571</v>
      </c>
      <c r="G318" s="80" t="s">
        <v>5572</v>
      </c>
      <c r="H318" s="80" t="s">
        <v>4886</v>
      </c>
      <c r="I318" s="80" t="s">
        <v>2465</v>
      </c>
      <c r="J318" s="80" t="s">
        <v>345</v>
      </c>
      <c r="K318" s="80" t="s">
        <v>3390</v>
      </c>
      <c r="L318" s="80" t="s">
        <v>5570</v>
      </c>
      <c r="M318" s="80" t="s">
        <v>5571</v>
      </c>
      <c r="N318" s="80" t="s">
        <v>5572</v>
      </c>
      <c r="O318" s="80" t="s">
        <v>4886</v>
      </c>
      <c r="P318" s="80" t="s">
        <v>2465</v>
      </c>
      <c r="Q318" s="80" t="s">
        <v>5573</v>
      </c>
      <c r="R318" s="82" t="s">
        <v>79</v>
      </c>
      <c r="S318" s="80" t="s">
        <v>5574</v>
      </c>
      <c r="T318" s="114" t="str">
        <f t="shared" si="16"/>
        <v>02935630612</v>
      </c>
      <c r="U318" s="114" t="str">
        <f t="shared" si="17"/>
        <v>AUTOSERVIZI GAETANI S.R.L.</v>
      </c>
      <c r="V318" s="114" t="str">
        <f t="shared" si="18"/>
        <v>CAMPANIA</v>
      </c>
      <c r="W318" s="114" t="str">
        <f t="shared" si="19"/>
        <v>CAMPANIA</v>
      </c>
    </row>
    <row r="319" spans="1:23" ht="14.4" x14ac:dyDescent="0.3">
      <c r="A319" s="80" t="s">
        <v>4355</v>
      </c>
      <c r="B319" s="80" t="s">
        <v>4356</v>
      </c>
      <c r="C319" s="80" t="s">
        <v>9140</v>
      </c>
      <c r="D319" s="80" t="s">
        <v>4858</v>
      </c>
      <c r="E319" s="80" t="s">
        <v>9141</v>
      </c>
      <c r="F319" s="80" t="s">
        <v>9142</v>
      </c>
      <c r="G319" s="80" t="s">
        <v>9143</v>
      </c>
      <c r="H319" s="80" t="s">
        <v>5251</v>
      </c>
      <c r="I319" s="80" t="s">
        <v>2475</v>
      </c>
      <c r="J319" s="80" t="s">
        <v>4356</v>
      </c>
      <c r="K319" s="80" t="s">
        <v>9140</v>
      </c>
      <c r="L319" s="80" t="s">
        <v>9141</v>
      </c>
      <c r="M319" s="80" t="s">
        <v>9142</v>
      </c>
      <c r="N319" s="80" t="s">
        <v>9143</v>
      </c>
      <c r="O319" s="80" t="s">
        <v>5251</v>
      </c>
      <c r="P319" s="80" t="s">
        <v>2475</v>
      </c>
      <c r="Q319" s="80" t="s">
        <v>9144</v>
      </c>
      <c r="R319" s="82" t="s">
        <v>79</v>
      </c>
      <c r="S319" s="80"/>
      <c r="T319" s="114" t="str">
        <f t="shared" si="16"/>
        <v>01214870188</v>
      </c>
      <c r="U319" s="114" t="str">
        <f t="shared" si="17"/>
        <v>AUTOSERVIZI GARBARINI S.R.L.</v>
      </c>
      <c r="V319" s="114" t="str">
        <f t="shared" si="18"/>
        <v>LOMBARDIA</v>
      </c>
      <c r="W319" s="114" t="str">
        <f t="shared" si="19"/>
        <v>LOMBARDIA</v>
      </c>
    </row>
    <row r="320" spans="1:23" ht="14.4" x14ac:dyDescent="0.3">
      <c r="A320" s="80" t="s">
        <v>2897</v>
      </c>
      <c r="B320" s="80" t="s">
        <v>2898</v>
      </c>
      <c r="C320" s="80" t="s">
        <v>3456</v>
      </c>
      <c r="D320" s="80" t="s">
        <v>4935</v>
      </c>
      <c r="E320" s="80" t="s">
        <v>6853</v>
      </c>
      <c r="F320" s="80" t="s">
        <v>6854</v>
      </c>
      <c r="G320" s="80" t="s">
        <v>6855</v>
      </c>
      <c r="H320" s="80" t="s">
        <v>5032</v>
      </c>
      <c r="I320" s="80" t="s">
        <v>2478</v>
      </c>
      <c r="J320" s="80" t="s">
        <v>2898</v>
      </c>
      <c r="K320" s="80" t="s">
        <v>3456</v>
      </c>
      <c r="L320" s="80" t="s">
        <v>6853</v>
      </c>
      <c r="M320" s="80" t="s">
        <v>6854</v>
      </c>
      <c r="N320" s="80" t="s">
        <v>6855</v>
      </c>
      <c r="O320" s="80" t="s">
        <v>5032</v>
      </c>
      <c r="P320" s="80" t="s">
        <v>2478</v>
      </c>
      <c r="Q320" s="80" t="s">
        <v>6856</v>
      </c>
      <c r="R320" s="82" t="s">
        <v>79</v>
      </c>
      <c r="S320" s="80"/>
      <c r="T320" s="114" t="str">
        <f t="shared" si="16"/>
        <v>04418470011</v>
      </c>
      <c r="U320" s="114" t="str">
        <f t="shared" si="17"/>
        <v>AUTOSERVIZI GAROFALO SALVATORE E C.</v>
      </c>
      <c r="V320" s="114" t="str">
        <f t="shared" si="18"/>
        <v>PIEMONTE</v>
      </c>
      <c r="W320" s="114" t="str">
        <f t="shared" si="19"/>
        <v>PIEMONTE</v>
      </c>
    </row>
    <row r="321" spans="1:23" ht="14.4" x14ac:dyDescent="0.3">
      <c r="A321" s="80" t="s">
        <v>4158</v>
      </c>
      <c r="B321" s="80" t="s">
        <v>4159</v>
      </c>
      <c r="C321" s="80" t="s">
        <v>6687</v>
      </c>
      <c r="D321" s="80" t="s">
        <v>4858</v>
      </c>
      <c r="E321" s="80" t="s">
        <v>6688</v>
      </c>
      <c r="F321" s="80" t="s">
        <v>6689</v>
      </c>
      <c r="G321" s="80" t="s">
        <v>6690</v>
      </c>
      <c r="H321" s="80" t="s">
        <v>5000</v>
      </c>
      <c r="I321" s="80" t="s">
        <v>2472</v>
      </c>
      <c r="J321" s="80" t="s">
        <v>4159</v>
      </c>
      <c r="K321" s="80" t="s">
        <v>6687</v>
      </c>
      <c r="L321" s="80" t="s">
        <v>6688</v>
      </c>
      <c r="M321" s="80" t="s">
        <v>6689</v>
      </c>
      <c r="N321" s="80" t="s">
        <v>6690</v>
      </c>
      <c r="O321" s="80" t="s">
        <v>5000</v>
      </c>
      <c r="P321" s="80" t="s">
        <v>2472</v>
      </c>
      <c r="Q321" s="80" t="s">
        <v>6691</v>
      </c>
      <c r="R321" s="82" t="s">
        <v>79</v>
      </c>
      <c r="S321" s="80" t="s">
        <v>6692</v>
      </c>
      <c r="T321" s="114" t="str">
        <f t="shared" si="16"/>
        <v>01205250564</v>
      </c>
      <c r="U321" s="114" t="str">
        <f t="shared" si="17"/>
        <v>AUTOSERVIZI GASBARRI SRL</v>
      </c>
      <c r="V321" s="114" t="str">
        <f t="shared" si="18"/>
        <v>LAZIO</v>
      </c>
      <c r="W321" s="114" t="str">
        <f t="shared" si="19"/>
        <v>LAZIO</v>
      </c>
    </row>
    <row r="322" spans="1:23" ht="14.4" x14ac:dyDescent="0.3">
      <c r="A322" s="80" t="s">
        <v>348</v>
      </c>
      <c r="B322" s="80" t="s">
        <v>349</v>
      </c>
      <c r="C322" s="80" t="s">
        <v>3780</v>
      </c>
      <c r="D322" s="80" t="s">
        <v>4858</v>
      </c>
      <c r="E322" s="80" t="s">
        <v>9749</v>
      </c>
      <c r="F322" s="80" t="s">
        <v>6583</v>
      </c>
      <c r="G322" s="80" t="s">
        <v>9750</v>
      </c>
      <c r="H322" s="80" t="s">
        <v>5018</v>
      </c>
      <c r="I322" s="80" t="s">
        <v>2475</v>
      </c>
      <c r="J322" s="80" t="s">
        <v>349</v>
      </c>
      <c r="K322" s="80" t="s">
        <v>3780</v>
      </c>
      <c r="L322" s="80" t="s">
        <v>9749</v>
      </c>
      <c r="M322" s="80" t="s">
        <v>6583</v>
      </c>
      <c r="N322" s="80" t="s">
        <v>9750</v>
      </c>
      <c r="O322" s="80" t="s">
        <v>5018</v>
      </c>
      <c r="P322" s="80" t="s">
        <v>2475</v>
      </c>
      <c r="Q322" s="80" t="s">
        <v>9751</v>
      </c>
      <c r="R322" s="82" t="s">
        <v>79</v>
      </c>
      <c r="S322" s="80" t="s">
        <v>9752</v>
      </c>
      <c r="T322" s="114" t="str">
        <f t="shared" ref="T322:T385" si="20">IF(K322="", C322, K322)</f>
        <v>02856010984</v>
      </c>
      <c r="U322" s="114" t="str">
        <f t="shared" ref="U322:U385" si="21">IF(J322="", B322, J322)</f>
        <v>AUTOSERVIZI GELMI SRL A SOCIO UNICO</v>
      </c>
      <c r="V322" s="114" t="str">
        <f t="shared" ref="V322:V385" si="22">IF(P322="", I322, P322)</f>
        <v>LOMBARDIA</v>
      </c>
      <c r="W322" s="114" t="str">
        <f t="shared" ref="W322:W385" si="23">IF(V322="FRIULI-VENEZIA-GIULIA", "FRIULI-VENEZIA GIULIA", IF(V322="TRENTINO ALTO-ADIGE", IF(IF(O322="", H322, O322)="BOLZANO-BOZEN", "Provincia autonoma di BOLZANO", "Provincia autonoma di TRENTO"), V322))</f>
        <v>LOMBARDIA</v>
      </c>
    </row>
    <row r="323" spans="1:23" ht="14.4" x14ac:dyDescent="0.3">
      <c r="A323" s="80" t="s">
        <v>4823</v>
      </c>
      <c r="B323" s="80" t="s">
        <v>4824</v>
      </c>
      <c r="C323" s="80" t="s">
        <v>5394</v>
      </c>
      <c r="D323" s="80" t="s">
        <v>4858</v>
      </c>
      <c r="E323" s="80" t="s">
        <v>5395</v>
      </c>
      <c r="F323" s="80" t="s">
        <v>5396</v>
      </c>
      <c r="G323" s="80" t="s">
        <v>5397</v>
      </c>
      <c r="H323" s="80" t="s">
        <v>5398</v>
      </c>
      <c r="I323" s="80" t="s">
        <v>2489</v>
      </c>
      <c r="J323" s="80" t="s">
        <v>4824</v>
      </c>
      <c r="K323" s="80" t="s">
        <v>5394</v>
      </c>
      <c r="L323" s="80" t="s">
        <v>5395</v>
      </c>
      <c r="M323" s="80" t="s">
        <v>5396</v>
      </c>
      <c r="N323" s="80" t="s">
        <v>5397</v>
      </c>
      <c r="O323" s="80" t="s">
        <v>5398</v>
      </c>
      <c r="P323" s="80" t="s">
        <v>2489</v>
      </c>
      <c r="Q323" s="80" t="s">
        <v>5399</v>
      </c>
      <c r="R323" s="82" t="s">
        <v>79</v>
      </c>
      <c r="S323" s="80"/>
      <c r="T323" s="114" t="str">
        <f t="shared" si="20"/>
        <v>01281430247</v>
      </c>
      <c r="U323" s="114" t="str">
        <f t="shared" si="21"/>
        <v>AUTOSERVIZI GIRARDI DOMENICO &amp; FIGLI SRL</v>
      </c>
      <c r="V323" s="114" t="str">
        <f t="shared" si="22"/>
        <v>VENETO</v>
      </c>
      <c r="W323" s="114" t="str">
        <f t="shared" si="23"/>
        <v>VENETO</v>
      </c>
    </row>
    <row r="324" spans="1:23" ht="14.4" x14ac:dyDescent="0.3">
      <c r="A324" s="80" t="s">
        <v>1507</v>
      </c>
      <c r="B324" s="80" t="s">
        <v>1508</v>
      </c>
      <c r="C324" s="80" t="s">
        <v>3755</v>
      </c>
      <c r="D324" s="80" t="s">
        <v>5430</v>
      </c>
      <c r="E324" s="80" t="s">
        <v>9616</v>
      </c>
      <c r="F324" s="80" t="s">
        <v>9617</v>
      </c>
      <c r="G324" s="80" t="s">
        <v>9618</v>
      </c>
      <c r="H324" s="80" t="s">
        <v>4886</v>
      </c>
      <c r="I324" s="80" t="s">
        <v>2465</v>
      </c>
      <c r="J324" s="80" t="s">
        <v>1508</v>
      </c>
      <c r="K324" s="80" t="s">
        <v>3755</v>
      </c>
      <c r="L324" s="80" t="s">
        <v>9616</v>
      </c>
      <c r="M324" s="80" t="s">
        <v>9617</v>
      </c>
      <c r="N324" s="80" t="s">
        <v>9618</v>
      </c>
      <c r="O324" s="80" t="s">
        <v>4886</v>
      </c>
      <c r="P324" s="80" t="s">
        <v>2465</v>
      </c>
      <c r="Q324" s="80" t="s">
        <v>9619</v>
      </c>
      <c r="R324" s="82" t="s">
        <v>79</v>
      </c>
      <c r="S324" s="80" t="s">
        <v>9620</v>
      </c>
      <c r="T324" s="114" t="str">
        <f t="shared" si="20"/>
        <v>03965480613</v>
      </c>
      <c r="U324" s="114" t="str">
        <f t="shared" si="21"/>
        <v>AUTOSERVIZI GIUSEPPE GIANFRANCESCO DI MARINO GIUSEPPINA</v>
      </c>
      <c r="V324" s="114" t="str">
        <f t="shared" si="22"/>
        <v>CAMPANIA</v>
      </c>
      <c r="W324" s="114" t="str">
        <f t="shared" si="23"/>
        <v>CAMPANIA</v>
      </c>
    </row>
    <row r="325" spans="1:23" ht="14.4" x14ac:dyDescent="0.3">
      <c r="A325" s="80" t="s">
        <v>4353</v>
      </c>
      <c r="B325" s="80" t="s">
        <v>4354</v>
      </c>
      <c r="C325" s="80"/>
      <c r="D325" s="80" t="s">
        <v>4871</v>
      </c>
      <c r="E325" s="80" t="s">
        <v>5095</v>
      </c>
      <c r="F325" s="80" t="s">
        <v>5096</v>
      </c>
      <c r="G325" s="80" t="s">
        <v>5067</v>
      </c>
      <c r="H325" s="80" t="s">
        <v>5067</v>
      </c>
      <c r="I325" s="80" t="s">
        <v>2475</v>
      </c>
      <c r="J325" s="80" t="s">
        <v>4354</v>
      </c>
      <c r="K325" s="80" t="s">
        <v>5097</v>
      </c>
      <c r="L325" s="80" t="s">
        <v>5095</v>
      </c>
      <c r="M325" s="80"/>
      <c r="N325" s="80" t="s">
        <v>5067</v>
      </c>
      <c r="O325" s="80" t="s">
        <v>5067</v>
      </c>
      <c r="P325" s="80" t="s">
        <v>2475</v>
      </c>
      <c r="Q325" s="80" t="s">
        <v>5098</v>
      </c>
      <c r="R325" s="82" t="s">
        <v>79</v>
      </c>
      <c r="S325" s="80"/>
      <c r="T325" s="114" t="str">
        <f t="shared" si="20"/>
        <v>02410580126</v>
      </c>
      <c r="U325" s="114" t="str">
        <f t="shared" si="21"/>
        <v>AUTOSERVIZI GLC SPA</v>
      </c>
      <c r="V325" s="114" t="str">
        <f t="shared" si="22"/>
        <v>LOMBARDIA</v>
      </c>
      <c r="W325" s="114" t="str">
        <f t="shared" si="23"/>
        <v>LOMBARDIA</v>
      </c>
    </row>
    <row r="326" spans="1:23" ht="14.4" x14ac:dyDescent="0.3">
      <c r="A326" s="80" t="s">
        <v>756</v>
      </c>
      <c r="B326" s="80" t="s">
        <v>757</v>
      </c>
      <c r="C326" s="80" t="s">
        <v>3620</v>
      </c>
      <c r="D326" s="80" t="s">
        <v>4858</v>
      </c>
      <c r="E326" s="80" t="s">
        <v>8655</v>
      </c>
      <c r="F326" s="80" t="s">
        <v>8656</v>
      </c>
      <c r="G326" s="80" t="s">
        <v>8657</v>
      </c>
      <c r="H326" s="80" t="s">
        <v>4875</v>
      </c>
      <c r="I326" s="80" t="s">
        <v>2489</v>
      </c>
      <c r="J326" s="80" t="s">
        <v>757</v>
      </c>
      <c r="K326" s="80" t="s">
        <v>3620</v>
      </c>
      <c r="L326" s="80" t="s">
        <v>8655</v>
      </c>
      <c r="M326" s="80" t="s">
        <v>8656</v>
      </c>
      <c r="N326" s="80" t="s">
        <v>8657</v>
      </c>
      <c r="O326" s="80" t="s">
        <v>4875</v>
      </c>
      <c r="P326" s="80" t="s">
        <v>2489</v>
      </c>
      <c r="Q326" s="80" t="s">
        <v>8658</v>
      </c>
      <c r="R326" s="82" t="s">
        <v>79</v>
      </c>
      <c r="S326" s="80" t="s">
        <v>8659</v>
      </c>
      <c r="T326" s="114" t="str">
        <f t="shared" si="20"/>
        <v>03806760264</v>
      </c>
      <c r="U326" s="114" t="str">
        <f t="shared" si="21"/>
        <v>AUTOSERVIZI GOBBO</v>
      </c>
      <c r="V326" s="114" t="str">
        <f t="shared" si="22"/>
        <v>VENETO</v>
      </c>
      <c r="W326" s="114" t="str">
        <f t="shared" si="23"/>
        <v>VENETO</v>
      </c>
    </row>
    <row r="327" spans="1:23" ht="14.4" x14ac:dyDescent="0.3">
      <c r="A327" s="80" t="s">
        <v>3122</v>
      </c>
      <c r="B327" s="80" t="s">
        <v>3123</v>
      </c>
      <c r="C327" s="80" t="s">
        <v>3631</v>
      </c>
      <c r="D327" s="80" t="s">
        <v>4935</v>
      </c>
      <c r="E327" s="80" t="s">
        <v>8763</v>
      </c>
      <c r="F327" s="80" t="s">
        <v>7003</v>
      </c>
      <c r="G327" s="80" t="s">
        <v>8764</v>
      </c>
      <c r="H327" s="80" t="s">
        <v>5472</v>
      </c>
      <c r="I327" s="80" t="s">
        <v>2483</v>
      </c>
      <c r="J327" s="80" t="s">
        <v>3123</v>
      </c>
      <c r="K327" s="80" t="s">
        <v>3631</v>
      </c>
      <c r="L327" s="80" t="s">
        <v>8763</v>
      </c>
      <c r="M327" s="80" t="s">
        <v>7003</v>
      </c>
      <c r="N327" s="80" t="s">
        <v>8764</v>
      </c>
      <c r="O327" s="80" t="s">
        <v>5472</v>
      </c>
      <c r="P327" s="80" t="s">
        <v>2483</v>
      </c>
      <c r="Q327" s="80" t="s">
        <v>8765</v>
      </c>
      <c r="R327" s="82" t="s">
        <v>79</v>
      </c>
      <c r="S327" s="80" t="s">
        <v>7303</v>
      </c>
      <c r="T327" s="114" t="str">
        <f t="shared" si="20"/>
        <v>02281910840</v>
      </c>
      <c r="U327" s="114" t="str">
        <f t="shared" si="21"/>
        <v>AUTOSERVIZI GRECO PIETRO &amp; C. SNC</v>
      </c>
      <c r="V327" s="114" t="str">
        <f t="shared" si="22"/>
        <v>SICILIA</v>
      </c>
      <c r="W327" s="114" t="str">
        <f t="shared" si="23"/>
        <v>SICILIA</v>
      </c>
    </row>
    <row r="328" spans="1:23" ht="14.4" x14ac:dyDescent="0.3">
      <c r="A328" s="80" t="s">
        <v>350</v>
      </c>
      <c r="B328" s="80" t="s">
        <v>351</v>
      </c>
      <c r="C328" s="80" t="s">
        <v>3636</v>
      </c>
      <c r="D328" s="80" t="s">
        <v>4935</v>
      </c>
      <c r="E328" s="80" t="s">
        <v>8792</v>
      </c>
      <c r="F328" s="80" t="s">
        <v>8793</v>
      </c>
      <c r="G328" s="80" t="s">
        <v>5086</v>
      </c>
      <c r="H328" s="80" t="s">
        <v>5087</v>
      </c>
      <c r="I328" s="80" t="s">
        <v>2467</v>
      </c>
      <c r="J328" s="80" t="s">
        <v>351</v>
      </c>
      <c r="K328" s="80" t="s">
        <v>3636</v>
      </c>
      <c r="L328" s="80" t="s">
        <v>8792</v>
      </c>
      <c r="M328" s="80" t="s">
        <v>8793</v>
      </c>
      <c r="N328" s="80" t="s">
        <v>5086</v>
      </c>
      <c r="O328" s="80" t="s">
        <v>5087</v>
      </c>
      <c r="P328" s="80" t="s">
        <v>2467</v>
      </c>
      <c r="Q328" s="80" t="s">
        <v>8794</v>
      </c>
      <c r="R328" s="82" t="s">
        <v>79</v>
      </c>
      <c r="S328" s="80" t="s">
        <v>8795</v>
      </c>
      <c r="T328" s="114" t="str">
        <f t="shared" si="20"/>
        <v>00402120406</v>
      </c>
      <c r="U328" s="114" t="str">
        <f t="shared" si="21"/>
        <v>AUTOSERVIZI GUALTIERI EMILIO &amp; C SNC</v>
      </c>
      <c r="V328" s="114" t="str">
        <f t="shared" si="22"/>
        <v>EMILIA-ROMAGNA</v>
      </c>
      <c r="W328" s="114" t="str">
        <f t="shared" si="23"/>
        <v>EMILIA-ROMAGNA</v>
      </c>
    </row>
    <row r="329" spans="1:23" ht="14.4" x14ac:dyDescent="0.3">
      <c r="A329" s="80" t="s">
        <v>10626</v>
      </c>
      <c r="B329" s="80"/>
      <c r="C329" s="80"/>
      <c r="D329" s="80"/>
      <c r="E329" s="80" t="s">
        <v>4876</v>
      </c>
      <c r="F329" s="80"/>
      <c r="G329" s="80"/>
      <c r="H329" s="80"/>
      <c r="I329" s="80"/>
      <c r="J329" s="80" t="s">
        <v>10627</v>
      </c>
      <c r="K329" s="80" t="s">
        <v>10628</v>
      </c>
      <c r="L329" s="80" t="s">
        <v>10629</v>
      </c>
      <c r="M329" s="80"/>
      <c r="N329" s="80" t="s">
        <v>10630</v>
      </c>
      <c r="O329" s="80" t="s">
        <v>5005</v>
      </c>
      <c r="P329" s="80" t="s">
        <v>2475</v>
      </c>
      <c r="Q329" s="80"/>
      <c r="R329" s="82" t="s">
        <v>79</v>
      </c>
      <c r="S329" s="80"/>
      <c r="T329" s="114" t="str">
        <f t="shared" si="20"/>
        <v>00594610164</v>
      </c>
      <c r="U329" s="114" t="str">
        <f t="shared" si="21"/>
        <v>AUTOSERVIZI GUIZZETTI S.R.L.</v>
      </c>
      <c r="V329" s="114" t="str">
        <f t="shared" si="22"/>
        <v>LOMBARDIA</v>
      </c>
      <c r="W329" s="114" t="str">
        <f t="shared" si="23"/>
        <v>LOMBARDIA</v>
      </c>
    </row>
    <row r="330" spans="1:23" ht="14.4" x14ac:dyDescent="0.3">
      <c r="A330" s="80" t="s">
        <v>4053</v>
      </c>
      <c r="B330" s="80" t="s">
        <v>4054</v>
      </c>
      <c r="C330" s="80" t="s">
        <v>8610</v>
      </c>
      <c r="D330" s="80" t="s">
        <v>4858</v>
      </c>
      <c r="E330" s="80" t="s">
        <v>8611</v>
      </c>
      <c r="F330" s="80" t="s">
        <v>8612</v>
      </c>
      <c r="G330" s="80" t="s">
        <v>8613</v>
      </c>
      <c r="H330" s="80" t="s">
        <v>4929</v>
      </c>
      <c r="I330" s="80" t="s">
        <v>2465</v>
      </c>
      <c r="J330" s="80" t="s">
        <v>4054</v>
      </c>
      <c r="K330" s="80" t="s">
        <v>8610</v>
      </c>
      <c r="L330" s="80" t="s">
        <v>8611</v>
      </c>
      <c r="M330" s="80" t="s">
        <v>8612</v>
      </c>
      <c r="N330" s="80" t="s">
        <v>8613</v>
      </c>
      <c r="O330" s="80" t="s">
        <v>4929</v>
      </c>
      <c r="P330" s="80" t="s">
        <v>2465</v>
      </c>
      <c r="Q330" s="80" t="s">
        <v>8614</v>
      </c>
      <c r="R330" s="82" t="s">
        <v>79</v>
      </c>
      <c r="S330" s="80"/>
      <c r="T330" s="114" t="str">
        <f t="shared" si="20"/>
        <v>01420750620</v>
      </c>
      <c r="U330" s="114" t="str">
        <f t="shared" si="21"/>
        <v>AUTOSERVIZI I.E. SRL</v>
      </c>
      <c r="V330" s="114" t="str">
        <f t="shared" si="22"/>
        <v>CAMPANIA</v>
      </c>
      <c r="W330" s="114" t="str">
        <f t="shared" si="23"/>
        <v>CAMPANIA</v>
      </c>
    </row>
    <row r="331" spans="1:23" ht="14.4" x14ac:dyDescent="0.3">
      <c r="A331" s="80" t="s">
        <v>1191</v>
      </c>
      <c r="B331" s="80" t="s">
        <v>1192</v>
      </c>
      <c r="C331" s="80" t="s">
        <v>3550</v>
      </c>
      <c r="D331" s="80" t="s">
        <v>4858</v>
      </c>
      <c r="E331" s="80" t="s">
        <v>7991</v>
      </c>
      <c r="F331" s="80" t="s">
        <v>7699</v>
      </c>
      <c r="G331" s="80" t="s">
        <v>7700</v>
      </c>
      <c r="H331" s="80" t="s">
        <v>4973</v>
      </c>
      <c r="I331" s="80" t="s">
        <v>2459</v>
      </c>
      <c r="J331" s="80" t="s">
        <v>1192</v>
      </c>
      <c r="K331" s="80" t="s">
        <v>3550</v>
      </c>
      <c r="L331" s="80" t="s">
        <v>7991</v>
      </c>
      <c r="M331" s="80" t="s">
        <v>7699</v>
      </c>
      <c r="N331" s="80" t="s">
        <v>7700</v>
      </c>
      <c r="O331" s="80" t="s">
        <v>4973</v>
      </c>
      <c r="P331" s="80" t="s">
        <v>2459</v>
      </c>
      <c r="Q331" s="80" t="s">
        <v>7992</v>
      </c>
      <c r="R331" s="82" t="s">
        <v>79</v>
      </c>
      <c r="S331" s="80" t="s">
        <v>7993</v>
      </c>
      <c r="T331" s="114" t="str">
        <f t="shared" si="20"/>
        <v>01129340764</v>
      </c>
      <c r="U331" s="114" t="str">
        <f t="shared" si="21"/>
        <v>AUTOSERVIZI IELPO SRL</v>
      </c>
      <c r="V331" s="114" t="str">
        <f t="shared" si="22"/>
        <v>BASILICATA</v>
      </c>
      <c r="W331" s="114" t="str">
        <f t="shared" si="23"/>
        <v>BASILICATA</v>
      </c>
    </row>
    <row r="332" spans="1:23" ht="14.4" x14ac:dyDescent="0.3">
      <c r="A332" s="80" t="s">
        <v>3244</v>
      </c>
      <c r="B332" s="80" t="s">
        <v>3245</v>
      </c>
      <c r="C332" s="80" t="s">
        <v>3810</v>
      </c>
      <c r="D332" s="80" t="s">
        <v>4935</v>
      </c>
      <c r="E332" s="80" t="s">
        <v>9942</v>
      </c>
      <c r="F332" s="80" t="s">
        <v>6330</v>
      </c>
      <c r="G332" s="80" t="s">
        <v>9943</v>
      </c>
      <c r="H332" s="80" t="s">
        <v>5204</v>
      </c>
      <c r="I332" s="80" t="s">
        <v>2483</v>
      </c>
      <c r="J332" s="80" t="s">
        <v>3245</v>
      </c>
      <c r="K332" s="80" t="s">
        <v>3810</v>
      </c>
      <c r="L332" s="80" t="s">
        <v>9942</v>
      </c>
      <c r="M332" s="80" t="s">
        <v>6330</v>
      </c>
      <c r="N332" s="80" t="s">
        <v>9943</v>
      </c>
      <c r="O332" s="80" t="s">
        <v>5204</v>
      </c>
      <c r="P332" s="80" t="s">
        <v>2483</v>
      </c>
      <c r="Q332" s="80" t="s">
        <v>9944</v>
      </c>
      <c r="R332" s="82" t="s">
        <v>79</v>
      </c>
      <c r="S332" s="80" t="s">
        <v>9945</v>
      </c>
      <c r="T332" s="114" t="str">
        <f t="shared" si="20"/>
        <v>04454070873</v>
      </c>
      <c r="U332" s="114" t="str">
        <f t="shared" si="21"/>
        <v>AUTOSERVIZI IMAKARA SNC</v>
      </c>
      <c r="V332" s="114" t="str">
        <f t="shared" si="22"/>
        <v>SICILIA</v>
      </c>
      <c r="W332" s="114" t="str">
        <f t="shared" si="23"/>
        <v>SICILIA</v>
      </c>
    </row>
    <row r="333" spans="1:23" ht="14.4" x14ac:dyDescent="0.3">
      <c r="A333" s="80" t="s">
        <v>4035</v>
      </c>
      <c r="B333" s="80" t="s">
        <v>4036</v>
      </c>
      <c r="C333" s="80" t="s">
        <v>9792</v>
      </c>
      <c r="D333" s="80" t="s">
        <v>4871</v>
      </c>
      <c r="E333" s="80" t="s">
        <v>9793</v>
      </c>
      <c r="F333" s="80" t="s">
        <v>9794</v>
      </c>
      <c r="G333" s="80" t="s">
        <v>7068</v>
      </c>
      <c r="H333" s="80" t="s">
        <v>7068</v>
      </c>
      <c r="I333" s="80" t="s">
        <v>2465</v>
      </c>
      <c r="J333" s="80" t="s">
        <v>4036</v>
      </c>
      <c r="K333" s="80" t="s">
        <v>9792</v>
      </c>
      <c r="L333" s="80" t="s">
        <v>9793</v>
      </c>
      <c r="M333" s="80" t="s">
        <v>9794</v>
      </c>
      <c r="N333" s="80" t="s">
        <v>7068</v>
      </c>
      <c r="O333" s="80" t="s">
        <v>7068</v>
      </c>
      <c r="P333" s="80" t="s">
        <v>2465</v>
      </c>
      <c r="Q333" s="80" t="s">
        <v>9795</v>
      </c>
      <c r="R333" s="82" t="s">
        <v>79</v>
      </c>
      <c r="S333" s="80" t="s">
        <v>9796</v>
      </c>
      <c r="T333" s="114" t="str">
        <f t="shared" si="20"/>
        <v>02237920646</v>
      </c>
      <c r="U333" s="114" t="str">
        <f t="shared" si="21"/>
        <v>AUTOSERVIZI IRPINI S.P.A.</v>
      </c>
      <c r="V333" s="114" t="str">
        <f t="shared" si="22"/>
        <v>CAMPANIA</v>
      </c>
      <c r="W333" s="114" t="str">
        <f t="shared" si="23"/>
        <v>CAMPANIA</v>
      </c>
    </row>
    <row r="334" spans="1:23" ht="14.4" x14ac:dyDescent="0.3">
      <c r="A334" s="80" t="s">
        <v>10791</v>
      </c>
      <c r="B334" s="80"/>
      <c r="C334" s="80"/>
      <c r="D334" s="80"/>
      <c r="E334" s="80" t="s">
        <v>4876</v>
      </c>
      <c r="F334" s="80"/>
      <c r="G334" s="80"/>
      <c r="H334" s="80"/>
      <c r="I334" s="80"/>
      <c r="J334" s="80" t="s">
        <v>10792</v>
      </c>
      <c r="K334" s="80" t="s">
        <v>10793</v>
      </c>
      <c r="L334" s="80" t="s">
        <v>10794</v>
      </c>
      <c r="M334" s="80"/>
      <c r="N334" s="80" t="s">
        <v>10795</v>
      </c>
      <c r="O334" s="80" t="s">
        <v>6591</v>
      </c>
      <c r="P334" s="80" t="s">
        <v>2489</v>
      </c>
      <c r="Q334" s="80"/>
      <c r="R334" s="82" t="s">
        <v>79</v>
      </c>
      <c r="S334" s="80"/>
      <c r="T334" s="114" t="str">
        <f t="shared" si="20"/>
        <v>02413110236</v>
      </c>
      <c r="U334" s="114" t="str">
        <f t="shared" si="21"/>
        <v>AUTOSERVIZI ISACCHINI SNC</v>
      </c>
      <c r="V334" s="114" t="str">
        <f t="shared" si="22"/>
        <v>VENETO</v>
      </c>
      <c r="W334" s="114" t="str">
        <f t="shared" si="23"/>
        <v>VENETO</v>
      </c>
    </row>
    <row r="335" spans="1:23" ht="14.4" x14ac:dyDescent="0.3">
      <c r="A335" s="80" t="s">
        <v>196</v>
      </c>
      <c r="B335" s="80" t="s">
        <v>197</v>
      </c>
      <c r="C335" s="80" t="s">
        <v>3818</v>
      </c>
      <c r="D335" s="80" t="s">
        <v>4858</v>
      </c>
      <c r="E335" s="80" t="s">
        <v>10023</v>
      </c>
      <c r="F335" s="80" t="s">
        <v>8768</v>
      </c>
      <c r="G335" s="80" t="s">
        <v>10024</v>
      </c>
      <c r="H335" s="80" t="s">
        <v>5080</v>
      </c>
      <c r="I335" s="80" t="s">
        <v>2472</v>
      </c>
      <c r="J335" s="80" t="s">
        <v>197</v>
      </c>
      <c r="K335" s="80" t="s">
        <v>3818</v>
      </c>
      <c r="L335" s="80" t="s">
        <v>10023</v>
      </c>
      <c r="M335" s="80" t="s">
        <v>8768</v>
      </c>
      <c r="N335" s="80" t="s">
        <v>10024</v>
      </c>
      <c r="O335" s="80" t="s">
        <v>5080</v>
      </c>
      <c r="P335" s="80" t="s">
        <v>2472</v>
      </c>
      <c r="Q335" s="80" t="s">
        <v>10025</v>
      </c>
      <c r="R335" s="82" t="s">
        <v>79</v>
      </c>
      <c r="S335" s="80" t="s">
        <v>10026</v>
      </c>
      <c r="T335" s="114" t="str">
        <f t="shared" si="20"/>
        <v>01503201004</v>
      </c>
      <c r="U335" s="114" t="str">
        <f t="shared" si="21"/>
        <v>AUTOSERVIZI L.Z. ROCCA PRIORA SRL</v>
      </c>
      <c r="V335" s="114" t="str">
        <f t="shared" si="22"/>
        <v>LAZIO</v>
      </c>
      <c r="W335" s="114" t="str">
        <f t="shared" si="23"/>
        <v>LAZIO</v>
      </c>
    </row>
    <row r="336" spans="1:23" ht="14.4" x14ac:dyDescent="0.3">
      <c r="A336" s="80" t="s">
        <v>791</v>
      </c>
      <c r="B336" s="80" t="s">
        <v>792</v>
      </c>
      <c r="C336" s="80" t="s">
        <v>3553</v>
      </c>
      <c r="D336" s="80" t="s">
        <v>4935</v>
      </c>
      <c r="E336" s="80" t="s">
        <v>5165</v>
      </c>
      <c r="F336" s="80" t="s">
        <v>5166</v>
      </c>
      <c r="G336" s="80" t="s">
        <v>5167</v>
      </c>
      <c r="H336" s="80" t="s">
        <v>4945</v>
      </c>
      <c r="I336" s="80" t="s">
        <v>2450</v>
      </c>
      <c r="J336" s="80" t="s">
        <v>792</v>
      </c>
      <c r="K336" s="80" t="s">
        <v>3553</v>
      </c>
      <c r="L336" s="80" t="s">
        <v>5165</v>
      </c>
      <c r="M336" s="80" t="s">
        <v>5166</v>
      </c>
      <c r="N336" s="80" t="s">
        <v>5167</v>
      </c>
      <c r="O336" s="80" t="s">
        <v>4945</v>
      </c>
      <c r="P336" s="80" t="s">
        <v>2450</v>
      </c>
      <c r="Q336" s="80" t="s">
        <v>8011</v>
      </c>
      <c r="R336" s="82" t="s">
        <v>79</v>
      </c>
      <c r="S336" s="80" t="s">
        <v>5169</v>
      </c>
      <c r="T336" s="114" t="str">
        <f t="shared" si="20"/>
        <v>00113230692</v>
      </c>
      <c r="U336" s="114" t="str">
        <f t="shared" si="21"/>
        <v>AUTOSERVIZI LA PANORAMICA SRL</v>
      </c>
      <c r="V336" s="114" t="str">
        <f t="shared" si="22"/>
        <v>ABRUZZO</v>
      </c>
      <c r="W336" s="114" t="str">
        <f t="shared" si="23"/>
        <v>ABRUZZO</v>
      </c>
    </row>
    <row r="337" spans="1:23" ht="14.4" x14ac:dyDescent="0.3">
      <c r="A337" s="80" t="s">
        <v>353</v>
      </c>
      <c r="B337" s="80" t="s">
        <v>354</v>
      </c>
      <c r="C337" s="80" t="s">
        <v>3389</v>
      </c>
      <c r="D337" s="80" t="s">
        <v>4935</v>
      </c>
      <c r="E337" s="80" t="s">
        <v>5565</v>
      </c>
      <c r="F337" s="80" t="s">
        <v>5566</v>
      </c>
      <c r="G337" s="80" t="s">
        <v>5567</v>
      </c>
      <c r="H337" s="80" t="s">
        <v>5018</v>
      </c>
      <c r="I337" s="80" t="s">
        <v>2475</v>
      </c>
      <c r="J337" s="80" t="s">
        <v>354</v>
      </c>
      <c r="K337" s="80" t="s">
        <v>3389</v>
      </c>
      <c r="L337" s="80" t="s">
        <v>5565</v>
      </c>
      <c r="M337" s="80" t="s">
        <v>5566</v>
      </c>
      <c r="N337" s="80" t="s">
        <v>5567</v>
      </c>
      <c r="O337" s="80" t="s">
        <v>5018</v>
      </c>
      <c r="P337" s="80" t="s">
        <v>2475</v>
      </c>
      <c r="Q337" s="80" t="s">
        <v>5568</v>
      </c>
      <c r="R337" s="82" t="s">
        <v>79</v>
      </c>
      <c r="S337" s="80" t="s">
        <v>5569</v>
      </c>
      <c r="T337" s="114" t="str">
        <f t="shared" si="20"/>
        <v>00602320988</v>
      </c>
      <c r="U337" s="114" t="str">
        <f t="shared" si="21"/>
        <v>AUTOSERVIZI LA VALLE DI BETTINSOLI MARIO E C. SNC</v>
      </c>
      <c r="V337" s="114" t="str">
        <f t="shared" si="22"/>
        <v>LOMBARDIA</v>
      </c>
      <c r="W337" s="114" t="str">
        <f t="shared" si="23"/>
        <v>LOMBARDIA</v>
      </c>
    </row>
    <row r="338" spans="1:23" ht="14.4" x14ac:dyDescent="0.3">
      <c r="A338" s="80" t="s">
        <v>10737</v>
      </c>
      <c r="B338" s="80"/>
      <c r="C338" s="80"/>
      <c r="D338" s="80"/>
      <c r="E338" s="80" t="s">
        <v>4876</v>
      </c>
      <c r="F338" s="80"/>
      <c r="G338" s="80"/>
      <c r="H338" s="80"/>
      <c r="I338" s="80"/>
      <c r="J338" s="80" t="s">
        <v>10738</v>
      </c>
      <c r="K338" s="80" t="s">
        <v>10739</v>
      </c>
      <c r="L338" s="80" t="s">
        <v>10740</v>
      </c>
      <c r="M338" s="80"/>
      <c r="N338" s="80" t="s">
        <v>10741</v>
      </c>
      <c r="O338" s="80" t="s">
        <v>5005</v>
      </c>
      <c r="P338" s="80" t="s">
        <v>2475</v>
      </c>
      <c r="Q338" s="80"/>
      <c r="R338" s="82" t="s">
        <v>79</v>
      </c>
      <c r="S338" s="80"/>
      <c r="T338" s="114" t="str">
        <f t="shared" si="20"/>
        <v>02324790167</v>
      </c>
      <c r="U338" s="114" t="str">
        <f t="shared" si="21"/>
        <v>AUTOSERVIZI LINO SRL</v>
      </c>
      <c r="V338" s="114" t="str">
        <f t="shared" si="22"/>
        <v>LOMBARDIA</v>
      </c>
      <c r="W338" s="114" t="str">
        <f t="shared" si="23"/>
        <v>LOMBARDIA</v>
      </c>
    </row>
    <row r="339" spans="1:23" ht="14.4" x14ac:dyDescent="0.3">
      <c r="A339" s="80" t="s">
        <v>3086</v>
      </c>
      <c r="B339" s="80" t="s">
        <v>3087</v>
      </c>
      <c r="C339" s="80" t="s">
        <v>3423</v>
      </c>
      <c r="D339" s="80" t="s">
        <v>4935</v>
      </c>
      <c r="E339" s="80" t="s">
        <v>6340</v>
      </c>
      <c r="F339" s="80" t="s">
        <v>6341</v>
      </c>
      <c r="G339" s="80" t="s">
        <v>6342</v>
      </c>
      <c r="H339" s="80" t="s">
        <v>4892</v>
      </c>
      <c r="I339" s="80" t="s">
        <v>2483</v>
      </c>
      <c r="J339" s="80" t="s">
        <v>3087</v>
      </c>
      <c r="K339" s="80" t="s">
        <v>3423</v>
      </c>
      <c r="L339" s="80" t="s">
        <v>6340</v>
      </c>
      <c r="M339" s="80" t="s">
        <v>6341</v>
      </c>
      <c r="N339" s="80" t="s">
        <v>6342</v>
      </c>
      <c r="O339" s="80" t="s">
        <v>4892</v>
      </c>
      <c r="P339" s="80" t="s">
        <v>2483</v>
      </c>
      <c r="Q339" s="80" t="s">
        <v>6343</v>
      </c>
      <c r="R339" s="82" t="s">
        <v>79</v>
      </c>
      <c r="S339" s="80" t="s">
        <v>6344</v>
      </c>
      <c r="T339" s="114" t="str">
        <f t="shared" si="20"/>
        <v>00150520823</v>
      </c>
      <c r="U339" s="114" t="str">
        <f t="shared" si="21"/>
        <v>AUTOSERVIZI LO IACONO SALVATORE E C. S.N.C.</v>
      </c>
      <c r="V339" s="114" t="str">
        <f t="shared" si="22"/>
        <v>SICILIA</v>
      </c>
      <c r="W339" s="114" t="str">
        <f t="shared" si="23"/>
        <v>SICILIA</v>
      </c>
    </row>
    <row r="340" spans="1:23" ht="14.4" x14ac:dyDescent="0.3">
      <c r="A340" s="80" t="s">
        <v>6377</v>
      </c>
      <c r="B340" s="80"/>
      <c r="C340" s="80"/>
      <c r="D340" s="80"/>
      <c r="E340" s="80" t="s">
        <v>4876</v>
      </c>
      <c r="F340" s="80"/>
      <c r="G340" s="80"/>
      <c r="H340" s="80"/>
      <c r="I340" s="80"/>
      <c r="J340" s="80" t="s">
        <v>6378</v>
      </c>
      <c r="K340" s="80" t="s">
        <v>6379</v>
      </c>
      <c r="L340" s="80" t="s">
        <v>6380</v>
      </c>
      <c r="M340" s="80"/>
      <c r="N340" s="80" t="s">
        <v>5005</v>
      </c>
      <c r="O340" s="80" t="s">
        <v>5005</v>
      </c>
      <c r="P340" s="80" t="s">
        <v>2475</v>
      </c>
      <c r="Q340" s="80"/>
      <c r="R340" s="82" t="s">
        <v>79</v>
      </c>
      <c r="S340" s="80"/>
      <c r="T340" s="114" t="str">
        <f t="shared" si="20"/>
        <v>02605730163</v>
      </c>
      <c r="U340" s="114" t="str">
        <f t="shared" si="21"/>
        <v>AUTOSERVIZI LOCATELLI</v>
      </c>
      <c r="V340" s="114" t="str">
        <f t="shared" si="22"/>
        <v>LOMBARDIA</v>
      </c>
      <c r="W340" s="114" t="str">
        <f t="shared" si="23"/>
        <v>LOMBARDIA</v>
      </c>
    </row>
    <row r="341" spans="1:23" ht="14.4" x14ac:dyDescent="0.3">
      <c r="A341" s="80" t="s">
        <v>355</v>
      </c>
      <c r="B341" s="80" t="s">
        <v>356</v>
      </c>
      <c r="C341" s="80" t="s">
        <v>3781</v>
      </c>
      <c r="D341" s="80" t="s">
        <v>4858</v>
      </c>
      <c r="E341" s="80" t="s">
        <v>9768</v>
      </c>
      <c r="F341" s="80" t="s">
        <v>9133</v>
      </c>
      <c r="G341" s="80" t="s">
        <v>9132</v>
      </c>
      <c r="H341" s="80" t="s">
        <v>5398</v>
      </c>
      <c r="I341" s="80" t="s">
        <v>2489</v>
      </c>
      <c r="J341" s="80" t="s">
        <v>356</v>
      </c>
      <c r="K341" s="80" t="s">
        <v>3781</v>
      </c>
      <c r="L341" s="80" t="s">
        <v>9768</v>
      </c>
      <c r="M341" s="80"/>
      <c r="N341" s="80" t="s">
        <v>9132</v>
      </c>
      <c r="O341" s="80" t="s">
        <v>5398</v>
      </c>
      <c r="P341" s="80" t="s">
        <v>2489</v>
      </c>
      <c r="Q341" s="80" t="s">
        <v>9769</v>
      </c>
      <c r="R341" s="82" t="s">
        <v>79</v>
      </c>
      <c r="S341" s="80"/>
      <c r="T341" s="114" t="str">
        <f t="shared" si="20"/>
        <v>03322250246</v>
      </c>
      <c r="U341" s="114" t="str">
        <f t="shared" si="21"/>
        <v>AUTOSERVIZI LORENZI</v>
      </c>
      <c r="V341" s="114" t="str">
        <f t="shared" si="22"/>
        <v>VENETO</v>
      </c>
      <c r="W341" s="114" t="str">
        <f t="shared" si="23"/>
        <v>VENETO</v>
      </c>
    </row>
    <row r="342" spans="1:23" ht="14.4" x14ac:dyDescent="0.3">
      <c r="A342" s="80" t="s">
        <v>2785</v>
      </c>
      <c r="B342" s="80" t="s">
        <v>2786</v>
      </c>
      <c r="C342" s="80" t="s">
        <v>3453</v>
      </c>
      <c r="D342" s="80" t="s">
        <v>4935</v>
      </c>
      <c r="E342" s="80" t="s">
        <v>6794</v>
      </c>
      <c r="F342" s="80" t="s">
        <v>6795</v>
      </c>
      <c r="G342" s="80" t="s">
        <v>6796</v>
      </c>
      <c r="H342" s="80" t="s">
        <v>4919</v>
      </c>
      <c r="I342" s="80" t="s">
        <v>2472</v>
      </c>
      <c r="J342" s="80" t="s">
        <v>2786</v>
      </c>
      <c r="K342" s="80" t="s">
        <v>3453</v>
      </c>
      <c r="L342" s="80" t="s">
        <v>6794</v>
      </c>
      <c r="M342" s="80" t="s">
        <v>6795</v>
      </c>
      <c r="N342" s="80" t="s">
        <v>6796</v>
      </c>
      <c r="O342" s="80" t="s">
        <v>4919</v>
      </c>
      <c r="P342" s="80" t="s">
        <v>2472</v>
      </c>
      <c r="Q342" s="80" t="s">
        <v>6797</v>
      </c>
      <c r="R342" s="82" t="s">
        <v>79</v>
      </c>
      <c r="S342" s="80" t="s">
        <v>6798</v>
      </c>
      <c r="T342" s="114" t="str">
        <f t="shared" si="20"/>
        <v>01217760592</v>
      </c>
      <c r="U342" s="114" t="str">
        <f t="shared" si="21"/>
        <v>AUTOSERVIZI MA.PE. DI RONCI ANTONIO &amp; C.</v>
      </c>
      <c r="V342" s="114" t="str">
        <f t="shared" si="22"/>
        <v>LAZIO</v>
      </c>
      <c r="W342" s="114" t="str">
        <f t="shared" si="23"/>
        <v>LAZIO</v>
      </c>
    </row>
    <row r="343" spans="1:23" ht="14.4" x14ac:dyDescent="0.3">
      <c r="A343" s="80" t="s">
        <v>3238</v>
      </c>
      <c r="B343" s="80" t="s">
        <v>3239</v>
      </c>
      <c r="C343" s="80" t="s">
        <v>3802</v>
      </c>
      <c r="D343" s="80" t="s">
        <v>5430</v>
      </c>
      <c r="E343" s="80" t="s">
        <v>9906</v>
      </c>
      <c r="F343" s="80"/>
      <c r="G343" s="80" t="s">
        <v>9907</v>
      </c>
      <c r="H343" s="80" t="s">
        <v>4892</v>
      </c>
      <c r="I343" s="80" t="s">
        <v>2483</v>
      </c>
      <c r="J343" s="80" t="s">
        <v>3239</v>
      </c>
      <c r="K343" s="80" t="s">
        <v>3802</v>
      </c>
      <c r="L343" s="80" t="s">
        <v>9906</v>
      </c>
      <c r="M343" s="80"/>
      <c r="N343" s="80" t="s">
        <v>9907</v>
      </c>
      <c r="O343" s="80" t="s">
        <v>4892</v>
      </c>
      <c r="P343" s="80" t="s">
        <v>2483</v>
      </c>
      <c r="Q343" s="80" t="s">
        <v>9908</v>
      </c>
      <c r="R343" s="82" t="s">
        <v>79</v>
      </c>
      <c r="S343" s="80" t="s">
        <v>9909</v>
      </c>
      <c r="T343" s="114" t="str">
        <f t="shared" si="20"/>
        <v>07164500824</v>
      </c>
      <c r="U343" s="114" t="str">
        <f t="shared" si="21"/>
        <v>AUTOSERVIZI MACALUSO SRL</v>
      </c>
      <c r="V343" s="114" t="str">
        <f t="shared" si="22"/>
        <v>SICILIA</v>
      </c>
      <c r="W343" s="114" t="str">
        <f t="shared" si="23"/>
        <v>SICILIA</v>
      </c>
    </row>
    <row r="344" spans="1:23" ht="14.4" x14ac:dyDescent="0.3">
      <c r="A344" s="80" t="s">
        <v>10742</v>
      </c>
      <c r="B344" s="80"/>
      <c r="C344" s="80"/>
      <c r="D344" s="80"/>
      <c r="E344" s="80" t="s">
        <v>4876</v>
      </c>
      <c r="F344" s="80"/>
      <c r="G344" s="80"/>
      <c r="H344" s="80"/>
      <c r="I344" s="80"/>
      <c r="J344" s="80" t="s">
        <v>10743</v>
      </c>
      <c r="K344" s="80" t="s">
        <v>10744</v>
      </c>
      <c r="L344" s="80" t="s">
        <v>10745</v>
      </c>
      <c r="M344" s="80"/>
      <c r="N344" s="80" t="s">
        <v>10746</v>
      </c>
      <c r="O344" s="80" t="s">
        <v>5005</v>
      </c>
      <c r="P344" s="80" t="s">
        <v>2475</v>
      </c>
      <c r="Q344" s="80"/>
      <c r="R344" s="82" t="s">
        <v>79</v>
      </c>
      <c r="S344" s="80"/>
      <c r="T344" s="114" t="str">
        <f t="shared" si="20"/>
        <v>03743390167</v>
      </c>
      <c r="U344" s="114" t="str">
        <f t="shared" si="21"/>
        <v>AUTOSERVIZI MACETTI SRL</v>
      </c>
      <c r="V344" s="114" t="str">
        <f t="shared" si="22"/>
        <v>LOMBARDIA</v>
      </c>
      <c r="W344" s="114" t="str">
        <f t="shared" si="23"/>
        <v>LOMBARDIA</v>
      </c>
    </row>
    <row r="345" spans="1:23" ht="14.4" x14ac:dyDescent="0.3">
      <c r="A345" s="80" t="s">
        <v>199</v>
      </c>
      <c r="B345" s="80" t="s">
        <v>200</v>
      </c>
      <c r="C345" s="80" t="s">
        <v>3563</v>
      </c>
      <c r="D345" s="80" t="s">
        <v>4858</v>
      </c>
      <c r="E345" s="80" t="s">
        <v>8163</v>
      </c>
      <c r="F345" s="80" t="s">
        <v>6574</v>
      </c>
      <c r="G345" s="80" t="s">
        <v>6573</v>
      </c>
      <c r="H345" s="80" t="s">
        <v>5426</v>
      </c>
      <c r="I345" s="80" t="s">
        <v>2472</v>
      </c>
      <c r="J345" s="80" t="s">
        <v>200</v>
      </c>
      <c r="K345" s="80" t="s">
        <v>3563</v>
      </c>
      <c r="L345" s="80" t="s">
        <v>8163</v>
      </c>
      <c r="M345" s="80" t="s">
        <v>6574</v>
      </c>
      <c r="N345" s="80" t="s">
        <v>6573</v>
      </c>
      <c r="O345" s="80" t="s">
        <v>5426</v>
      </c>
      <c r="P345" s="80" t="s">
        <v>2472</v>
      </c>
      <c r="Q345" s="80" t="s">
        <v>8164</v>
      </c>
      <c r="R345" s="82" t="s">
        <v>79</v>
      </c>
      <c r="S345" s="80" t="s">
        <v>8165</v>
      </c>
      <c r="T345" s="114" t="str">
        <f t="shared" si="20"/>
        <v>00162230601</v>
      </c>
      <c r="U345" s="114" t="str">
        <f t="shared" si="21"/>
        <v>AUTOSERVIZI MAGNI LUIGI E FIGLI SRL</v>
      </c>
      <c r="V345" s="114" t="str">
        <f t="shared" si="22"/>
        <v>LAZIO</v>
      </c>
      <c r="W345" s="114" t="str">
        <f t="shared" si="23"/>
        <v>LAZIO</v>
      </c>
    </row>
    <row r="346" spans="1:23" ht="14.4" x14ac:dyDescent="0.3">
      <c r="A346" s="80" t="s">
        <v>1830</v>
      </c>
      <c r="B346" s="80" t="s">
        <v>1831</v>
      </c>
      <c r="C346" s="80" t="s">
        <v>3733</v>
      </c>
      <c r="D346" s="80" t="s">
        <v>4871</v>
      </c>
      <c r="E346" s="80" t="s">
        <v>9481</v>
      </c>
      <c r="F346" s="80" t="s">
        <v>9482</v>
      </c>
      <c r="G346" s="80" t="s">
        <v>9483</v>
      </c>
      <c r="H346" s="80" t="s">
        <v>5032</v>
      </c>
      <c r="I346" s="80" t="s">
        <v>2478</v>
      </c>
      <c r="J346" s="80" t="s">
        <v>1831</v>
      </c>
      <c r="K346" s="80" t="s">
        <v>3733</v>
      </c>
      <c r="L346" s="80" t="s">
        <v>9481</v>
      </c>
      <c r="M346" s="80" t="s">
        <v>9482</v>
      </c>
      <c r="N346" s="80" t="s">
        <v>9483</v>
      </c>
      <c r="O346" s="80" t="s">
        <v>5032</v>
      </c>
      <c r="P346" s="80" t="s">
        <v>2478</v>
      </c>
      <c r="Q346" s="80" t="s">
        <v>9484</v>
      </c>
      <c r="R346" s="82" t="s">
        <v>79</v>
      </c>
      <c r="S346" s="80" t="s">
        <v>9485</v>
      </c>
      <c r="T346" s="114" t="str">
        <f t="shared" si="20"/>
        <v>01894660016</v>
      </c>
      <c r="U346" s="114" t="str">
        <f t="shared" si="21"/>
        <v>AUTOSERVIZI MARIETTA ALDO</v>
      </c>
      <c r="V346" s="114" t="str">
        <f t="shared" si="22"/>
        <v>PIEMONTE</v>
      </c>
      <c r="W346" s="114" t="str">
        <f t="shared" si="23"/>
        <v>PIEMONTE</v>
      </c>
    </row>
    <row r="347" spans="1:23" ht="14.4" x14ac:dyDescent="0.3">
      <c r="A347" s="80" t="s">
        <v>3179</v>
      </c>
      <c r="B347" s="80" t="s">
        <v>3180</v>
      </c>
      <c r="C347" s="80" t="s">
        <v>3529</v>
      </c>
      <c r="D347" s="80" t="s">
        <v>5258</v>
      </c>
      <c r="E347" s="80" t="s">
        <v>7721</v>
      </c>
      <c r="F347" s="80" t="s">
        <v>7722</v>
      </c>
      <c r="G347" s="80" t="s">
        <v>7723</v>
      </c>
      <c r="H347" s="80" t="s">
        <v>5466</v>
      </c>
      <c r="I347" s="80" t="s">
        <v>2483</v>
      </c>
      <c r="J347" s="80" t="s">
        <v>3180</v>
      </c>
      <c r="K347" s="80" t="s">
        <v>3529</v>
      </c>
      <c r="L347" s="80" t="s">
        <v>7721</v>
      </c>
      <c r="M347" s="80" t="s">
        <v>7722</v>
      </c>
      <c r="N347" s="80" t="s">
        <v>7723</v>
      </c>
      <c r="O347" s="80" t="s">
        <v>5466</v>
      </c>
      <c r="P347" s="80" t="s">
        <v>2483</v>
      </c>
      <c r="Q347" s="80" t="s">
        <v>7724</v>
      </c>
      <c r="R347" s="82" t="s">
        <v>79</v>
      </c>
      <c r="S347" s="80"/>
      <c r="T347" s="114" t="str">
        <f t="shared" si="20"/>
        <v>01484010838</v>
      </c>
      <c r="U347" s="114" t="str">
        <f t="shared" si="21"/>
        <v>AUTOSERVIZI MATASSO GIUSEPPE SAS</v>
      </c>
      <c r="V347" s="114" t="str">
        <f t="shared" si="22"/>
        <v>SICILIA</v>
      </c>
      <c r="W347" s="114" t="str">
        <f t="shared" si="23"/>
        <v>SICILIA</v>
      </c>
    </row>
    <row r="348" spans="1:23" ht="14.4" x14ac:dyDescent="0.3">
      <c r="A348" s="80" t="s">
        <v>4499</v>
      </c>
      <c r="B348" s="80" t="s">
        <v>4500</v>
      </c>
      <c r="C348" s="80" t="s">
        <v>4857</v>
      </c>
      <c r="D348" s="80" t="s">
        <v>4858</v>
      </c>
      <c r="E348" s="80" t="s">
        <v>4859</v>
      </c>
      <c r="F348" s="80" t="s">
        <v>4860</v>
      </c>
      <c r="G348" s="80" t="s">
        <v>4861</v>
      </c>
      <c r="H348" s="80" t="s">
        <v>4861</v>
      </c>
      <c r="I348" s="80" t="s">
        <v>2482</v>
      </c>
      <c r="J348" s="80" t="s">
        <v>4500</v>
      </c>
      <c r="K348" s="80" t="s">
        <v>4857</v>
      </c>
      <c r="L348" s="80" t="s">
        <v>4859</v>
      </c>
      <c r="M348" s="80" t="s">
        <v>4860</v>
      </c>
      <c r="N348" s="80" t="s">
        <v>4861</v>
      </c>
      <c r="O348" s="80" t="s">
        <v>4861</v>
      </c>
      <c r="P348" s="80" t="s">
        <v>2482</v>
      </c>
      <c r="Q348" s="80" t="s">
        <v>4862</v>
      </c>
      <c r="R348" s="82" t="s">
        <v>79</v>
      </c>
      <c r="S348" s="80"/>
      <c r="T348" s="114" t="str">
        <f t="shared" si="20"/>
        <v>02385100926</v>
      </c>
      <c r="U348" s="114" t="str">
        <f t="shared" si="21"/>
        <v>AUTOSERVIZI MEREU SRL</v>
      </c>
      <c r="V348" s="114" t="str">
        <f t="shared" si="22"/>
        <v>SARDEGNA</v>
      </c>
      <c r="W348" s="114" t="str">
        <f t="shared" si="23"/>
        <v>SARDEGNA</v>
      </c>
    </row>
    <row r="349" spans="1:23" ht="14.4" x14ac:dyDescent="0.3">
      <c r="A349" s="80" t="s">
        <v>996</v>
      </c>
      <c r="B349" s="80" t="s">
        <v>1229</v>
      </c>
      <c r="C349" s="80" t="s">
        <v>3537</v>
      </c>
      <c r="D349" s="80" t="s">
        <v>4935</v>
      </c>
      <c r="E349" s="80" t="s">
        <v>7798</v>
      </c>
      <c r="F349" s="80" t="s">
        <v>4912</v>
      </c>
      <c r="G349" s="80" t="s">
        <v>4910</v>
      </c>
      <c r="H349" s="80" t="s">
        <v>4910</v>
      </c>
      <c r="I349" s="80" t="s">
        <v>2467</v>
      </c>
      <c r="J349" s="80" t="s">
        <v>1229</v>
      </c>
      <c r="K349" s="80" t="s">
        <v>3537</v>
      </c>
      <c r="L349" s="80" t="s">
        <v>7798</v>
      </c>
      <c r="M349" s="80" t="s">
        <v>4912</v>
      </c>
      <c r="N349" s="80" t="s">
        <v>4910</v>
      </c>
      <c r="O349" s="80" t="s">
        <v>4910</v>
      </c>
      <c r="P349" s="80" t="s">
        <v>2467</v>
      </c>
      <c r="Q349" s="80" t="s">
        <v>7799</v>
      </c>
      <c r="R349" s="82" t="s">
        <v>79</v>
      </c>
      <c r="S349" s="80" t="s">
        <v>7800</v>
      </c>
      <c r="T349" s="114" t="str">
        <f t="shared" si="20"/>
        <v>02491850406</v>
      </c>
      <c r="U349" s="114" t="str">
        <f t="shared" si="21"/>
        <v>AUTOSERVIZI MERLI DI NANNI &amp; C.SNC</v>
      </c>
      <c r="V349" s="114" t="str">
        <f t="shared" si="22"/>
        <v>EMILIA-ROMAGNA</v>
      </c>
      <c r="W349" s="114" t="str">
        <f t="shared" si="23"/>
        <v>EMILIA-ROMAGNA</v>
      </c>
    </row>
    <row r="350" spans="1:23" ht="14.4" x14ac:dyDescent="0.3">
      <c r="A350" s="80" t="s">
        <v>10238</v>
      </c>
      <c r="B350" s="80"/>
      <c r="C350" s="80"/>
      <c r="D350" s="80"/>
      <c r="E350" s="80" t="s">
        <v>4876</v>
      </c>
      <c r="F350" s="80"/>
      <c r="G350" s="80"/>
      <c r="H350" s="80"/>
      <c r="I350" s="80"/>
      <c r="J350" s="80" t="s">
        <v>10239</v>
      </c>
      <c r="K350" s="80" t="s">
        <v>10240</v>
      </c>
      <c r="L350" s="80" t="s">
        <v>10057</v>
      </c>
      <c r="M350" s="80"/>
      <c r="N350" s="80" t="s">
        <v>5251</v>
      </c>
      <c r="O350" s="80" t="s">
        <v>5251</v>
      </c>
      <c r="P350" s="80" t="s">
        <v>2475</v>
      </c>
      <c r="Q350" s="80"/>
      <c r="R350" s="82" t="s">
        <v>79</v>
      </c>
      <c r="S350" s="80"/>
      <c r="T350" s="114" t="str">
        <f t="shared" si="20"/>
        <v>00642120182</v>
      </c>
      <c r="U350" s="114" t="str">
        <f t="shared" si="21"/>
        <v>AUTOSERVIZI MIGLIAVACCA S.R.L.</v>
      </c>
      <c r="V350" s="114" t="str">
        <f t="shared" si="22"/>
        <v>LOMBARDIA</v>
      </c>
      <c r="W350" s="114" t="str">
        <f t="shared" si="23"/>
        <v>LOMBARDIA</v>
      </c>
    </row>
    <row r="351" spans="1:23" ht="14.4" x14ac:dyDescent="0.3">
      <c r="A351" s="80" t="s">
        <v>4106</v>
      </c>
      <c r="B351" s="80" t="s">
        <v>4107</v>
      </c>
      <c r="C351" s="80" t="s">
        <v>7895</v>
      </c>
      <c r="D351" s="80" t="s">
        <v>4935</v>
      </c>
      <c r="E351" s="80" t="s">
        <v>7896</v>
      </c>
      <c r="F351" s="80" t="s">
        <v>7897</v>
      </c>
      <c r="G351" s="80" t="s">
        <v>7898</v>
      </c>
      <c r="H351" s="80" t="s">
        <v>7899</v>
      </c>
      <c r="I351" s="80" t="s">
        <v>2467</v>
      </c>
      <c r="J351" s="80" t="s">
        <v>4107</v>
      </c>
      <c r="K351" s="80" t="s">
        <v>7895</v>
      </c>
      <c r="L351" s="80" t="s">
        <v>7896</v>
      </c>
      <c r="M351" s="80" t="s">
        <v>7897</v>
      </c>
      <c r="N351" s="80" t="s">
        <v>7898</v>
      </c>
      <c r="O351" s="80" t="s">
        <v>7899</v>
      </c>
      <c r="P351" s="80" t="s">
        <v>2467</v>
      </c>
      <c r="Q351" s="80" t="s">
        <v>7900</v>
      </c>
      <c r="R351" s="82" t="s">
        <v>79</v>
      </c>
      <c r="S351" s="80"/>
      <c r="T351" s="114" t="str">
        <f t="shared" si="20"/>
        <v>02430890356</v>
      </c>
      <c r="U351" s="114" t="str">
        <f t="shared" si="21"/>
        <v>AUTOSERVIZI MONTECCHI DI MONTECCHI GIUSEPPE E KATIA SNC</v>
      </c>
      <c r="V351" s="114" t="str">
        <f t="shared" si="22"/>
        <v>EMILIA-ROMAGNA</v>
      </c>
      <c r="W351" s="114" t="str">
        <f t="shared" si="23"/>
        <v>EMILIA-ROMAGNA</v>
      </c>
    </row>
    <row r="352" spans="1:23" ht="14.4" x14ac:dyDescent="0.3">
      <c r="A352" s="80" t="s">
        <v>4019</v>
      </c>
      <c r="B352" s="80"/>
      <c r="C352" s="80"/>
      <c r="D352" s="80"/>
      <c r="E352" s="80" t="s">
        <v>4876</v>
      </c>
      <c r="F352" s="80"/>
      <c r="G352" s="80"/>
      <c r="H352" s="80"/>
      <c r="I352" s="80"/>
      <c r="J352" s="80" t="s">
        <v>4020</v>
      </c>
      <c r="K352" s="80" t="s">
        <v>3333</v>
      </c>
      <c r="L352" s="80" t="s">
        <v>4970</v>
      </c>
      <c r="M352" s="80"/>
      <c r="N352" s="80" t="s">
        <v>4972</v>
      </c>
      <c r="O352" s="80" t="s">
        <v>4973</v>
      </c>
      <c r="P352" s="80" t="s">
        <v>2459</v>
      </c>
      <c r="Q352" s="80"/>
      <c r="R352" s="82" t="s">
        <v>79</v>
      </c>
      <c r="S352" s="80"/>
      <c r="T352" s="114" t="str">
        <f t="shared" si="20"/>
        <v>01033340769</v>
      </c>
      <c r="U352" s="114" t="str">
        <f t="shared" si="21"/>
        <v>AUTOSERVIZI MORETTI</v>
      </c>
      <c r="V352" s="114" t="str">
        <f t="shared" si="22"/>
        <v>BASILICATA</v>
      </c>
      <c r="W352" s="114" t="str">
        <f t="shared" si="23"/>
        <v>BASILICATA</v>
      </c>
    </row>
    <row r="353" spans="1:23" ht="14.4" x14ac:dyDescent="0.3">
      <c r="A353" s="80" t="s">
        <v>358</v>
      </c>
      <c r="B353" s="80" t="s">
        <v>359</v>
      </c>
      <c r="C353" s="80" t="s">
        <v>3333</v>
      </c>
      <c r="D353" s="80" t="s">
        <v>4858</v>
      </c>
      <c r="E353" s="80" t="s">
        <v>4970</v>
      </c>
      <c r="F353" s="80" t="s">
        <v>4971</v>
      </c>
      <c r="G353" s="80" t="s">
        <v>4972</v>
      </c>
      <c r="H353" s="80" t="s">
        <v>4973</v>
      </c>
      <c r="I353" s="80" t="s">
        <v>2459</v>
      </c>
      <c r="J353" s="80" t="s">
        <v>359</v>
      </c>
      <c r="K353" s="80" t="s">
        <v>3333</v>
      </c>
      <c r="L353" s="80" t="s">
        <v>4970</v>
      </c>
      <c r="M353" s="80" t="s">
        <v>4971</v>
      </c>
      <c r="N353" s="80" t="s">
        <v>4972</v>
      </c>
      <c r="O353" s="80" t="s">
        <v>4973</v>
      </c>
      <c r="P353" s="80" t="s">
        <v>2459</v>
      </c>
      <c r="Q353" s="80" t="s">
        <v>4974</v>
      </c>
      <c r="R353" s="82" t="s">
        <v>79</v>
      </c>
      <c r="S353" s="80" t="s">
        <v>4975</v>
      </c>
      <c r="T353" s="114" t="str">
        <f t="shared" si="20"/>
        <v>01033340769</v>
      </c>
      <c r="U353" s="114" t="str">
        <f t="shared" si="21"/>
        <v>AUTOSERVIZI MORETTI SRL</v>
      </c>
      <c r="V353" s="114" t="str">
        <f t="shared" si="22"/>
        <v>BASILICATA</v>
      </c>
      <c r="W353" s="114" t="str">
        <f t="shared" si="23"/>
        <v>BASILICATA</v>
      </c>
    </row>
    <row r="354" spans="1:23" ht="14.4" x14ac:dyDescent="0.3">
      <c r="A354" s="80" t="s">
        <v>3140</v>
      </c>
      <c r="B354" s="80" t="s">
        <v>3141</v>
      </c>
      <c r="C354" s="80" t="s">
        <v>3720</v>
      </c>
      <c r="D354" s="80" t="s">
        <v>5430</v>
      </c>
      <c r="E354" s="80" t="s">
        <v>9394</v>
      </c>
      <c r="F354" s="80" t="s">
        <v>9152</v>
      </c>
      <c r="G354" s="80" t="s">
        <v>9153</v>
      </c>
      <c r="H354" s="80" t="s">
        <v>5204</v>
      </c>
      <c r="I354" s="80" t="s">
        <v>2483</v>
      </c>
      <c r="J354" s="80" t="s">
        <v>3141</v>
      </c>
      <c r="K354" s="80" t="s">
        <v>3720</v>
      </c>
      <c r="L354" s="80" t="s">
        <v>9394</v>
      </c>
      <c r="M354" s="80" t="s">
        <v>9152</v>
      </c>
      <c r="N354" s="80" t="s">
        <v>9153</v>
      </c>
      <c r="O354" s="80" t="s">
        <v>5204</v>
      </c>
      <c r="P354" s="80" t="s">
        <v>2483</v>
      </c>
      <c r="Q354" s="80" t="s">
        <v>9395</v>
      </c>
      <c r="R354" s="82" t="s">
        <v>79</v>
      </c>
      <c r="S354" s="80" t="s">
        <v>5847</v>
      </c>
      <c r="T354" s="114" t="str">
        <f t="shared" si="20"/>
        <v>00230000879</v>
      </c>
      <c r="U354" s="114" t="str">
        <f t="shared" si="21"/>
        <v>AUTOSERVIZI NICOLO' FEDERICO</v>
      </c>
      <c r="V354" s="114" t="str">
        <f t="shared" si="22"/>
        <v>SICILIA</v>
      </c>
      <c r="W354" s="114" t="str">
        <f t="shared" si="23"/>
        <v>SICILIA</v>
      </c>
    </row>
    <row r="355" spans="1:23" ht="14.4" x14ac:dyDescent="0.3">
      <c r="A355" s="80" t="s">
        <v>365</v>
      </c>
      <c r="B355" s="80" t="s">
        <v>366</v>
      </c>
      <c r="C355" s="80" t="s">
        <v>3494</v>
      </c>
      <c r="D355" s="80" t="s">
        <v>5258</v>
      </c>
      <c r="E355" s="80" t="s">
        <v>7343</v>
      </c>
      <c r="F355" s="80" t="s">
        <v>6902</v>
      </c>
      <c r="G355" s="80" t="s">
        <v>6903</v>
      </c>
      <c r="H355" s="80" t="s">
        <v>4939</v>
      </c>
      <c r="I355" s="80" t="s">
        <v>2482</v>
      </c>
      <c r="J355" s="80" t="s">
        <v>366</v>
      </c>
      <c r="K355" s="80" t="s">
        <v>3494</v>
      </c>
      <c r="L355" s="80" t="s">
        <v>7343</v>
      </c>
      <c r="M355" s="80" t="s">
        <v>6902</v>
      </c>
      <c r="N355" s="80" t="s">
        <v>6903</v>
      </c>
      <c r="O355" s="80" t="s">
        <v>4939</v>
      </c>
      <c r="P355" s="80" t="s">
        <v>2482</v>
      </c>
      <c r="Q355" s="80" t="s">
        <v>7344</v>
      </c>
      <c r="R355" s="82" t="s">
        <v>79</v>
      </c>
      <c r="S355" s="80"/>
      <c r="T355" s="114" t="str">
        <f t="shared" si="20"/>
        <v>01693680900</v>
      </c>
      <c r="U355" s="114" t="str">
        <f t="shared" si="21"/>
        <v>AUTOSERVIZI NORDORIENTALE S.A.S. DI BRUNDU COSIMO DAMIANO &amp; C.</v>
      </c>
      <c r="V355" s="114" t="str">
        <f t="shared" si="22"/>
        <v>SARDEGNA</v>
      </c>
      <c r="W355" s="114" t="str">
        <f t="shared" si="23"/>
        <v>SARDEGNA</v>
      </c>
    </row>
    <row r="356" spans="1:23" ht="14.4" x14ac:dyDescent="0.3">
      <c r="A356" s="80" t="s">
        <v>4501</v>
      </c>
      <c r="B356" s="80" t="s">
        <v>4502</v>
      </c>
      <c r="C356" s="80" t="s">
        <v>8117</v>
      </c>
      <c r="D356" s="80" t="s">
        <v>4935</v>
      </c>
      <c r="E356" s="80" t="s">
        <v>8118</v>
      </c>
      <c r="F356" s="80" t="s">
        <v>8119</v>
      </c>
      <c r="G356" s="80" t="s">
        <v>8120</v>
      </c>
      <c r="H356" s="80" t="s">
        <v>7367</v>
      </c>
      <c r="I356" s="80" t="s">
        <v>2482</v>
      </c>
      <c r="J356" s="80"/>
      <c r="K356" s="80"/>
      <c r="L356" s="80" t="s">
        <v>4876</v>
      </c>
      <c r="M356" s="80"/>
      <c r="N356" s="80"/>
      <c r="O356" s="80"/>
      <c r="P356" s="80"/>
      <c r="Q356" s="80" t="s">
        <v>8121</v>
      </c>
      <c r="R356" s="82" t="s">
        <v>79</v>
      </c>
      <c r="S356" s="80"/>
      <c r="T356" s="114" t="str">
        <f t="shared" si="20"/>
        <v>01185840913</v>
      </c>
      <c r="U356" s="114" t="str">
        <f t="shared" si="21"/>
        <v>AUTOSERVIZI NUOVA SUN TRAVEL SNC DI MOREDDU MARIO</v>
      </c>
      <c r="V356" s="114" t="str">
        <f t="shared" si="22"/>
        <v>SARDEGNA</v>
      </c>
      <c r="W356" s="114" t="str">
        <f t="shared" si="23"/>
        <v>SARDEGNA</v>
      </c>
    </row>
    <row r="357" spans="1:23" ht="14.4" x14ac:dyDescent="0.3">
      <c r="A357" s="80" t="s">
        <v>1720</v>
      </c>
      <c r="B357" s="80" t="s">
        <v>1721</v>
      </c>
      <c r="C357" s="80" t="s">
        <v>3853</v>
      </c>
      <c r="D357" s="80" t="s">
        <v>4858</v>
      </c>
      <c r="E357" s="80" t="s">
        <v>8118</v>
      </c>
      <c r="F357" s="80" t="s">
        <v>8119</v>
      </c>
      <c r="G357" s="80" t="s">
        <v>8120</v>
      </c>
      <c r="H357" s="80" t="s">
        <v>7367</v>
      </c>
      <c r="I357" s="80" t="s">
        <v>2482</v>
      </c>
      <c r="J357" s="80" t="s">
        <v>1721</v>
      </c>
      <c r="K357" s="80" t="s">
        <v>3853</v>
      </c>
      <c r="L357" s="80" t="s">
        <v>8118</v>
      </c>
      <c r="M357" s="80" t="s">
        <v>8119</v>
      </c>
      <c r="N357" s="80" t="s">
        <v>8120</v>
      </c>
      <c r="O357" s="80" t="s">
        <v>7367</v>
      </c>
      <c r="P357" s="80" t="s">
        <v>2482</v>
      </c>
      <c r="Q357" s="80" t="s">
        <v>10334</v>
      </c>
      <c r="R357" s="82" t="s">
        <v>79</v>
      </c>
      <c r="S357" s="80" t="s">
        <v>10335</v>
      </c>
      <c r="T357" s="114" t="str">
        <f t="shared" si="20"/>
        <v>01434640916</v>
      </c>
      <c r="U357" s="114" t="str">
        <f t="shared" si="21"/>
        <v>AUTOSERVIZI NUOVA SUN TRAVEL SRL</v>
      </c>
      <c r="V357" s="114" t="str">
        <f t="shared" si="22"/>
        <v>SARDEGNA</v>
      </c>
      <c r="W357" s="114" t="str">
        <f t="shared" si="23"/>
        <v>SARDEGNA</v>
      </c>
    </row>
    <row r="358" spans="1:23" ht="14.4" x14ac:dyDescent="0.3">
      <c r="A358" s="80" t="s">
        <v>10796</v>
      </c>
      <c r="B358" s="80"/>
      <c r="C358" s="80"/>
      <c r="D358" s="80"/>
      <c r="E358" s="80" t="s">
        <v>4876</v>
      </c>
      <c r="F358" s="80"/>
      <c r="G358" s="80"/>
      <c r="H358" s="80"/>
      <c r="I358" s="80"/>
      <c r="J358" s="80" t="s">
        <v>10797</v>
      </c>
      <c r="K358" s="80" t="s">
        <v>10798</v>
      </c>
      <c r="L358" s="80" t="s">
        <v>10799</v>
      </c>
      <c r="M358" s="80"/>
      <c r="N358" s="80" t="s">
        <v>6591</v>
      </c>
      <c r="O358" s="80" t="s">
        <v>6591</v>
      </c>
      <c r="P358" s="80" t="s">
        <v>2489</v>
      </c>
      <c r="Q358" s="80"/>
      <c r="R358" s="82" t="s">
        <v>79</v>
      </c>
      <c r="S358" s="80"/>
      <c r="T358" s="114" t="str">
        <f t="shared" si="20"/>
        <v>02833970235</v>
      </c>
      <c r="U358" s="114" t="str">
        <f t="shared" si="21"/>
        <v>AUTOSERVIZI OLIBONI S.A.S</v>
      </c>
      <c r="V358" s="114" t="str">
        <f t="shared" si="22"/>
        <v>VENETO</v>
      </c>
      <c r="W358" s="114" t="str">
        <f t="shared" si="23"/>
        <v>VENETO</v>
      </c>
    </row>
    <row r="359" spans="1:23" ht="14.4" x14ac:dyDescent="0.3">
      <c r="A359" s="80" t="s">
        <v>6030</v>
      </c>
      <c r="B359" s="80"/>
      <c r="C359" s="80"/>
      <c r="D359" s="80"/>
      <c r="E359" s="80" t="s">
        <v>4876</v>
      </c>
      <c r="F359" s="80"/>
      <c r="G359" s="80"/>
      <c r="H359" s="80"/>
      <c r="I359" s="80"/>
      <c r="J359" s="80" t="s">
        <v>6031</v>
      </c>
      <c r="K359" s="80" t="s">
        <v>6032</v>
      </c>
      <c r="L359" s="80" t="s">
        <v>6033</v>
      </c>
      <c r="M359" s="80"/>
      <c r="N359" s="80" t="s">
        <v>6034</v>
      </c>
      <c r="O359" s="80" t="s">
        <v>5997</v>
      </c>
      <c r="P359" s="80" t="s">
        <v>2475</v>
      </c>
      <c r="Q359" s="80"/>
      <c r="R359" s="82" t="s">
        <v>79</v>
      </c>
      <c r="S359" s="80"/>
      <c r="T359" s="114" t="str">
        <f t="shared" si="20"/>
        <v>01563710134</v>
      </c>
      <c r="U359" s="114" t="str">
        <f t="shared" si="21"/>
        <v>AUTOSERVIZI PANZERI</v>
      </c>
      <c r="V359" s="114" t="str">
        <f t="shared" si="22"/>
        <v>LOMBARDIA</v>
      </c>
      <c r="W359" s="114" t="str">
        <f t="shared" si="23"/>
        <v>LOMBARDIA</v>
      </c>
    </row>
    <row r="360" spans="1:23" ht="14.4" x14ac:dyDescent="0.3">
      <c r="A360" s="80" t="s">
        <v>8351</v>
      </c>
      <c r="B360" s="80"/>
      <c r="C360" s="80"/>
      <c r="D360" s="80"/>
      <c r="E360" s="80" t="s">
        <v>4876</v>
      </c>
      <c r="F360" s="80"/>
      <c r="G360" s="80"/>
      <c r="H360" s="80"/>
      <c r="I360" s="80"/>
      <c r="J360" s="80" t="s">
        <v>8352</v>
      </c>
      <c r="K360" s="80" t="s">
        <v>8353</v>
      </c>
      <c r="L360" s="80" t="s">
        <v>8354</v>
      </c>
      <c r="M360" s="80"/>
      <c r="N360" s="80" t="s">
        <v>8355</v>
      </c>
      <c r="O360" s="80" t="s">
        <v>4875</v>
      </c>
      <c r="P360" s="80" t="s">
        <v>2489</v>
      </c>
      <c r="Q360" s="80"/>
      <c r="R360" s="82" t="s">
        <v>79</v>
      </c>
      <c r="S360" s="80"/>
      <c r="T360" s="114" t="str">
        <f t="shared" si="20"/>
        <v>04268130269</v>
      </c>
      <c r="U360" s="114" t="str">
        <f t="shared" si="21"/>
        <v>AUTOSERVIZI PAOLIN</v>
      </c>
      <c r="V360" s="114" t="str">
        <f t="shared" si="22"/>
        <v>VENETO</v>
      </c>
      <c r="W360" s="114" t="str">
        <f t="shared" si="23"/>
        <v>VENETO</v>
      </c>
    </row>
    <row r="361" spans="1:23" ht="14.4" x14ac:dyDescent="0.3">
      <c r="A361" s="80" t="s">
        <v>7028</v>
      </c>
      <c r="B361" s="80"/>
      <c r="C361" s="80"/>
      <c r="D361" s="80"/>
      <c r="E361" s="80" t="s">
        <v>4876</v>
      </c>
      <c r="F361" s="80"/>
      <c r="G361" s="80"/>
      <c r="H361" s="80"/>
      <c r="I361" s="80"/>
      <c r="J361" s="80" t="s">
        <v>7029</v>
      </c>
      <c r="K361" s="80" t="s">
        <v>7030</v>
      </c>
      <c r="L361" s="80" t="s">
        <v>7031</v>
      </c>
      <c r="M361" s="80"/>
      <c r="N361" s="80" t="s">
        <v>6591</v>
      </c>
      <c r="O361" s="80" t="s">
        <v>6591</v>
      </c>
      <c r="P361" s="80" t="s">
        <v>2489</v>
      </c>
      <c r="Q361" s="80"/>
      <c r="R361" s="82" t="s">
        <v>79</v>
      </c>
      <c r="S361" s="80"/>
      <c r="T361" s="114" t="str">
        <f t="shared" si="20"/>
        <v>00131000234</v>
      </c>
      <c r="U361" s="114" t="str">
        <f t="shared" si="21"/>
        <v>AUTOSERVIZI PASQUALINI SRL</v>
      </c>
      <c r="V361" s="114" t="str">
        <f t="shared" si="22"/>
        <v>VENETO</v>
      </c>
      <c r="W361" s="114" t="str">
        <f t="shared" si="23"/>
        <v>VENETO</v>
      </c>
    </row>
    <row r="362" spans="1:23" ht="14.4" x14ac:dyDescent="0.3">
      <c r="A362" s="80" t="s">
        <v>7402</v>
      </c>
      <c r="B362" s="80"/>
      <c r="C362" s="80"/>
      <c r="D362" s="80"/>
      <c r="E362" s="80" t="s">
        <v>4876</v>
      </c>
      <c r="F362" s="80"/>
      <c r="G362" s="80"/>
      <c r="H362" s="80"/>
      <c r="I362" s="80"/>
      <c r="J362" s="80" t="s">
        <v>7403</v>
      </c>
      <c r="K362" s="80" t="s">
        <v>7404</v>
      </c>
      <c r="L362" s="80" t="s">
        <v>7405</v>
      </c>
      <c r="M362" s="80"/>
      <c r="N362" s="80" t="s">
        <v>7397</v>
      </c>
      <c r="O362" s="80" t="s">
        <v>5074</v>
      </c>
      <c r="P362" s="80" t="s">
        <v>2465</v>
      </c>
      <c r="Q362" s="80"/>
      <c r="R362" s="82" t="s">
        <v>79</v>
      </c>
      <c r="S362" s="80"/>
      <c r="T362" s="114" t="str">
        <f t="shared" si="20"/>
        <v>02080980655</v>
      </c>
      <c r="U362" s="114" t="str">
        <f t="shared" si="21"/>
        <v>AUTOSERVIZI PAZZANESE</v>
      </c>
      <c r="V362" s="114" t="str">
        <f t="shared" si="22"/>
        <v>CAMPANIA</v>
      </c>
      <c r="W362" s="114" t="str">
        <f t="shared" si="23"/>
        <v>CAMPANIA</v>
      </c>
    </row>
    <row r="363" spans="1:23" ht="14.4" x14ac:dyDescent="0.3">
      <c r="A363" s="80" t="s">
        <v>681</v>
      </c>
      <c r="B363" s="80" t="s">
        <v>682</v>
      </c>
      <c r="C363" s="80" t="s">
        <v>3587</v>
      </c>
      <c r="D363" s="80" t="s">
        <v>4858</v>
      </c>
      <c r="E363" s="80" t="s">
        <v>8425</v>
      </c>
      <c r="F363" s="80" t="s">
        <v>5571</v>
      </c>
      <c r="G363" s="80" t="s">
        <v>5572</v>
      </c>
      <c r="H363" s="80" t="s">
        <v>4886</v>
      </c>
      <c r="I363" s="80" t="s">
        <v>2465</v>
      </c>
      <c r="J363" s="80" t="s">
        <v>682</v>
      </c>
      <c r="K363" s="80" t="s">
        <v>3587</v>
      </c>
      <c r="L363" s="80" t="s">
        <v>8426</v>
      </c>
      <c r="M363" s="80" t="s">
        <v>5571</v>
      </c>
      <c r="N363" s="80" t="s">
        <v>5572</v>
      </c>
      <c r="O363" s="80" t="s">
        <v>4886</v>
      </c>
      <c r="P363" s="80" t="s">
        <v>2465</v>
      </c>
      <c r="Q363" s="80" t="s">
        <v>8427</v>
      </c>
      <c r="R363" s="82" t="s">
        <v>79</v>
      </c>
      <c r="S363" s="80" t="s">
        <v>8428</v>
      </c>
      <c r="T363" s="114" t="str">
        <f t="shared" si="20"/>
        <v>02741580613</v>
      </c>
      <c r="U363" s="114" t="str">
        <f t="shared" si="21"/>
        <v>AUTOSERVIZI PETTERUTI</v>
      </c>
      <c r="V363" s="114" t="str">
        <f t="shared" si="22"/>
        <v>CAMPANIA</v>
      </c>
      <c r="W363" s="114" t="str">
        <f t="shared" si="23"/>
        <v>CAMPANIA</v>
      </c>
    </row>
    <row r="364" spans="1:23" ht="14.4" x14ac:dyDescent="0.3">
      <c r="A364" s="80" t="s">
        <v>1713</v>
      </c>
      <c r="B364" s="80" t="s">
        <v>1714</v>
      </c>
      <c r="C364" s="80" t="s">
        <v>3615</v>
      </c>
      <c r="D364" s="80" t="s">
        <v>5430</v>
      </c>
      <c r="E364" s="80" t="s">
        <v>8628</v>
      </c>
      <c r="F364" s="80" t="s">
        <v>8629</v>
      </c>
      <c r="G364" s="80" t="s">
        <v>8630</v>
      </c>
      <c r="H364" s="80" t="s">
        <v>4919</v>
      </c>
      <c r="I364" s="80" t="s">
        <v>2472</v>
      </c>
      <c r="J364" s="80" t="s">
        <v>1714</v>
      </c>
      <c r="K364" s="80" t="s">
        <v>3615</v>
      </c>
      <c r="L364" s="80" t="s">
        <v>8628</v>
      </c>
      <c r="M364" s="80" t="s">
        <v>8629</v>
      </c>
      <c r="N364" s="80" t="s">
        <v>8630</v>
      </c>
      <c r="O364" s="80" t="s">
        <v>4919</v>
      </c>
      <c r="P364" s="80" t="s">
        <v>2472</v>
      </c>
      <c r="Q364" s="80" t="s">
        <v>8631</v>
      </c>
      <c r="R364" s="82" t="s">
        <v>79</v>
      </c>
      <c r="S364" s="80"/>
      <c r="T364" s="114" t="str">
        <f t="shared" si="20"/>
        <v>00243990595</v>
      </c>
      <c r="U364" s="114" t="str">
        <f t="shared" si="21"/>
        <v>AUTOSERVIZI PIAZZOLI GIORGIO</v>
      </c>
      <c r="V364" s="114" t="str">
        <f t="shared" si="22"/>
        <v>LAZIO</v>
      </c>
      <c r="W364" s="114" t="str">
        <f t="shared" si="23"/>
        <v>LAZIO</v>
      </c>
    </row>
    <row r="365" spans="1:23" ht="14.4" x14ac:dyDescent="0.3">
      <c r="A365" s="80" t="s">
        <v>10909</v>
      </c>
      <c r="B365" s="80"/>
      <c r="C365" s="80"/>
      <c r="D365" s="80"/>
      <c r="E365" s="80" t="s">
        <v>4876</v>
      </c>
      <c r="F365" s="80"/>
      <c r="G365" s="80"/>
      <c r="H365" s="80"/>
      <c r="I365" s="80"/>
      <c r="J365" s="80" t="s">
        <v>10910</v>
      </c>
      <c r="K365" s="80" t="s">
        <v>10911</v>
      </c>
      <c r="L365" s="80" t="s">
        <v>10912</v>
      </c>
      <c r="M365" s="80"/>
      <c r="N365" s="80" t="s">
        <v>10913</v>
      </c>
      <c r="O365" s="80" t="s">
        <v>5517</v>
      </c>
      <c r="P365" s="80" t="s">
        <v>2476</v>
      </c>
      <c r="Q365" s="80"/>
      <c r="R365" s="82" t="s">
        <v>79</v>
      </c>
      <c r="S365" s="80"/>
      <c r="T365" s="114" t="str">
        <f t="shared" si="20"/>
        <v>00177030442</v>
      </c>
      <c r="U365" s="114" t="str">
        <f t="shared" si="21"/>
        <v>AUTOSERVIZI PIERGALLINI S.N.C.</v>
      </c>
      <c r="V365" s="114" t="str">
        <f t="shared" si="22"/>
        <v>MARCHE</v>
      </c>
      <c r="W365" s="114" t="str">
        <f t="shared" si="23"/>
        <v>MARCHE</v>
      </c>
    </row>
    <row r="366" spans="1:23" ht="14.4" x14ac:dyDescent="0.3">
      <c r="A366" s="80" t="s">
        <v>6324</v>
      </c>
      <c r="B366" s="80"/>
      <c r="C366" s="80"/>
      <c r="D366" s="80"/>
      <c r="E366" s="80" t="s">
        <v>4876</v>
      </c>
      <c r="F366" s="80"/>
      <c r="G366" s="80"/>
      <c r="H366" s="80"/>
      <c r="I366" s="80"/>
      <c r="J366" s="80" t="s">
        <v>6325</v>
      </c>
      <c r="K366" s="80" t="s">
        <v>6326</v>
      </c>
      <c r="L366" s="80" t="s">
        <v>6327</v>
      </c>
      <c r="M366" s="80"/>
      <c r="N366" s="80" t="s">
        <v>6328</v>
      </c>
      <c r="O366" s="80" t="s">
        <v>5211</v>
      </c>
      <c r="P366" s="80" t="s">
        <v>2475</v>
      </c>
      <c r="Q366" s="80"/>
      <c r="R366" s="82" t="s">
        <v>79</v>
      </c>
      <c r="S366" s="80"/>
      <c r="T366" s="114" t="str">
        <f t="shared" si="20"/>
        <v>00469980965</v>
      </c>
      <c r="U366" s="114" t="str">
        <f t="shared" si="21"/>
        <v>AUTOSERVIZI PIERSIGILLI DI PIERSIGILLI PEPPINO</v>
      </c>
      <c r="V366" s="114" t="str">
        <f t="shared" si="22"/>
        <v>LOMBARDIA</v>
      </c>
      <c r="W366" s="114" t="str">
        <f t="shared" si="23"/>
        <v>LOMBARDIA</v>
      </c>
    </row>
    <row r="367" spans="1:23" ht="14.4" x14ac:dyDescent="0.3">
      <c r="A367" s="80" t="s">
        <v>5512</v>
      </c>
      <c r="B367" s="80"/>
      <c r="C367" s="80"/>
      <c r="D367" s="80"/>
      <c r="E367" s="80" t="s">
        <v>4876</v>
      </c>
      <c r="F367" s="80"/>
      <c r="G367" s="80"/>
      <c r="H367" s="80"/>
      <c r="I367" s="80"/>
      <c r="J367" s="80" t="s">
        <v>5513</v>
      </c>
      <c r="K367" s="80" t="s">
        <v>5514</v>
      </c>
      <c r="L367" s="80" t="s">
        <v>5515</v>
      </c>
      <c r="M367" s="80"/>
      <c r="N367" s="80" t="s">
        <v>5516</v>
      </c>
      <c r="O367" s="80" t="s">
        <v>5517</v>
      </c>
      <c r="P367" s="80" t="s">
        <v>2476</v>
      </c>
      <c r="Q367" s="80"/>
      <c r="R367" s="82" t="s">
        <v>79</v>
      </c>
      <c r="S367" s="80"/>
      <c r="T367" s="114" t="str">
        <f t="shared" si="20"/>
        <v>00445530447</v>
      </c>
      <c r="U367" s="114" t="str">
        <f t="shared" si="21"/>
        <v>AUTOSERVIZI PORTESI SRL</v>
      </c>
      <c r="V367" s="114" t="str">
        <f t="shared" si="22"/>
        <v>MARCHE</v>
      </c>
      <c r="W367" s="114" t="str">
        <f t="shared" si="23"/>
        <v>MARCHE</v>
      </c>
    </row>
    <row r="368" spans="1:23" ht="14.4" x14ac:dyDescent="0.3">
      <c r="A368" s="80" t="s">
        <v>5125</v>
      </c>
      <c r="B368" s="80"/>
      <c r="C368" s="80"/>
      <c r="D368" s="80"/>
      <c r="E368" s="80" t="s">
        <v>4876</v>
      </c>
      <c r="F368" s="80"/>
      <c r="G368" s="80"/>
      <c r="H368" s="80"/>
      <c r="I368" s="80"/>
      <c r="J368" s="80" t="s">
        <v>5126</v>
      </c>
      <c r="K368" s="80" t="s">
        <v>5127</v>
      </c>
      <c r="L368" s="80" t="s">
        <v>5128</v>
      </c>
      <c r="M368" s="80"/>
      <c r="N368" s="80" t="s">
        <v>5113</v>
      </c>
      <c r="O368" s="80" t="s">
        <v>5113</v>
      </c>
      <c r="P368" s="80" t="s">
        <v>2463</v>
      </c>
      <c r="Q368" s="80"/>
      <c r="R368" s="82" t="s">
        <v>79</v>
      </c>
      <c r="S368" s="80"/>
      <c r="T368" s="114" t="str">
        <f t="shared" si="20"/>
        <v>01327600787</v>
      </c>
      <c r="U368" s="114" t="str">
        <f t="shared" si="21"/>
        <v>AUTOSERVIZI PREITE SRL</v>
      </c>
      <c r="V368" s="114" t="str">
        <f t="shared" si="22"/>
        <v>CALABRIA</v>
      </c>
      <c r="W368" s="114" t="str">
        <f t="shared" si="23"/>
        <v>CALABRIA</v>
      </c>
    </row>
    <row r="369" spans="1:23" ht="14.4" x14ac:dyDescent="0.3">
      <c r="A369" s="80" t="s">
        <v>10290</v>
      </c>
      <c r="B369" s="80"/>
      <c r="C369" s="80"/>
      <c r="D369" s="80"/>
      <c r="E369" s="80" t="s">
        <v>4876</v>
      </c>
      <c r="F369" s="80"/>
      <c r="G369" s="80"/>
      <c r="H369" s="80"/>
      <c r="I369" s="80"/>
      <c r="J369" s="80" t="s">
        <v>10291</v>
      </c>
      <c r="K369" s="80" t="s">
        <v>10292</v>
      </c>
      <c r="L369" s="80" t="s">
        <v>10293</v>
      </c>
      <c r="M369" s="80"/>
      <c r="N369" s="80" t="s">
        <v>6492</v>
      </c>
      <c r="O369" s="80" t="s">
        <v>5005</v>
      </c>
      <c r="P369" s="80" t="s">
        <v>2475</v>
      </c>
      <c r="Q369" s="80"/>
      <c r="R369" s="82" t="s">
        <v>79</v>
      </c>
      <c r="S369" s="80"/>
      <c r="T369" s="114" t="str">
        <f t="shared" si="20"/>
        <v>00897160164</v>
      </c>
      <c r="U369" s="114" t="str">
        <f t="shared" si="21"/>
        <v>AUTOSERVIZI RENATO SONZOGNI E C. SNC</v>
      </c>
      <c r="V369" s="114" t="str">
        <f t="shared" si="22"/>
        <v>LOMBARDIA</v>
      </c>
      <c r="W369" s="114" t="str">
        <f t="shared" si="23"/>
        <v>LOMBARDIA</v>
      </c>
    </row>
    <row r="370" spans="1:23" ht="14.4" x14ac:dyDescent="0.3">
      <c r="A370" s="80" t="s">
        <v>367</v>
      </c>
      <c r="B370" s="80" t="s">
        <v>368</v>
      </c>
      <c r="C370" s="80" t="s">
        <v>3552</v>
      </c>
      <c r="D370" s="80" t="s">
        <v>4858</v>
      </c>
      <c r="E370" s="80" t="s">
        <v>7998</v>
      </c>
      <c r="F370" s="80" t="s">
        <v>7999</v>
      </c>
      <c r="G370" s="80" t="s">
        <v>8000</v>
      </c>
      <c r="H370" s="80" t="s">
        <v>4919</v>
      </c>
      <c r="I370" s="80" t="s">
        <v>2472</v>
      </c>
      <c r="J370" s="80" t="s">
        <v>368</v>
      </c>
      <c r="K370" s="80" t="s">
        <v>3552</v>
      </c>
      <c r="L370" s="80" t="s">
        <v>7998</v>
      </c>
      <c r="M370" s="80" t="s">
        <v>7999</v>
      </c>
      <c r="N370" s="80" t="s">
        <v>8000</v>
      </c>
      <c r="O370" s="80" t="s">
        <v>4919</v>
      </c>
      <c r="P370" s="80" t="s">
        <v>2472</v>
      </c>
      <c r="Q370" s="80" t="s">
        <v>8001</v>
      </c>
      <c r="R370" s="82" t="s">
        <v>79</v>
      </c>
      <c r="S370" s="80" t="s">
        <v>8002</v>
      </c>
      <c r="T370" s="114" t="str">
        <f t="shared" si="20"/>
        <v>00080640592</v>
      </c>
      <c r="U370" s="114" t="str">
        <f t="shared" si="21"/>
        <v>AUTOSERVIZI RICCITELLI S.R.L.</v>
      </c>
      <c r="V370" s="114" t="str">
        <f t="shared" si="22"/>
        <v>LAZIO</v>
      </c>
      <c r="W370" s="114" t="str">
        <f t="shared" si="23"/>
        <v>LAZIO</v>
      </c>
    </row>
    <row r="371" spans="1:23" ht="14.4" x14ac:dyDescent="0.3">
      <c r="A371" s="80" t="s">
        <v>2606</v>
      </c>
      <c r="B371" s="80" t="s">
        <v>2607</v>
      </c>
      <c r="C371" s="80" t="s">
        <v>3671</v>
      </c>
      <c r="D371" s="80" t="s">
        <v>4858</v>
      </c>
      <c r="E371" s="80" t="s">
        <v>9022</v>
      </c>
      <c r="F371" s="80" t="s">
        <v>9023</v>
      </c>
      <c r="G371" s="80" t="s">
        <v>9024</v>
      </c>
      <c r="H371" s="80" t="s">
        <v>4886</v>
      </c>
      <c r="I371" s="80" t="s">
        <v>2465</v>
      </c>
      <c r="J371" s="80" t="s">
        <v>2607</v>
      </c>
      <c r="K371" s="80" t="s">
        <v>3671</v>
      </c>
      <c r="L371" s="80" t="s">
        <v>9022</v>
      </c>
      <c r="M371" s="80" t="s">
        <v>9023</v>
      </c>
      <c r="N371" s="80" t="s">
        <v>9024</v>
      </c>
      <c r="O371" s="80" t="s">
        <v>4886</v>
      </c>
      <c r="P371" s="80" t="s">
        <v>2465</v>
      </c>
      <c r="Q371" s="80" t="s">
        <v>9025</v>
      </c>
      <c r="R371" s="82" t="s">
        <v>79</v>
      </c>
      <c r="S371" s="80" t="s">
        <v>9026</v>
      </c>
      <c r="T371" s="114" t="str">
        <f t="shared" si="20"/>
        <v>02283600613</v>
      </c>
      <c r="U371" s="114" t="str">
        <f t="shared" si="21"/>
        <v>AUTOSERVIZI ROMANELLI SRL</v>
      </c>
      <c r="V371" s="114" t="str">
        <f t="shared" si="22"/>
        <v>CAMPANIA</v>
      </c>
      <c r="W371" s="114" t="str">
        <f t="shared" si="23"/>
        <v>CAMPANIA</v>
      </c>
    </row>
    <row r="372" spans="1:23" ht="14.4" x14ac:dyDescent="0.3">
      <c r="A372" s="80" t="s">
        <v>905</v>
      </c>
      <c r="B372" s="80" t="s">
        <v>906</v>
      </c>
      <c r="C372" s="80" t="s">
        <v>3762</v>
      </c>
      <c r="D372" s="80" t="s">
        <v>4858</v>
      </c>
      <c r="E372" s="80" t="s">
        <v>9650</v>
      </c>
      <c r="F372" s="80" t="s">
        <v>9651</v>
      </c>
      <c r="G372" s="80" t="s">
        <v>9652</v>
      </c>
      <c r="H372" s="80" t="s">
        <v>5000</v>
      </c>
      <c r="I372" s="80" t="s">
        <v>2472</v>
      </c>
      <c r="J372" s="80" t="s">
        <v>906</v>
      </c>
      <c r="K372" s="80" t="s">
        <v>3762</v>
      </c>
      <c r="L372" s="80" t="s">
        <v>9650</v>
      </c>
      <c r="M372" s="80" t="s">
        <v>9651</v>
      </c>
      <c r="N372" s="80" t="s">
        <v>9652</v>
      </c>
      <c r="O372" s="80" t="s">
        <v>5000</v>
      </c>
      <c r="P372" s="80" t="s">
        <v>2472</v>
      </c>
      <c r="Q372" s="80" t="s">
        <v>9653</v>
      </c>
      <c r="R372" s="82" t="s">
        <v>79</v>
      </c>
      <c r="S372" s="80" t="s">
        <v>6528</v>
      </c>
      <c r="T372" s="114" t="str">
        <f t="shared" si="20"/>
        <v>01770030565</v>
      </c>
      <c r="U372" s="114" t="str">
        <f t="shared" si="21"/>
        <v>AUTOSERVIZI RUSCAR SRL</v>
      </c>
      <c r="V372" s="114" t="str">
        <f t="shared" si="22"/>
        <v>LAZIO</v>
      </c>
      <c r="W372" s="114" t="str">
        <f t="shared" si="23"/>
        <v>LAZIO</v>
      </c>
    </row>
    <row r="373" spans="1:23" ht="14.4" x14ac:dyDescent="0.3">
      <c r="A373" s="80" t="s">
        <v>3023</v>
      </c>
      <c r="B373" s="80" t="s">
        <v>3024</v>
      </c>
      <c r="C373" s="80" t="s">
        <v>3432</v>
      </c>
      <c r="D373" s="80" t="s">
        <v>4858</v>
      </c>
      <c r="E373" s="80" t="s">
        <v>6523</v>
      </c>
      <c r="F373" s="80" t="s">
        <v>6524</v>
      </c>
      <c r="G373" s="80" t="s">
        <v>6525</v>
      </c>
      <c r="H373" s="80" t="s">
        <v>6526</v>
      </c>
      <c r="I373" s="80" t="s">
        <v>2483</v>
      </c>
      <c r="J373" s="80" t="s">
        <v>3024</v>
      </c>
      <c r="K373" s="80" t="s">
        <v>3432</v>
      </c>
      <c r="L373" s="80" t="s">
        <v>6523</v>
      </c>
      <c r="M373" s="80" t="s">
        <v>6524</v>
      </c>
      <c r="N373" s="80" t="s">
        <v>6525</v>
      </c>
      <c r="O373" s="80" t="s">
        <v>6526</v>
      </c>
      <c r="P373" s="80" t="s">
        <v>2483</v>
      </c>
      <c r="Q373" s="80" t="s">
        <v>6527</v>
      </c>
      <c r="R373" s="82" t="s">
        <v>79</v>
      </c>
      <c r="S373" s="80" t="s">
        <v>6528</v>
      </c>
      <c r="T373" s="114" t="str">
        <f t="shared" si="20"/>
        <v>00139310817</v>
      </c>
      <c r="U373" s="114" t="str">
        <f t="shared" si="21"/>
        <v>AUTOSERVIZI RUSSO SRL</v>
      </c>
      <c r="V373" s="114" t="str">
        <f t="shared" si="22"/>
        <v>SICILIA</v>
      </c>
      <c r="W373" s="114" t="str">
        <f t="shared" si="23"/>
        <v>SICILIA</v>
      </c>
    </row>
    <row r="374" spans="1:23" ht="14.4" x14ac:dyDescent="0.3">
      <c r="A374" s="80" t="s">
        <v>4357</v>
      </c>
      <c r="B374" s="80" t="s">
        <v>4358</v>
      </c>
      <c r="C374" s="80" t="s">
        <v>7779</v>
      </c>
      <c r="D374" s="80" t="s">
        <v>5258</v>
      </c>
      <c r="E374" s="80" t="s">
        <v>7780</v>
      </c>
      <c r="F374" s="80" t="s">
        <v>7781</v>
      </c>
      <c r="G374" s="80" t="s">
        <v>7782</v>
      </c>
      <c r="H374" s="80" t="s">
        <v>5997</v>
      </c>
      <c r="I374" s="80" t="s">
        <v>2475</v>
      </c>
      <c r="J374" s="80" t="s">
        <v>4358</v>
      </c>
      <c r="K374" s="80" t="s">
        <v>7779</v>
      </c>
      <c r="L374" s="80" t="s">
        <v>7780</v>
      </c>
      <c r="M374" s="80" t="s">
        <v>7781</v>
      </c>
      <c r="N374" s="80" t="s">
        <v>7782</v>
      </c>
      <c r="O374" s="80" t="s">
        <v>5997</v>
      </c>
      <c r="P374" s="80" t="s">
        <v>2475</v>
      </c>
      <c r="Q374" s="80" t="s">
        <v>7783</v>
      </c>
      <c r="R374" s="82" t="s">
        <v>79</v>
      </c>
      <c r="S374" s="80" t="s">
        <v>7784</v>
      </c>
      <c r="T374" s="114" t="str">
        <f t="shared" si="20"/>
        <v>00677280133</v>
      </c>
      <c r="U374" s="114" t="str">
        <f t="shared" si="21"/>
        <v>AUTOSERVIZI SAC DI MAZZINA A. &amp; C. SAS</v>
      </c>
      <c r="V374" s="114" t="str">
        <f t="shared" si="22"/>
        <v>LOMBARDIA</v>
      </c>
      <c r="W374" s="114" t="str">
        <f t="shared" si="23"/>
        <v>LOMBARDIA</v>
      </c>
    </row>
    <row r="375" spans="1:23" ht="14.4" x14ac:dyDescent="0.3">
      <c r="A375" s="80" t="s">
        <v>3025</v>
      </c>
      <c r="B375" s="80" t="s">
        <v>3026</v>
      </c>
      <c r="C375" s="80" t="s">
        <v>3641</v>
      </c>
      <c r="D375" s="80" t="s">
        <v>4858</v>
      </c>
      <c r="E375" s="80" t="s">
        <v>8843</v>
      </c>
      <c r="F375" s="80" t="s">
        <v>8844</v>
      </c>
      <c r="G375" s="80" t="s">
        <v>8845</v>
      </c>
      <c r="H375" s="80" t="s">
        <v>6526</v>
      </c>
      <c r="I375" s="80" t="s">
        <v>2483</v>
      </c>
      <c r="J375" s="80" t="s">
        <v>3026</v>
      </c>
      <c r="K375" s="80" t="s">
        <v>3641</v>
      </c>
      <c r="L375" s="80" t="s">
        <v>8843</v>
      </c>
      <c r="M375" s="80" t="s">
        <v>8844</v>
      </c>
      <c r="N375" s="80" t="s">
        <v>8845</v>
      </c>
      <c r="O375" s="80" t="s">
        <v>6526</v>
      </c>
      <c r="P375" s="80" t="s">
        <v>2483</v>
      </c>
      <c r="Q375" s="80" t="s">
        <v>8846</v>
      </c>
      <c r="R375" s="82" t="s">
        <v>79</v>
      </c>
      <c r="S375" s="80" t="s">
        <v>8847</v>
      </c>
      <c r="T375" s="114" t="str">
        <f t="shared" si="20"/>
        <v>00058250812</v>
      </c>
      <c r="U375" s="114" t="str">
        <f t="shared" si="21"/>
        <v>AUTOSERVIZI SALEMI S.R.L.</v>
      </c>
      <c r="V375" s="114" t="str">
        <f t="shared" si="22"/>
        <v>SICILIA</v>
      </c>
      <c r="W375" s="114" t="str">
        <f t="shared" si="23"/>
        <v>SICILIA</v>
      </c>
    </row>
    <row r="376" spans="1:23" ht="14.4" x14ac:dyDescent="0.3">
      <c r="A376" s="80" t="s">
        <v>1359</v>
      </c>
      <c r="B376" s="80" t="s">
        <v>2092</v>
      </c>
      <c r="C376" s="80" t="s">
        <v>3788</v>
      </c>
      <c r="D376" s="80" t="s">
        <v>4858</v>
      </c>
      <c r="E376" s="80" t="s">
        <v>9811</v>
      </c>
      <c r="F376" s="80" t="s">
        <v>5260</v>
      </c>
      <c r="G376" s="80" t="s">
        <v>5271</v>
      </c>
      <c r="H376" s="80" t="s">
        <v>4929</v>
      </c>
      <c r="I376" s="80" t="s">
        <v>2465</v>
      </c>
      <c r="J376" s="80" t="s">
        <v>2092</v>
      </c>
      <c r="K376" s="80" t="s">
        <v>3788</v>
      </c>
      <c r="L376" s="80" t="s">
        <v>9811</v>
      </c>
      <c r="M376" s="80" t="s">
        <v>5260</v>
      </c>
      <c r="N376" s="80" t="s">
        <v>5271</v>
      </c>
      <c r="O376" s="80" t="s">
        <v>4929</v>
      </c>
      <c r="P376" s="80" t="s">
        <v>2465</v>
      </c>
      <c r="Q376" s="80" t="s">
        <v>9812</v>
      </c>
      <c r="R376" s="82" t="s">
        <v>79</v>
      </c>
      <c r="S376" s="80" t="s">
        <v>9813</v>
      </c>
      <c r="T376" s="114" t="str">
        <f t="shared" si="20"/>
        <v>01620630622</v>
      </c>
      <c r="U376" s="114" t="str">
        <f t="shared" si="21"/>
        <v>AUTOSERVIZI SAQUELLA S.R.L.</v>
      </c>
      <c r="V376" s="114" t="str">
        <f t="shared" si="22"/>
        <v>CAMPANIA</v>
      </c>
      <c r="W376" s="114" t="str">
        <f t="shared" si="23"/>
        <v>CAMPANIA</v>
      </c>
    </row>
    <row r="377" spans="1:23" ht="14.4" x14ac:dyDescent="0.3">
      <c r="A377" s="80" t="s">
        <v>11003</v>
      </c>
      <c r="B377" s="80"/>
      <c r="C377" s="80"/>
      <c r="D377" s="80"/>
      <c r="E377" s="80" t="s">
        <v>4876</v>
      </c>
      <c r="F377" s="80"/>
      <c r="G377" s="80"/>
      <c r="H377" s="80"/>
      <c r="I377" s="80"/>
      <c r="J377" s="80" t="s">
        <v>11004</v>
      </c>
      <c r="K377" s="80" t="s">
        <v>11005</v>
      </c>
      <c r="L377" s="80" t="s">
        <v>11006</v>
      </c>
      <c r="M377" s="80"/>
      <c r="N377" s="80" t="s">
        <v>10506</v>
      </c>
      <c r="O377" s="80" t="s">
        <v>6702</v>
      </c>
      <c r="P377" s="80" t="s">
        <v>2467</v>
      </c>
      <c r="Q377" s="80"/>
      <c r="R377" s="82" t="s">
        <v>79</v>
      </c>
      <c r="S377" s="80"/>
      <c r="T377" s="114" t="str">
        <f t="shared" si="20"/>
        <v>00133820381</v>
      </c>
      <c r="U377" s="114" t="str">
        <f t="shared" si="21"/>
        <v>AUTOSERVIZI SARASINI</v>
      </c>
      <c r="V377" s="114" t="str">
        <f t="shared" si="22"/>
        <v>EMILIA-ROMAGNA</v>
      </c>
      <c r="W377" s="114" t="str">
        <f t="shared" si="23"/>
        <v>EMILIA-ROMAGNA</v>
      </c>
    </row>
    <row r="378" spans="1:23" ht="14.4" x14ac:dyDescent="0.3">
      <c r="A378" s="80" t="s">
        <v>375</v>
      </c>
      <c r="B378" s="80" t="s">
        <v>376</v>
      </c>
      <c r="C378" s="80" t="s">
        <v>3759</v>
      </c>
      <c r="D378" s="80" t="s">
        <v>4858</v>
      </c>
      <c r="E378" s="80" t="s">
        <v>9635</v>
      </c>
      <c r="F378" s="80" t="s">
        <v>9636</v>
      </c>
      <c r="G378" s="80" t="s">
        <v>9637</v>
      </c>
      <c r="H378" s="80" t="s">
        <v>4886</v>
      </c>
      <c r="I378" s="80" t="s">
        <v>2465</v>
      </c>
      <c r="J378" s="80" t="s">
        <v>376</v>
      </c>
      <c r="K378" s="80" t="s">
        <v>3759</v>
      </c>
      <c r="L378" s="80" t="s">
        <v>9635</v>
      </c>
      <c r="M378" s="80" t="s">
        <v>9636</v>
      </c>
      <c r="N378" s="80" t="s">
        <v>9637</v>
      </c>
      <c r="O378" s="80" t="s">
        <v>4886</v>
      </c>
      <c r="P378" s="80" t="s">
        <v>2465</v>
      </c>
      <c r="Q378" s="80" t="s">
        <v>9638</v>
      </c>
      <c r="R378" s="82" t="s">
        <v>79</v>
      </c>
      <c r="S378" s="80" t="s">
        <v>9639</v>
      </c>
      <c r="T378" s="114" t="str">
        <f t="shared" si="20"/>
        <v>00145030615</v>
      </c>
      <c r="U378" s="114" t="str">
        <f t="shared" si="21"/>
        <v>AUTOSERVIZI SARDELLA SRL</v>
      </c>
      <c r="V378" s="114" t="str">
        <f t="shared" si="22"/>
        <v>CAMPANIA</v>
      </c>
      <c r="W378" s="114" t="str">
        <f t="shared" si="23"/>
        <v>CAMPANIA</v>
      </c>
    </row>
    <row r="379" spans="1:23" ht="14.4" x14ac:dyDescent="0.3">
      <c r="A379" s="80" t="s">
        <v>4584</v>
      </c>
      <c r="B379" s="80" t="s">
        <v>4585</v>
      </c>
      <c r="C379" s="80" t="s">
        <v>5882</v>
      </c>
      <c r="D379" s="80" t="s">
        <v>5258</v>
      </c>
      <c r="E379" s="80" t="s">
        <v>5883</v>
      </c>
      <c r="F379" s="80" t="s">
        <v>5884</v>
      </c>
      <c r="G379" s="80" t="s">
        <v>5885</v>
      </c>
      <c r="H379" s="80" t="s">
        <v>4892</v>
      </c>
      <c r="I379" s="80" t="s">
        <v>2483</v>
      </c>
      <c r="J379" s="80" t="s">
        <v>4585</v>
      </c>
      <c r="K379" s="80" t="s">
        <v>5882</v>
      </c>
      <c r="L379" s="80" t="s">
        <v>5883</v>
      </c>
      <c r="M379" s="80" t="s">
        <v>5884</v>
      </c>
      <c r="N379" s="80" t="s">
        <v>5885</v>
      </c>
      <c r="O379" s="80" t="s">
        <v>4892</v>
      </c>
      <c r="P379" s="80" t="s">
        <v>2483</v>
      </c>
      <c r="Q379" s="80" t="s">
        <v>5886</v>
      </c>
      <c r="R379" s="82" t="s">
        <v>79</v>
      </c>
      <c r="S379" s="80" t="s">
        <v>5887</v>
      </c>
      <c r="T379" s="114" t="str">
        <f t="shared" si="20"/>
        <v>02524900822</v>
      </c>
      <c r="U379" s="114" t="str">
        <f t="shared" si="21"/>
        <v>AUTOSERVIZI SASSADORO DI TOCCO GIUSEPPA &amp; C. SAS</v>
      </c>
      <c r="V379" s="114" t="str">
        <f t="shared" si="22"/>
        <v>SICILIA</v>
      </c>
      <c r="W379" s="114" t="str">
        <f t="shared" si="23"/>
        <v>SICILIA</v>
      </c>
    </row>
    <row r="380" spans="1:23" ht="14.4" x14ac:dyDescent="0.3">
      <c r="A380" s="80" t="s">
        <v>7196</v>
      </c>
      <c r="B380" s="80"/>
      <c r="C380" s="80"/>
      <c r="D380" s="80"/>
      <c r="E380" s="80" t="s">
        <v>4876</v>
      </c>
      <c r="F380" s="80"/>
      <c r="G380" s="80"/>
      <c r="H380" s="80"/>
      <c r="I380" s="80"/>
      <c r="J380" s="80" t="s">
        <v>7197</v>
      </c>
      <c r="K380" s="80" t="s">
        <v>7198</v>
      </c>
      <c r="L380" s="80" t="s">
        <v>7199</v>
      </c>
      <c r="M380" s="80"/>
      <c r="N380" s="80" t="s">
        <v>7200</v>
      </c>
      <c r="O380" s="80" t="s">
        <v>6643</v>
      </c>
      <c r="P380" s="80" t="s">
        <v>2476</v>
      </c>
      <c r="Q380" s="80"/>
      <c r="R380" s="82" t="s">
        <v>79</v>
      </c>
      <c r="S380" s="80"/>
      <c r="T380" s="114" t="str">
        <f t="shared" si="20"/>
        <v>00890500424</v>
      </c>
      <c r="U380" s="114" t="str">
        <f t="shared" si="21"/>
        <v>AUTOSERVIZI SASSOFERRATO SOCIETA' COOPERATIVA</v>
      </c>
      <c r="V380" s="114" t="str">
        <f t="shared" si="22"/>
        <v>MARCHE</v>
      </c>
      <c r="W380" s="114" t="str">
        <f t="shared" si="23"/>
        <v>MARCHE</v>
      </c>
    </row>
    <row r="381" spans="1:23" ht="14.4" x14ac:dyDescent="0.3">
      <c r="A381" s="80" t="s">
        <v>377</v>
      </c>
      <c r="B381" s="80" t="s">
        <v>378</v>
      </c>
      <c r="C381" s="80" t="s">
        <v>3814</v>
      </c>
      <c r="D381" s="80" t="s">
        <v>4935</v>
      </c>
      <c r="E381" s="80" t="s">
        <v>9977</v>
      </c>
      <c r="F381" s="80" t="s">
        <v>9043</v>
      </c>
      <c r="G381" s="80" t="s">
        <v>9978</v>
      </c>
      <c r="H381" s="80" t="s">
        <v>4919</v>
      </c>
      <c r="I381" s="80" t="s">
        <v>2472</v>
      </c>
      <c r="J381" s="80" t="s">
        <v>378</v>
      </c>
      <c r="K381" s="80" t="s">
        <v>3814</v>
      </c>
      <c r="L381" s="80" t="s">
        <v>9977</v>
      </c>
      <c r="M381" s="80" t="s">
        <v>9043</v>
      </c>
      <c r="N381" s="80" t="s">
        <v>9978</v>
      </c>
      <c r="O381" s="80" t="s">
        <v>4919</v>
      </c>
      <c r="P381" s="80" t="s">
        <v>2472</v>
      </c>
      <c r="Q381" s="80" t="s">
        <v>9979</v>
      </c>
      <c r="R381" s="82" t="s">
        <v>79</v>
      </c>
      <c r="S381" s="80"/>
      <c r="T381" s="114" t="str">
        <f t="shared" si="20"/>
        <v>01309530598</v>
      </c>
      <c r="U381" s="114" t="str">
        <f t="shared" si="21"/>
        <v>AUTOSERVIZI SATURNIA SNC DI CARDILLO ZALLO FRANCESCA &amp; C.</v>
      </c>
      <c r="V381" s="114" t="str">
        <f t="shared" si="22"/>
        <v>LAZIO</v>
      </c>
      <c r="W381" s="114" t="str">
        <f t="shared" si="23"/>
        <v>LAZIO</v>
      </c>
    </row>
    <row r="382" spans="1:23" ht="14.4" x14ac:dyDescent="0.3">
      <c r="A382" s="80" t="s">
        <v>1856</v>
      </c>
      <c r="B382" s="80" t="s">
        <v>1857</v>
      </c>
      <c r="C382" s="80" t="s">
        <v>3624</v>
      </c>
      <c r="D382" s="80" t="s">
        <v>5258</v>
      </c>
      <c r="E382" s="80" t="s">
        <v>10508</v>
      </c>
      <c r="F382" s="80" t="s">
        <v>5878</v>
      </c>
      <c r="G382" s="80" t="s">
        <v>10509</v>
      </c>
      <c r="H382" s="80" t="s">
        <v>5177</v>
      </c>
      <c r="I382" s="80" t="s">
        <v>2477</v>
      </c>
      <c r="J382" s="80" t="s">
        <v>1857</v>
      </c>
      <c r="K382" s="80" t="s">
        <v>3624</v>
      </c>
      <c r="L382" s="80" t="s">
        <v>10508</v>
      </c>
      <c r="M382" s="80" t="s">
        <v>5880</v>
      </c>
      <c r="N382" s="80" t="s">
        <v>10509</v>
      </c>
      <c r="O382" s="80" t="s">
        <v>5177</v>
      </c>
      <c r="P382" s="80" t="s">
        <v>2477</v>
      </c>
      <c r="Q382" s="80" t="s">
        <v>10510</v>
      </c>
      <c r="R382" s="82" t="s">
        <v>79</v>
      </c>
      <c r="S382" s="80" t="s">
        <v>8693</v>
      </c>
      <c r="T382" s="114" t="str">
        <f t="shared" si="20"/>
        <v>00980800700</v>
      </c>
      <c r="U382" s="114" t="str">
        <f t="shared" si="21"/>
        <v>AUTOSERVIZI SCARANO DI GALLO GIOVANNI &amp; C.</v>
      </c>
      <c r="V382" s="114" t="str">
        <f t="shared" si="22"/>
        <v>MOLISE</v>
      </c>
      <c r="W382" s="114" t="str">
        <f t="shared" si="23"/>
        <v>MOLISE</v>
      </c>
    </row>
    <row r="383" spans="1:23" ht="14.4" x14ac:dyDescent="0.3">
      <c r="A383" s="80" t="s">
        <v>7430</v>
      </c>
      <c r="B383" s="80"/>
      <c r="C383" s="80"/>
      <c r="D383" s="80"/>
      <c r="E383" s="80" t="s">
        <v>4876</v>
      </c>
      <c r="F383" s="80"/>
      <c r="G383" s="80"/>
      <c r="H383" s="80"/>
      <c r="I383" s="80"/>
      <c r="J383" s="80" t="s">
        <v>7431</v>
      </c>
      <c r="K383" s="80" t="s">
        <v>7432</v>
      </c>
      <c r="L383" s="80" t="s">
        <v>7433</v>
      </c>
      <c r="M383" s="80"/>
      <c r="N383" s="80" t="s">
        <v>7434</v>
      </c>
      <c r="O383" s="80" t="s">
        <v>5074</v>
      </c>
      <c r="P383" s="80" t="s">
        <v>2465</v>
      </c>
      <c r="Q383" s="80"/>
      <c r="R383" s="82" t="s">
        <v>79</v>
      </c>
      <c r="S383" s="80"/>
      <c r="T383" s="114" t="str">
        <f t="shared" si="20"/>
        <v>04047080652</v>
      </c>
      <c r="U383" s="114" t="str">
        <f t="shared" si="21"/>
        <v>AUTOSERVIZI SCAT S.R.L.</v>
      </c>
      <c r="V383" s="114" t="str">
        <f t="shared" si="22"/>
        <v>CAMPANIA</v>
      </c>
      <c r="W383" s="114" t="str">
        <f t="shared" si="23"/>
        <v>CAMPANIA</v>
      </c>
    </row>
    <row r="384" spans="1:23" ht="14.4" x14ac:dyDescent="0.3">
      <c r="A384" s="80" t="s">
        <v>2979</v>
      </c>
      <c r="B384" s="80" t="s">
        <v>2980</v>
      </c>
      <c r="C384" s="80" t="s">
        <v>3907</v>
      </c>
      <c r="D384" s="80" t="s">
        <v>5258</v>
      </c>
      <c r="E384" s="80" t="s">
        <v>10709</v>
      </c>
      <c r="F384" s="80" t="s">
        <v>10361</v>
      </c>
      <c r="G384" s="80" t="s">
        <v>10710</v>
      </c>
      <c r="H384" s="80" t="s">
        <v>5032</v>
      </c>
      <c r="I384" s="80" t="s">
        <v>2478</v>
      </c>
      <c r="J384" s="80" t="s">
        <v>2980</v>
      </c>
      <c r="K384" s="80" t="s">
        <v>3907</v>
      </c>
      <c r="L384" s="80" t="s">
        <v>10709</v>
      </c>
      <c r="M384" s="80"/>
      <c r="N384" s="80" t="s">
        <v>10710</v>
      </c>
      <c r="O384" s="80" t="s">
        <v>5032</v>
      </c>
      <c r="P384" s="80" t="s">
        <v>2478</v>
      </c>
      <c r="Q384" s="80" t="s">
        <v>10711</v>
      </c>
      <c r="R384" s="82" t="s">
        <v>79</v>
      </c>
      <c r="S384" s="80"/>
      <c r="T384" s="114" t="str">
        <f t="shared" si="20"/>
        <v>08917460019</v>
      </c>
      <c r="U384" s="114" t="str">
        <f t="shared" si="21"/>
        <v>AUTOSERVIZI SESTRIERE SAS</v>
      </c>
      <c r="V384" s="114" t="str">
        <f t="shared" si="22"/>
        <v>PIEMONTE</v>
      </c>
      <c r="W384" s="114" t="str">
        <f t="shared" si="23"/>
        <v>PIEMONTE</v>
      </c>
    </row>
    <row r="385" spans="1:23" ht="14.4" x14ac:dyDescent="0.3">
      <c r="A385" s="80" t="s">
        <v>4593</v>
      </c>
      <c r="B385" s="80" t="s">
        <v>4594</v>
      </c>
      <c r="C385" s="80" t="s">
        <v>9423</v>
      </c>
      <c r="D385" s="80" t="s">
        <v>7914</v>
      </c>
      <c r="E385" s="80" t="s">
        <v>9424</v>
      </c>
      <c r="F385" s="80" t="s">
        <v>9425</v>
      </c>
      <c r="G385" s="80" t="s">
        <v>9426</v>
      </c>
      <c r="H385" s="80" t="s">
        <v>6526</v>
      </c>
      <c r="I385" s="80" t="s">
        <v>2483</v>
      </c>
      <c r="J385" s="80" t="s">
        <v>4595</v>
      </c>
      <c r="K385" s="80" t="s">
        <v>9423</v>
      </c>
      <c r="L385" s="80" t="s">
        <v>9427</v>
      </c>
      <c r="M385" s="80" t="s">
        <v>9425</v>
      </c>
      <c r="N385" s="80" t="s">
        <v>9426</v>
      </c>
      <c r="O385" s="80" t="s">
        <v>6526</v>
      </c>
      <c r="P385" s="80" t="s">
        <v>2483</v>
      </c>
      <c r="Q385" s="80" t="s">
        <v>9428</v>
      </c>
      <c r="R385" s="82" t="s">
        <v>79</v>
      </c>
      <c r="S385" s="80" t="s">
        <v>9429</v>
      </c>
      <c r="T385" s="114" t="str">
        <f t="shared" si="20"/>
        <v>01632180814</v>
      </c>
      <c r="U385" s="114" t="str">
        <f t="shared" si="21"/>
        <v>AUTOSERVIZI SIBERIANA SOC.COOP</v>
      </c>
      <c r="V385" s="114" t="str">
        <f t="shared" si="22"/>
        <v>SICILIA</v>
      </c>
      <c r="W385" s="114" t="str">
        <f t="shared" si="23"/>
        <v>SICILIA</v>
      </c>
    </row>
    <row r="386" spans="1:23" ht="14.4" x14ac:dyDescent="0.3">
      <c r="A386" s="80" t="s">
        <v>7453</v>
      </c>
      <c r="B386" s="80"/>
      <c r="C386" s="80"/>
      <c r="D386" s="80"/>
      <c r="E386" s="80" t="s">
        <v>4876</v>
      </c>
      <c r="F386" s="80"/>
      <c r="G386" s="80"/>
      <c r="H386" s="80"/>
      <c r="I386" s="80"/>
      <c r="J386" s="80" t="s">
        <v>7454</v>
      </c>
      <c r="K386" s="80" t="s">
        <v>7455</v>
      </c>
      <c r="L386" s="80" t="s">
        <v>7456</v>
      </c>
      <c r="M386" s="80"/>
      <c r="N386" s="80" t="s">
        <v>7457</v>
      </c>
      <c r="O386" s="80" t="s">
        <v>5074</v>
      </c>
      <c r="P386" s="80" t="s">
        <v>2465</v>
      </c>
      <c r="Q386" s="80"/>
      <c r="R386" s="82" t="s">
        <v>79</v>
      </c>
      <c r="S386" s="80"/>
      <c r="T386" s="114" t="str">
        <f t="shared" ref="T386:T449" si="24">IF(K386="", C386, K386)</f>
        <v>03056070653</v>
      </c>
      <c r="U386" s="114" t="str">
        <f t="shared" ref="U386:U449" si="25">IF(J386="", B386, J386)</f>
        <v>AUTOSERVIZI SICA DI BOVI DORA &amp; C. S.A.S.</v>
      </c>
      <c r="V386" s="114" t="str">
        <f t="shared" ref="V386:V449" si="26">IF(P386="", I386, P386)</f>
        <v>CAMPANIA</v>
      </c>
      <c r="W386" s="114" t="str">
        <f t="shared" ref="W386:W449" si="27">IF(V386="FRIULI-VENEZIA-GIULIA", "FRIULI-VENEZIA GIULIA", IF(V386="TRENTINO ALTO-ADIGE", IF(IF(O386="", H386, O386)="BOLZANO-BOZEN", "Provincia autonoma di BOLZANO", "Provincia autonoma di TRENTO"), V386))</f>
        <v>CAMPANIA</v>
      </c>
    </row>
    <row r="387" spans="1:23" ht="14.4" x14ac:dyDescent="0.3">
      <c r="A387" s="80" t="s">
        <v>1224</v>
      </c>
      <c r="B387" s="80" t="s">
        <v>1225</v>
      </c>
      <c r="C387" s="80" t="s">
        <v>3543</v>
      </c>
      <c r="D387" s="80" t="s">
        <v>4858</v>
      </c>
      <c r="E387" s="80" t="s">
        <v>7882</v>
      </c>
      <c r="F387" s="80" t="s">
        <v>7883</v>
      </c>
      <c r="G387" s="80" t="s">
        <v>7884</v>
      </c>
      <c r="H387" s="80" t="s">
        <v>5039</v>
      </c>
      <c r="I387" s="80" t="s">
        <v>2475</v>
      </c>
      <c r="J387" s="80" t="s">
        <v>1225</v>
      </c>
      <c r="K387" s="80" t="s">
        <v>3543</v>
      </c>
      <c r="L387" s="80" t="s">
        <v>7882</v>
      </c>
      <c r="M387" s="80" t="s">
        <v>7883</v>
      </c>
      <c r="N387" s="80" t="s">
        <v>7884</v>
      </c>
      <c r="O387" s="80" t="s">
        <v>5039</v>
      </c>
      <c r="P387" s="80" t="s">
        <v>2475</v>
      </c>
      <c r="Q387" s="80" t="s">
        <v>7885</v>
      </c>
      <c r="R387" s="82" t="s">
        <v>79</v>
      </c>
      <c r="S387" s="80" t="s">
        <v>5144</v>
      </c>
      <c r="T387" s="114" t="str">
        <f t="shared" si="24"/>
        <v>92020680143</v>
      </c>
      <c r="U387" s="114" t="str">
        <f t="shared" si="25"/>
        <v>AUTOSERVIZI SILVESTRI</v>
      </c>
      <c r="V387" s="114" t="str">
        <f t="shared" si="26"/>
        <v>LOMBARDIA</v>
      </c>
      <c r="W387" s="114" t="str">
        <f t="shared" si="27"/>
        <v>LOMBARDIA</v>
      </c>
    </row>
    <row r="388" spans="1:23" ht="14.4" x14ac:dyDescent="0.3">
      <c r="A388" s="80" t="s">
        <v>10766</v>
      </c>
      <c r="B388" s="80"/>
      <c r="C388" s="80"/>
      <c r="D388" s="80"/>
      <c r="E388" s="80" t="s">
        <v>4876</v>
      </c>
      <c r="F388" s="80"/>
      <c r="G388" s="80"/>
      <c r="H388" s="80"/>
      <c r="I388" s="80"/>
      <c r="J388" s="80" t="s">
        <v>10767</v>
      </c>
      <c r="K388" s="80" t="s">
        <v>10768</v>
      </c>
      <c r="L388" s="80" t="s">
        <v>10769</v>
      </c>
      <c r="M388" s="80"/>
      <c r="N388" s="80" t="s">
        <v>6492</v>
      </c>
      <c r="O388" s="80" t="s">
        <v>5005</v>
      </c>
      <c r="P388" s="80" t="s">
        <v>2475</v>
      </c>
      <c r="Q388" s="80"/>
      <c r="R388" s="82" t="s">
        <v>79</v>
      </c>
      <c r="S388" s="80"/>
      <c r="T388" s="114" t="str">
        <f t="shared" si="24"/>
        <v>01793820166</v>
      </c>
      <c r="U388" s="114" t="str">
        <f t="shared" si="25"/>
        <v>AUTOSERVIZI SONZOGNI MARIO SRL</v>
      </c>
      <c r="V388" s="114" t="str">
        <f t="shared" si="26"/>
        <v>LOMBARDIA</v>
      </c>
      <c r="W388" s="114" t="str">
        <f t="shared" si="27"/>
        <v>LOMBARDIA</v>
      </c>
    </row>
    <row r="389" spans="1:23" ht="14.4" x14ac:dyDescent="0.3">
      <c r="A389" s="80" t="s">
        <v>1370</v>
      </c>
      <c r="B389" s="80" t="s">
        <v>2097</v>
      </c>
      <c r="C389" s="80" t="s">
        <v>3905</v>
      </c>
      <c r="D389" s="80" t="s">
        <v>4858</v>
      </c>
      <c r="E389" s="80" t="s">
        <v>10693</v>
      </c>
      <c r="F389" s="80" t="s">
        <v>10694</v>
      </c>
      <c r="G389" s="80" t="s">
        <v>5026</v>
      </c>
      <c r="H389" s="80" t="s">
        <v>5026</v>
      </c>
      <c r="I389" s="80" t="s">
        <v>2474</v>
      </c>
      <c r="J389" s="80" t="s">
        <v>2097</v>
      </c>
      <c r="K389" s="80" t="s">
        <v>3905</v>
      </c>
      <c r="L389" s="80" t="s">
        <v>10693</v>
      </c>
      <c r="M389" s="80" t="s">
        <v>10695</v>
      </c>
      <c r="N389" s="80" t="s">
        <v>5026</v>
      </c>
      <c r="O389" s="80" t="s">
        <v>5026</v>
      </c>
      <c r="P389" s="80" t="s">
        <v>2474</v>
      </c>
      <c r="Q389" s="80" t="s">
        <v>10696</v>
      </c>
      <c r="R389" s="82" t="s">
        <v>79</v>
      </c>
      <c r="S389" s="80" t="s">
        <v>10697</v>
      </c>
      <c r="T389" s="114" t="str">
        <f t="shared" si="24"/>
        <v>00760190058</v>
      </c>
      <c r="U389" s="114" t="str">
        <f t="shared" si="25"/>
        <v>AUTOSERVIZI SQUILLARI</v>
      </c>
      <c r="V389" s="114" t="str">
        <f t="shared" si="26"/>
        <v>LIGURIA</v>
      </c>
      <c r="W389" s="114" t="str">
        <f t="shared" si="27"/>
        <v>LIGURIA</v>
      </c>
    </row>
    <row r="390" spans="1:23" ht="14.4" x14ac:dyDescent="0.3">
      <c r="A390" s="80" t="s">
        <v>11215</v>
      </c>
      <c r="B390" s="80"/>
      <c r="C390" s="80"/>
      <c r="D390" s="80"/>
      <c r="E390" s="80" t="s">
        <v>4876</v>
      </c>
      <c r="F390" s="80"/>
      <c r="G390" s="80"/>
      <c r="H390" s="80"/>
      <c r="I390" s="80"/>
      <c r="J390" s="80" t="s">
        <v>11216</v>
      </c>
      <c r="K390" s="80" t="s">
        <v>11217</v>
      </c>
      <c r="L390" s="80" t="s">
        <v>11218</v>
      </c>
      <c r="M390" s="80"/>
      <c r="N390" s="80" t="s">
        <v>11219</v>
      </c>
      <c r="O390" s="80" t="s">
        <v>5074</v>
      </c>
      <c r="P390" s="80" t="s">
        <v>2465</v>
      </c>
      <c r="Q390" s="80"/>
      <c r="R390" s="82" t="s">
        <v>79</v>
      </c>
      <c r="S390" s="80"/>
      <c r="T390" s="114" t="str">
        <f t="shared" si="24"/>
        <v>05421130658</v>
      </c>
      <c r="U390" s="114" t="str">
        <f t="shared" si="25"/>
        <v>AUTOSERVIZI STELLATO SRL</v>
      </c>
      <c r="V390" s="114" t="str">
        <f t="shared" si="26"/>
        <v>CAMPANIA</v>
      </c>
      <c r="W390" s="114" t="str">
        <f t="shared" si="27"/>
        <v>CAMPANIA</v>
      </c>
    </row>
    <row r="391" spans="1:23" ht="14.4" x14ac:dyDescent="0.3">
      <c r="A391" s="80" t="s">
        <v>11212</v>
      </c>
      <c r="B391" s="80"/>
      <c r="C391" s="80"/>
      <c r="D391" s="80"/>
      <c r="E391" s="80" t="s">
        <v>4876</v>
      </c>
      <c r="F391" s="80"/>
      <c r="G391" s="80"/>
      <c r="H391" s="80"/>
      <c r="I391" s="80"/>
      <c r="J391" s="80" t="s">
        <v>11213</v>
      </c>
      <c r="K391" s="80" t="s">
        <v>6922</v>
      </c>
      <c r="L391" s="80" t="s">
        <v>11214</v>
      </c>
      <c r="M391" s="80"/>
      <c r="N391" s="80" t="s">
        <v>6924</v>
      </c>
      <c r="O391" s="80" t="s">
        <v>5074</v>
      </c>
      <c r="P391" s="80" t="s">
        <v>2465</v>
      </c>
      <c r="Q391" s="80"/>
      <c r="R391" s="82" t="s">
        <v>79</v>
      </c>
      <c r="S391" s="80"/>
      <c r="T391" s="114" t="str">
        <f t="shared" si="24"/>
        <v>00521950659</v>
      </c>
      <c r="U391" s="114" t="str">
        <f t="shared" si="25"/>
        <v>AUTOSERVIZI TAI S.A.S.</v>
      </c>
      <c r="V391" s="114" t="str">
        <f t="shared" si="26"/>
        <v>CAMPANIA</v>
      </c>
      <c r="W391" s="114" t="str">
        <f t="shared" si="27"/>
        <v>CAMPANIA</v>
      </c>
    </row>
    <row r="392" spans="1:23" ht="14.4" x14ac:dyDescent="0.3">
      <c r="A392" s="80" t="s">
        <v>1427</v>
      </c>
      <c r="B392" s="80" t="s">
        <v>1428</v>
      </c>
      <c r="C392" s="80" t="s">
        <v>3813</v>
      </c>
      <c r="D392" s="80" t="s">
        <v>4858</v>
      </c>
      <c r="E392" s="80" t="s">
        <v>9972</v>
      </c>
      <c r="F392" s="80" t="s">
        <v>9973</v>
      </c>
      <c r="G392" s="80" t="s">
        <v>9974</v>
      </c>
      <c r="H392" s="80" t="s">
        <v>4892</v>
      </c>
      <c r="I392" s="80" t="s">
        <v>2483</v>
      </c>
      <c r="J392" s="80" t="s">
        <v>1428</v>
      </c>
      <c r="K392" s="80" t="s">
        <v>3813</v>
      </c>
      <c r="L392" s="80" t="s">
        <v>9972</v>
      </c>
      <c r="M392" s="80" t="s">
        <v>9975</v>
      </c>
      <c r="N392" s="80" t="s">
        <v>9974</v>
      </c>
      <c r="O392" s="80" t="s">
        <v>4892</v>
      </c>
      <c r="P392" s="80" t="s">
        <v>2483</v>
      </c>
      <c r="Q392" s="80" t="s">
        <v>9976</v>
      </c>
      <c r="R392" s="82" t="s">
        <v>79</v>
      </c>
      <c r="S392" s="80" t="s">
        <v>9957</v>
      </c>
      <c r="T392" s="114" t="str">
        <f t="shared" si="24"/>
        <v>05339840828</v>
      </c>
      <c r="U392" s="114" t="str">
        <f t="shared" si="25"/>
        <v>AUTOSERVIZI TAORMINA SRL</v>
      </c>
      <c r="V392" s="114" t="str">
        <f t="shared" si="26"/>
        <v>SICILIA</v>
      </c>
      <c r="W392" s="114" t="str">
        <f t="shared" si="27"/>
        <v>SICILIA</v>
      </c>
    </row>
    <row r="393" spans="1:23" ht="14.4" x14ac:dyDescent="0.3">
      <c r="A393" s="80" t="s">
        <v>10618</v>
      </c>
      <c r="B393" s="80"/>
      <c r="C393" s="80"/>
      <c r="D393" s="80"/>
      <c r="E393" s="80" t="s">
        <v>4876</v>
      </c>
      <c r="F393" s="80"/>
      <c r="G393" s="80"/>
      <c r="H393" s="80"/>
      <c r="I393" s="80"/>
      <c r="J393" s="80" t="s">
        <v>10619</v>
      </c>
      <c r="K393" s="80" t="s">
        <v>6101</v>
      </c>
      <c r="L393" s="80" t="s">
        <v>10620</v>
      </c>
      <c r="M393" s="80"/>
      <c r="N393" s="80" t="s">
        <v>6103</v>
      </c>
      <c r="O393" s="80" t="s">
        <v>5102</v>
      </c>
      <c r="P393" s="80" t="s">
        <v>2481</v>
      </c>
      <c r="Q393" s="80"/>
      <c r="R393" s="82" t="s">
        <v>79</v>
      </c>
      <c r="S393" s="80"/>
      <c r="T393" s="114" t="str">
        <f t="shared" si="24"/>
        <v>01664690714</v>
      </c>
      <c r="U393" s="114" t="str">
        <f t="shared" si="25"/>
        <v>AUTOSERVIZI TOMMASULO S.R.L.</v>
      </c>
      <c r="V393" s="114" t="str">
        <f t="shared" si="26"/>
        <v>PUGLIA</v>
      </c>
      <c r="W393" s="114" t="str">
        <f t="shared" si="27"/>
        <v>PUGLIA</v>
      </c>
    </row>
    <row r="394" spans="1:23" ht="14.4" x14ac:dyDescent="0.3">
      <c r="A394" s="80" t="s">
        <v>6150</v>
      </c>
      <c r="B394" s="80"/>
      <c r="C394" s="80"/>
      <c r="D394" s="80"/>
      <c r="E394" s="80" t="s">
        <v>4876</v>
      </c>
      <c r="F394" s="80"/>
      <c r="G394" s="80"/>
      <c r="H394" s="80"/>
      <c r="I394" s="80"/>
      <c r="J394" s="80" t="s">
        <v>6151</v>
      </c>
      <c r="K394" s="80" t="s">
        <v>6152</v>
      </c>
      <c r="L394" s="80" t="s">
        <v>6153</v>
      </c>
      <c r="M394" s="80"/>
      <c r="N394" s="80" t="s">
        <v>6154</v>
      </c>
      <c r="O394" s="80" t="s">
        <v>4950</v>
      </c>
      <c r="P394" s="80" t="s">
        <v>2481</v>
      </c>
      <c r="Q394" s="80"/>
      <c r="R394" s="82" t="s">
        <v>79</v>
      </c>
      <c r="S394" s="80"/>
      <c r="T394" s="114" t="str">
        <f t="shared" si="24"/>
        <v>03974550729</v>
      </c>
      <c r="U394" s="114" t="str">
        <f t="shared" si="25"/>
        <v>AUTOSERVIZI TOPPUTO VITO</v>
      </c>
      <c r="V394" s="114" t="str">
        <f t="shared" si="26"/>
        <v>PUGLIA</v>
      </c>
      <c r="W394" s="114" t="str">
        <f t="shared" si="27"/>
        <v>PUGLIA</v>
      </c>
    </row>
    <row r="395" spans="1:23" ht="14.4" x14ac:dyDescent="0.3">
      <c r="A395" s="80" t="s">
        <v>6464</v>
      </c>
      <c r="B395" s="80"/>
      <c r="C395" s="80"/>
      <c r="D395" s="80"/>
      <c r="E395" s="80" t="s">
        <v>4876</v>
      </c>
      <c r="F395" s="80"/>
      <c r="G395" s="80"/>
      <c r="H395" s="80"/>
      <c r="I395" s="80"/>
      <c r="J395" s="80" t="s">
        <v>6465</v>
      </c>
      <c r="K395" s="80" t="s">
        <v>6466</v>
      </c>
      <c r="L395" s="80" t="s">
        <v>6467</v>
      </c>
      <c r="M395" s="80"/>
      <c r="N395" s="80" t="s">
        <v>6468</v>
      </c>
      <c r="O395" s="80" t="s">
        <v>5005</v>
      </c>
      <c r="P395" s="80" t="s">
        <v>2475</v>
      </c>
      <c r="Q395" s="80"/>
      <c r="R395" s="82" t="s">
        <v>79</v>
      </c>
      <c r="S395" s="80"/>
      <c r="T395" s="114" t="str">
        <f t="shared" si="24"/>
        <v>03992830160</v>
      </c>
      <c r="U395" s="114" t="str">
        <f t="shared" si="25"/>
        <v>AUTOSERVIZI TRIVELLA DI TRIVELLA MARCO &amp; C. SAS</v>
      </c>
      <c r="V395" s="114" t="str">
        <f t="shared" si="26"/>
        <v>LOMBARDIA</v>
      </c>
      <c r="W395" s="114" t="str">
        <f t="shared" si="27"/>
        <v>LOMBARDIA</v>
      </c>
    </row>
    <row r="396" spans="1:23" ht="14.4" x14ac:dyDescent="0.3">
      <c r="A396" s="80" t="s">
        <v>8449</v>
      </c>
      <c r="B396" s="80"/>
      <c r="C396" s="80"/>
      <c r="D396" s="80"/>
      <c r="E396" s="80" t="s">
        <v>4876</v>
      </c>
      <c r="F396" s="80"/>
      <c r="G396" s="80"/>
      <c r="H396" s="80"/>
      <c r="I396" s="80"/>
      <c r="J396" s="80" t="s">
        <v>8450</v>
      </c>
      <c r="K396" s="80" t="s">
        <v>3589</v>
      </c>
      <c r="L396" s="80" t="s">
        <v>8451</v>
      </c>
      <c r="M396" s="80"/>
      <c r="N396" s="80" t="s">
        <v>5080</v>
      </c>
      <c r="O396" s="80" t="s">
        <v>5080</v>
      </c>
      <c r="P396" s="80" t="s">
        <v>2472</v>
      </c>
      <c r="Q396" s="80"/>
      <c r="R396" s="82" t="s">
        <v>79</v>
      </c>
      <c r="S396" s="80"/>
      <c r="T396" s="114" t="str">
        <f t="shared" si="24"/>
        <v>00373430552</v>
      </c>
      <c r="U396" s="114" t="str">
        <f t="shared" si="25"/>
        <v>AUTOSERVIZI TROIANI S.R.L.</v>
      </c>
      <c r="V396" s="114" t="str">
        <f t="shared" si="26"/>
        <v>LAZIO</v>
      </c>
      <c r="W396" s="114" t="str">
        <f t="shared" si="27"/>
        <v>LAZIO</v>
      </c>
    </row>
    <row r="397" spans="1:23" ht="14.4" x14ac:dyDescent="0.3">
      <c r="A397" s="80" t="s">
        <v>11226</v>
      </c>
      <c r="B397" s="80"/>
      <c r="C397" s="80"/>
      <c r="D397" s="80"/>
      <c r="E397" s="80" t="s">
        <v>4876</v>
      </c>
      <c r="F397" s="80"/>
      <c r="G397" s="80"/>
      <c r="H397" s="80"/>
      <c r="I397" s="80"/>
      <c r="J397" s="80" t="s">
        <v>11227</v>
      </c>
      <c r="K397" s="80" t="s">
        <v>11228</v>
      </c>
      <c r="L397" s="80" t="s">
        <v>11229</v>
      </c>
      <c r="M397" s="80"/>
      <c r="N397" s="80" t="s">
        <v>5080</v>
      </c>
      <c r="O397" s="80" t="s">
        <v>5080</v>
      </c>
      <c r="P397" s="80" t="s">
        <v>2472</v>
      </c>
      <c r="Q397" s="80"/>
      <c r="R397" s="82" t="s">
        <v>79</v>
      </c>
      <c r="S397" s="80"/>
      <c r="T397" s="114" t="str">
        <f t="shared" si="24"/>
        <v>02022080564</v>
      </c>
      <c r="U397" s="114" t="str">
        <f t="shared" si="25"/>
        <v>AUTOSERVIZI TUSCIA SRL</v>
      </c>
      <c r="V397" s="114" t="str">
        <f t="shared" si="26"/>
        <v>LAZIO</v>
      </c>
      <c r="W397" s="114" t="str">
        <f t="shared" si="27"/>
        <v>LAZIO</v>
      </c>
    </row>
    <row r="398" spans="1:23" ht="14.4" x14ac:dyDescent="0.3">
      <c r="A398" s="80" t="s">
        <v>2609</v>
      </c>
      <c r="B398" s="80" t="s">
        <v>2610</v>
      </c>
      <c r="C398" s="80" t="s">
        <v>3707</v>
      </c>
      <c r="D398" s="80" t="s">
        <v>4858</v>
      </c>
      <c r="E398" s="80" t="s">
        <v>9273</v>
      </c>
      <c r="F398" s="80" t="s">
        <v>9274</v>
      </c>
      <c r="G398" s="80" t="s">
        <v>9275</v>
      </c>
      <c r="H398" s="80" t="s">
        <v>4904</v>
      </c>
      <c r="I398" s="80" t="s">
        <v>2465</v>
      </c>
      <c r="J398" s="80" t="s">
        <v>2610</v>
      </c>
      <c r="K398" s="80" t="s">
        <v>3707</v>
      </c>
      <c r="L398" s="80" t="s">
        <v>9273</v>
      </c>
      <c r="M398" s="80" t="s">
        <v>9274</v>
      </c>
      <c r="N398" s="80" t="s">
        <v>9275</v>
      </c>
      <c r="O398" s="80" t="s">
        <v>4904</v>
      </c>
      <c r="P398" s="80" t="s">
        <v>2465</v>
      </c>
      <c r="Q398" s="80" t="s">
        <v>9276</v>
      </c>
      <c r="R398" s="82" t="s">
        <v>79</v>
      </c>
      <c r="S398" s="80" t="s">
        <v>9277</v>
      </c>
      <c r="T398" s="114" t="str">
        <f t="shared" si="24"/>
        <v>03080821212</v>
      </c>
      <c r="U398" s="114" t="str">
        <f t="shared" si="25"/>
        <v>AUTOSERVIZI UNIVERSAL SRL</v>
      </c>
      <c r="V398" s="114" t="str">
        <f t="shared" si="26"/>
        <v>CAMPANIA</v>
      </c>
      <c r="W398" s="114" t="str">
        <f t="shared" si="27"/>
        <v>CAMPANIA</v>
      </c>
    </row>
    <row r="399" spans="1:23" ht="14.4" x14ac:dyDescent="0.3">
      <c r="A399" s="80" t="s">
        <v>4527</v>
      </c>
      <c r="B399" s="80" t="s">
        <v>381</v>
      </c>
      <c r="C399" s="80" t="s">
        <v>3539</v>
      </c>
      <c r="D399" s="80" t="s">
        <v>4935</v>
      </c>
      <c r="E399" s="80" t="s">
        <v>7850</v>
      </c>
      <c r="F399" s="80" t="s">
        <v>5904</v>
      </c>
      <c r="G399" s="80" t="s">
        <v>5905</v>
      </c>
      <c r="H399" s="80" t="s">
        <v>7851</v>
      </c>
      <c r="I399" s="80" t="s">
        <v>2482</v>
      </c>
      <c r="J399" s="80" t="s">
        <v>381</v>
      </c>
      <c r="K399" s="80" t="s">
        <v>3539</v>
      </c>
      <c r="L399" s="80" t="s">
        <v>7850</v>
      </c>
      <c r="M399" s="80" t="s">
        <v>5904</v>
      </c>
      <c r="N399" s="80" t="s">
        <v>5905</v>
      </c>
      <c r="O399" s="80" t="s">
        <v>7851</v>
      </c>
      <c r="P399" s="80" t="s">
        <v>2482</v>
      </c>
      <c r="Q399" s="80" t="s">
        <v>7852</v>
      </c>
      <c r="R399" s="82" t="s">
        <v>79</v>
      </c>
      <c r="S399" s="80" t="s">
        <v>5623</v>
      </c>
      <c r="T399" s="114" t="str">
        <f t="shared" si="24"/>
        <v>02758430926</v>
      </c>
      <c r="U399" s="114" t="str">
        <f t="shared" si="25"/>
        <v>AUTOSERVIZI VACCA DI VACCA FABRIZIO &amp; C. SNC</v>
      </c>
      <c r="V399" s="114" t="str">
        <f t="shared" si="26"/>
        <v>SARDEGNA</v>
      </c>
      <c r="W399" s="114" t="str">
        <f t="shared" si="27"/>
        <v>SARDEGNA</v>
      </c>
    </row>
    <row r="400" spans="1:23" ht="14.4" x14ac:dyDescent="0.3">
      <c r="A400" s="80" t="s">
        <v>380</v>
      </c>
      <c r="B400" s="80" t="s">
        <v>381</v>
      </c>
      <c r="C400" s="80" t="s">
        <v>3539</v>
      </c>
      <c r="D400" s="80" t="s">
        <v>4935</v>
      </c>
      <c r="E400" s="80" t="s">
        <v>9742</v>
      </c>
      <c r="F400" s="80" t="s">
        <v>5904</v>
      </c>
      <c r="G400" s="80" t="s">
        <v>5905</v>
      </c>
      <c r="H400" s="80" t="s">
        <v>4861</v>
      </c>
      <c r="I400" s="80" t="s">
        <v>2482</v>
      </c>
      <c r="J400" s="80" t="s">
        <v>381</v>
      </c>
      <c r="K400" s="80" t="s">
        <v>3539</v>
      </c>
      <c r="L400" s="80" t="s">
        <v>9742</v>
      </c>
      <c r="M400" s="80" t="s">
        <v>5904</v>
      </c>
      <c r="N400" s="80" t="s">
        <v>5905</v>
      </c>
      <c r="O400" s="80" t="s">
        <v>4861</v>
      </c>
      <c r="P400" s="80" t="s">
        <v>2482</v>
      </c>
      <c r="Q400" s="80" t="s">
        <v>7852</v>
      </c>
      <c r="R400" s="82" t="s">
        <v>79</v>
      </c>
      <c r="S400" s="80" t="s">
        <v>5623</v>
      </c>
      <c r="T400" s="114" t="str">
        <f t="shared" si="24"/>
        <v>02758430926</v>
      </c>
      <c r="U400" s="114" t="str">
        <f t="shared" si="25"/>
        <v>AUTOSERVIZI VACCA DI VACCA FABRIZIO &amp; C. SNC</v>
      </c>
      <c r="V400" s="114" t="str">
        <f t="shared" si="26"/>
        <v>SARDEGNA</v>
      </c>
      <c r="W400" s="114" t="str">
        <f t="shared" si="27"/>
        <v>SARDEGNA</v>
      </c>
    </row>
    <row r="401" spans="1:23" ht="14.4" x14ac:dyDescent="0.3">
      <c r="A401" s="80" t="s">
        <v>11094</v>
      </c>
      <c r="B401" s="80"/>
      <c r="C401" s="80"/>
      <c r="D401" s="80"/>
      <c r="E401" s="80" t="s">
        <v>4876</v>
      </c>
      <c r="F401" s="80"/>
      <c r="G401" s="80"/>
      <c r="H401" s="80"/>
      <c r="I401" s="80"/>
      <c r="J401" s="80" t="s">
        <v>11095</v>
      </c>
      <c r="K401" s="80" t="s">
        <v>11096</v>
      </c>
      <c r="L401" s="80" t="s">
        <v>11097</v>
      </c>
      <c r="M401" s="80"/>
      <c r="N401" s="80" t="s">
        <v>5199</v>
      </c>
      <c r="O401" s="80" t="s">
        <v>5199</v>
      </c>
      <c r="P401" s="80" t="s">
        <v>2467</v>
      </c>
      <c r="Q401" s="80"/>
      <c r="R401" s="82" t="s">
        <v>79</v>
      </c>
      <c r="S401" s="80"/>
      <c r="T401" s="114" t="str">
        <f t="shared" si="24"/>
        <v>04295110375</v>
      </c>
      <c r="U401" s="114" t="str">
        <f t="shared" si="25"/>
        <v>AUTOSERVIZI VIVIANI</v>
      </c>
      <c r="V401" s="114" t="str">
        <f t="shared" si="26"/>
        <v>EMILIA-ROMAGNA</v>
      </c>
      <c r="W401" s="114" t="str">
        <f t="shared" si="27"/>
        <v>EMILIA-ROMAGNA</v>
      </c>
    </row>
    <row r="402" spans="1:23" ht="14.4" x14ac:dyDescent="0.3">
      <c r="A402" s="80" t="s">
        <v>1104</v>
      </c>
      <c r="B402" s="80" t="s">
        <v>1105</v>
      </c>
      <c r="C402" s="80" t="s">
        <v>3629</v>
      </c>
      <c r="D402" s="80" t="s">
        <v>5430</v>
      </c>
      <c r="E402" s="80" t="s">
        <v>8731</v>
      </c>
      <c r="F402" s="80" t="s">
        <v>8732</v>
      </c>
      <c r="G402" s="80" t="s">
        <v>8733</v>
      </c>
      <c r="H402" s="80" t="s">
        <v>5398</v>
      </c>
      <c r="I402" s="80" t="s">
        <v>2489</v>
      </c>
      <c r="J402" s="80" t="s">
        <v>1105</v>
      </c>
      <c r="K402" s="80" t="s">
        <v>3629</v>
      </c>
      <c r="L402" s="80" t="s">
        <v>8731</v>
      </c>
      <c r="M402" s="80" t="s">
        <v>8732</v>
      </c>
      <c r="N402" s="80" t="s">
        <v>8733</v>
      </c>
      <c r="O402" s="80" t="s">
        <v>5398</v>
      </c>
      <c r="P402" s="80" t="s">
        <v>2489</v>
      </c>
      <c r="Q402" s="80" t="s">
        <v>8734</v>
      </c>
      <c r="R402" s="82" t="s">
        <v>79</v>
      </c>
      <c r="S402" s="80" t="s">
        <v>8735</v>
      </c>
      <c r="T402" s="114" t="str">
        <f t="shared" si="24"/>
        <v>02584790246</v>
      </c>
      <c r="U402" s="114" t="str">
        <f t="shared" si="25"/>
        <v>AUTOSERVIZI ZAMBON SILLA</v>
      </c>
      <c r="V402" s="114" t="str">
        <f t="shared" si="26"/>
        <v>VENETO</v>
      </c>
      <c r="W402" s="114" t="str">
        <f t="shared" si="27"/>
        <v>VENETO</v>
      </c>
    </row>
    <row r="403" spans="1:23" ht="14.4" x14ac:dyDescent="0.3">
      <c r="A403" s="80" t="s">
        <v>6554</v>
      </c>
      <c r="B403" s="80"/>
      <c r="C403" s="80"/>
      <c r="D403" s="80"/>
      <c r="E403" s="80" t="s">
        <v>4876</v>
      </c>
      <c r="F403" s="80"/>
      <c r="G403" s="80"/>
      <c r="H403" s="80"/>
      <c r="I403" s="80"/>
      <c r="J403" s="80" t="s">
        <v>6555</v>
      </c>
      <c r="K403" s="80" t="s">
        <v>6556</v>
      </c>
      <c r="L403" s="80" t="s">
        <v>6557</v>
      </c>
      <c r="M403" s="80"/>
      <c r="N403" s="80" t="s">
        <v>4962</v>
      </c>
      <c r="O403" s="80" t="s">
        <v>4962</v>
      </c>
      <c r="P403" s="80" t="s">
        <v>2475</v>
      </c>
      <c r="Q403" s="80"/>
      <c r="R403" s="82" t="s">
        <v>79</v>
      </c>
      <c r="S403" s="80"/>
      <c r="T403" s="114" t="str">
        <f t="shared" si="24"/>
        <v>04924720156</v>
      </c>
      <c r="U403" s="114" t="str">
        <f t="shared" si="25"/>
        <v>AUTOSTRADALE</v>
      </c>
      <c r="V403" s="114" t="str">
        <f t="shared" si="26"/>
        <v>LOMBARDIA</v>
      </c>
      <c r="W403" s="114" t="str">
        <f t="shared" si="27"/>
        <v>LOMBARDIA</v>
      </c>
    </row>
    <row r="404" spans="1:23" ht="14.4" x14ac:dyDescent="0.3">
      <c r="A404" s="80" t="s">
        <v>6949</v>
      </c>
      <c r="B404" s="80"/>
      <c r="C404" s="80"/>
      <c r="D404" s="80"/>
      <c r="E404" s="80" t="s">
        <v>4876</v>
      </c>
      <c r="F404" s="80"/>
      <c r="G404" s="80"/>
      <c r="H404" s="80"/>
      <c r="I404" s="80"/>
      <c r="J404" s="80" t="s">
        <v>6950</v>
      </c>
      <c r="K404" s="80" t="s">
        <v>6951</v>
      </c>
      <c r="L404" s="80" t="s">
        <v>6952</v>
      </c>
      <c r="M404" s="80"/>
      <c r="N404" s="80" t="s">
        <v>5074</v>
      </c>
      <c r="O404" s="80" t="s">
        <v>5074</v>
      </c>
      <c r="P404" s="80" t="s">
        <v>2465</v>
      </c>
      <c r="Q404" s="80"/>
      <c r="R404" s="82" t="s">
        <v>79</v>
      </c>
      <c r="S404" s="80"/>
      <c r="T404" s="114" t="str">
        <f t="shared" si="24"/>
        <v>02271240653</v>
      </c>
      <c r="U404" s="114" t="str">
        <f t="shared" si="25"/>
        <v>AUTOTRASFER SRL</v>
      </c>
      <c r="V404" s="114" t="str">
        <f t="shared" si="26"/>
        <v>CAMPANIA</v>
      </c>
      <c r="W404" s="114" t="str">
        <f t="shared" si="27"/>
        <v>CAMPANIA</v>
      </c>
    </row>
    <row r="405" spans="1:23" ht="14.4" x14ac:dyDescent="0.3">
      <c r="A405" s="80" t="s">
        <v>3064</v>
      </c>
      <c r="B405" s="80" t="s">
        <v>3065</v>
      </c>
      <c r="C405" s="80" t="s">
        <v>3520</v>
      </c>
      <c r="D405" s="80" t="s">
        <v>5468</v>
      </c>
      <c r="E405" s="80" t="s">
        <v>7644</v>
      </c>
      <c r="F405" s="80" t="s">
        <v>7645</v>
      </c>
      <c r="G405" s="80" t="s">
        <v>7646</v>
      </c>
      <c r="H405" s="80" t="s">
        <v>5472</v>
      </c>
      <c r="I405" s="80" t="s">
        <v>2483</v>
      </c>
      <c r="J405" s="80" t="s">
        <v>3065</v>
      </c>
      <c r="K405" s="80" t="s">
        <v>3520</v>
      </c>
      <c r="L405" s="80" t="s">
        <v>7644</v>
      </c>
      <c r="M405" s="80" t="s">
        <v>7645</v>
      </c>
      <c r="N405" s="80" t="s">
        <v>7646</v>
      </c>
      <c r="O405" s="80" t="s">
        <v>5472</v>
      </c>
      <c r="P405" s="80" t="s">
        <v>2483</v>
      </c>
      <c r="Q405" s="80" t="s">
        <v>7647</v>
      </c>
      <c r="R405" s="82" t="s">
        <v>79</v>
      </c>
      <c r="S405" s="80"/>
      <c r="T405" s="114" t="str">
        <f t="shared" si="24"/>
        <v>00229790845</v>
      </c>
      <c r="U405" s="114" t="str">
        <f t="shared" si="25"/>
        <v>AUTOTRASPORTI ADRANONE SOC. COOP. ARL</v>
      </c>
      <c r="V405" s="114" t="str">
        <f t="shared" si="26"/>
        <v>SICILIA</v>
      </c>
      <c r="W405" s="114" t="str">
        <f t="shared" si="27"/>
        <v>SICILIA</v>
      </c>
    </row>
    <row r="406" spans="1:23" ht="14.4" x14ac:dyDescent="0.3">
      <c r="A406" s="80" t="s">
        <v>657</v>
      </c>
      <c r="B406" s="80" t="s">
        <v>658</v>
      </c>
      <c r="C406" s="80" t="s">
        <v>3604</v>
      </c>
      <c r="D406" s="80" t="s">
        <v>4858</v>
      </c>
      <c r="E406" s="80" t="s">
        <v>8553</v>
      </c>
      <c r="F406" s="80" t="s">
        <v>8554</v>
      </c>
      <c r="G406" s="80" t="s">
        <v>8555</v>
      </c>
      <c r="H406" s="80" t="s">
        <v>5620</v>
      </c>
      <c r="I406" s="80" t="s">
        <v>2477</v>
      </c>
      <c r="J406" s="80" t="s">
        <v>658</v>
      </c>
      <c r="K406" s="80" t="s">
        <v>3604</v>
      </c>
      <c r="L406" s="80" t="s">
        <v>8553</v>
      </c>
      <c r="M406" s="80" t="s">
        <v>8554</v>
      </c>
      <c r="N406" s="80" t="s">
        <v>8555</v>
      </c>
      <c r="O406" s="80" t="s">
        <v>5620</v>
      </c>
      <c r="P406" s="80" t="s">
        <v>2477</v>
      </c>
      <c r="Q406" s="80" t="s">
        <v>8556</v>
      </c>
      <c r="R406" s="82" t="s">
        <v>79</v>
      </c>
      <c r="S406" s="80" t="s">
        <v>8557</v>
      </c>
      <c r="T406" s="114" t="str">
        <f t="shared" si="24"/>
        <v>00899480941</v>
      </c>
      <c r="U406" s="114" t="str">
        <f t="shared" si="25"/>
        <v>AUTOTRASPORTI DI RIENZO ENRICO SRL</v>
      </c>
      <c r="V406" s="114" t="str">
        <f t="shared" si="26"/>
        <v>MOLISE</v>
      </c>
      <c r="W406" s="114" t="str">
        <f t="shared" si="27"/>
        <v>MOLISE</v>
      </c>
    </row>
    <row r="407" spans="1:23" ht="14.4" x14ac:dyDescent="0.3">
      <c r="A407" s="80" t="s">
        <v>4615</v>
      </c>
      <c r="B407" s="80" t="s">
        <v>4616</v>
      </c>
      <c r="C407" s="80" t="s">
        <v>9439</v>
      </c>
      <c r="D407" s="80" t="s">
        <v>5258</v>
      </c>
      <c r="E407" s="80" t="s">
        <v>9440</v>
      </c>
      <c r="F407" s="80"/>
      <c r="G407" s="80" t="s">
        <v>6986</v>
      </c>
      <c r="H407" s="80" t="s">
        <v>5466</v>
      </c>
      <c r="I407" s="80" t="s">
        <v>2483</v>
      </c>
      <c r="J407" s="80" t="s">
        <v>4616</v>
      </c>
      <c r="K407" s="80" t="s">
        <v>9439</v>
      </c>
      <c r="L407" s="80" t="s">
        <v>9440</v>
      </c>
      <c r="M407" s="80"/>
      <c r="N407" s="80" t="s">
        <v>6986</v>
      </c>
      <c r="O407" s="80" t="s">
        <v>5466</v>
      </c>
      <c r="P407" s="80" t="s">
        <v>2483</v>
      </c>
      <c r="Q407" s="80" t="s">
        <v>9441</v>
      </c>
      <c r="R407" s="82" t="s">
        <v>79</v>
      </c>
      <c r="S407" s="80"/>
      <c r="T407" s="114" t="str">
        <f t="shared" si="24"/>
        <v>03218350837</v>
      </c>
      <c r="U407" s="114" t="str">
        <f t="shared" si="25"/>
        <v>AUTOTRASPORTI LENZO E PRINCIOTTO</v>
      </c>
      <c r="V407" s="114" t="str">
        <f t="shared" si="26"/>
        <v>SICILIA</v>
      </c>
      <c r="W407" s="114" t="str">
        <f t="shared" si="27"/>
        <v>SICILIA</v>
      </c>
    </row>
    <row r="408" spans="1:23" ht="14.4" x14ac:dyDescent="0.3">
      <c r="A408" s="80" t="s">
        <v>4569</v>
      </c>
      <c r="B408" s="80" t="s">
        <v>4570</v>
      </c>
      <c r="C408" s="80" t="s">
        <v>8429</v>
      </c>
      <c r="D408" s="80" t="s">
        <v>5468</v>
      </c>
      <c r="E408" s="80" t="s">
        <v>8430</v>
      </c>
      <c r="F408" s="80" t="s">
        <v>8431</v>
      </c>
      <c r="G408" s="80" t="s">
        <v>8432</v>
      </c>
      <c r="H408" s="80" t="s">
        <v>6526</v>
      </c>
      <c r="I408" s="80" t="s">
        <v>2483</v>
      </c>
      <c r="J408" s="80" t="s">
        <v>4570</v>
      </c>
      <c r="K408" s="80" t="s">
        <v>8429</v>
      </c>
      <c r="L408" s="80" t="s">
        <v>8430</v>
      </c>
      <c r="M408" s="80" t="s">
        <v>8431</v>
      </c>
      <c r="N408" s="80" t="s">
        <v>8432</v>
      </c>
      <c r="O408" s="80" t="s">
        <v>6526</v>
      </c>
      <c r="P408" s="80" t="s">
        <v>2483</v>
      </c>
      <c r="Q408" s="80" t="s">
        <v>8433</v>
      </c>
      <c r="R408" s="82" t="s">
        <v>79</v>
      </c>
      <c r="S408" s="80" t="s">
        <v>8434</v>
      </c>
      <c r="T408" s="114" t="str">
        <f t="shared" si="24"/>
        <v>00327880811</v>
      </c>
      <c r="U408" s="114" t="str">
        <f t="shared" si="25"/>
        <v>AUTOTRASPORTI PARTANNA SOCIETÀ COOPERATIVA</v>
      </c>
      <c r="V408" s="114" t="str">
        <f t="shared" si="26"/>
        <v>SICILIA</v>
      </c>
      <c r="W408" s="114" t="str">
        <f t="shared" si="27"/>
        <v>SICILIA</v>
      </c>
    </row>
    <row r="409" spans="1:23" ht="14.4" x14ac:dyDescent="0.3">
      <c r="A409" s="80" t="s">
        <v>384</v>
      </c>
      <c r="B409" s="80" t="s">
        <v>385</v>
      </c>
      <c r="C409" s="80" t="s">
        <v>3771</v>
      </c>
      <c r="D409" s="80" t="s">
        <v>4858</v>
      </c>
      <c r="E409" s="80" t="s">
        <v>9704</v>
      </c>
      <c r="F409" s="80" t="s">
        <v>9705</v>
      </c>
      <c r="G409" s="80" t="s">
        <v>9706</v>
      </c>
      <c r="H409" s="80" t="s">
        <v>5039</v>
      </c>
      <c r="I409" s="80" t="s">
        <v>2475</v>
      </c>
      <c r="J409" s="80" t="s">
        <v>385</v>
      </c>
      <c r="K409" s="80" t="s">
        <v>3771</v>
      </c>
      <c r="L409" s="80" t="s">
        <v>9704</v>
      </c>
      <c r="M409" s="80" t="s">
        <v>9705</v>
      </c>
      <c r="N409" s="80" t="s">
        <v>9706</v>
      </c>
      <c r="O409" s="80" t="s">
        <v>5039</v>
      </c>
      <c r="P409" s="80" t="s">
        <v>2475</v>
      </c>
      <c r="Q409" s="80" t="s">
        <v>9707</v>
      </c>
      <c r="R409" s="82" t="s">
        <v>79</v>
      </c>
      <c r="S409" s="80" t="s">
        <v>9708</v>
      </c>
      <c r="T409" s="114" t="str">
        <f t="shared" si="24"/>
        <v>00476550140</v>
      </c>
      <c r="U409" s="114" t="str">
        <f t="shared" si="25"/>
        <v>AUTOTRASPORTI RAINOLDI E C. S.R.L.</v>
      </c>
      <c r="V409" s="114" t="str">
        <f t="shared" si="26"/>
        <v>LOMBARDIA</v>
      </c>
      <c r="W409" s="114" t="str">
        <f t="shared" si="27"/>
        <v>LOMBARDIA</v>
      </c>
    </row>
    <row r="410" spans="1:23" ht="14.4" x14ac:dyDescent="0.3">
      <c r="A410" s="80" t="s">
        <v>3229</v>
      </c>
      <c r="B410" s="80" t="s">
        <v>3230</v>
      </c>
      <c r="C410" s="80" t="s">
        <v>3799</v>
      </c>
      <c r="D410" s="80" t="s">
        <v>4858</v>
      </c>
      <c r="E410" s="80" t="s">
        <v>9886</v>
      </c>
      <c r="F410" s="80" t="s">
        <v>9887</v>
      </c>
      <c r="G410" s="80" t="s">
        <v>7642</v>
      </c>
      <c r="H410" s="80" t="s">
        <v>7642</v>
      </c>
      <c r="I410" s="80" t="s">
        <v>2483</v>
      </c>
      <c r="J410" s="80" t="s">
        <v>3230</v>
      </c>
      <c r="K410" s="80" t="s">
        <v>3799</v>
      </c>
      <c r="L410" s="80" t="s">
        <v>9886</v>
      </c>
      <c r="M410" s="80" t="s">
        <v>9887</v>
      </c>
      <c r="N410" s="80" t="s">
        <v>7642</v>
      </c>
      <c r="O410" s="80" t="s">
        <v>7642</v>
      </c>
      <c r="P410" s="80" t="s">
        <v>2483</v>
      </c>
      <c r="Q410" s="80" t="s">
        <v>9888</v>
      </c>
      <c r="R410" s="82" t="s">
        <v>79</v>
      </c>
      <c r="S410" s="80" t="s">
        <v>9889</v>
      </c>
      <c r="T410" s="114" t="str">
        <f t="shared" si="24"/>
        <v>00152860888</v>
      </c>
      <c r="U410" s="114" t="str">
        <f t="shared" si="25"/>
        <v>AUTOTRASPORTI TUMINO S.R.L.</v>
      </c>
      <c r="V410" s="114" t="str">
        <f t="shared" si="26"/>
        <v>SICILIA</v>
      </c>
      <c r="W410" s="114" t="str">
        <f t="shared" si="27"/>
        <v>SICILIA</v>
      </c>
    </row>
    <row r="411" spans="1:23" ht="14.4" x14ac:dyDescent="0.3">
      <c r="A411" s="80" t="s">
        <v>4746</v>
      </c>
      <c r="B411" s="80" t="s">
        <v>4747</v>
      </c>
      <c r="C411" s="80" t="s">
        <v>9576</v>
      </c>
      <c r="D411" s="80" t="s">
        <v>4935</v>
      </c>
      <c r="E411" s="80" t="s">
        <v>9172</v>
      </c>
      <c r="F411" s="80" t="s">
        <v>6567</v>
      </c>
      <c r="G411" s="80" t="s">
        <v>9037</v>
      </c>
      <c r="H411" s="80" t="s">
        <v>6541</v>
      </c>
      <c r="I411" s="80" t="s">
        <v>2485</v>
      </c>
      <c r="J411" s="80" t="s">
        <v>4747</v>
      </c>
      <c r="K411" s="80" t="s">
        <v>9576</v>
      </c>
      <c r="L411" s="80" t="s">
        <v>9172</v>
      </c>
      <c r="M411" s="80" t="s">
        <v>6567</v>
      </c>
      <c r="N411" s="80" t="s">
        <v>9037</v>
      </c>
      <c r="O411" s="80" t="s">
        <v>6541</v>
      </c>
      <c r="P411" s="80" t="s">
        <v>2485</v>
      </c>
      <c r="Q411" s="80" t="s">
        <v>9577</v>
      </c>
      <c r="R411" s="82" t="s">
        <v>79</v>
      </c>
      <c r="S411" s="80" t="s">
        <v>9040</v>
      </c>
      <c r="T411" s="114" t="str">
        <f t="shared" si="24"/>
        <v>00130150212</v>
      </c>
      <c r="U411" s="114" t="str">
        <f t="shared" si="25"/>
        <v>AUTOUNTERNEHMEN JOSEF GATTERER &amp; CO. OHG</v>
      </c>
      <c r="V411" s="114" t="str">
        <f t="shared" si="26"/>
        <v>TRENTINO ALTO-ADIGE</v>
      </c>
      <c r="W411" s="114" t="str">
        <f t="shared" si="27"/>
        <v>Provincia autonoma di BOLZANO</v>
      </c>
    </row>
    <row r="412" spans="1:23" ht="14.4" x14ac:dyDescent="0.3">
      <c r="A412" s="80" t="s">
        <v>7360</v>
      </c>
      <c r="B412" s="80"/>
      <c r="C412" s="80"/>
      <c r="D412" s="80"/>
      <c r="E412" s="80" t="s">
        <v>4876</v>
      </c>
      <c r="F412" s="80"/>
      <c r="G412" s="80"/>
      <c r="H412" s="80"/>
      <c r="I412" s="80"/>
      <c r="J412" s="80" t="s">
        <v>7361</v>
      </c>
      <c r="K412" s="80" t="s">
        <v>7362</v>
      </c>
      <c r="L412" s="80" t="s">
        <v>7363</v>
      </c>
      <c r="M412" s="80"/>
      <c r="N412" s="80" t="s">
        <v>7364</v>
      </c>
      <c r="O412" s="80" t="s">
        <v>5579</v>
      </c>
      <c r="P412" s="80" t="s">
        <v>2478</v>
      </c>
      <c r="Q412" s="80"/>
      <c r="R412" s="82" t="s">
        <v>79</v>
      </c>
      <c r="S412" s="80"/>
      <c r="T412" s="114" t="str">
        <f t="shared" si="24"/>
        <v>01197310061</v>
      </c>
      <c r="U412" s="114" t="str">
        <f t="shared" si="25"/>
        <v>AVIOSIBUS DI PONGOLI ABRAMO E AVIOSI STEFANIA</v>
      </c>
      <c r="V412" s="114" t="str">
        <f t="shared" si="26"/>
        <v>PIEMONTE</v>
      </c>
      <c r="W412" s="114" t="str">
        <f t="shared" si="27"/>
        <v>PIEMONTE</v>
      </c>
    </row>
    <row r="413" spans="1:23" ht="14.4" x14ac:dyDescent="0.3">
      <c r="A413" s="80" t="s">
        <v>185</v>
      </c>
      <c r="B413" s="80" t="s">
        <v>186</v>
      </c>
      <c r="C413" s="80" t="s">
        <v>3370</v>
      </c>
      <c r="D413" s="80" t="s">
        <v>4871</v>
      </c>
      <c r="E413" s="80" t="s">
        <v>5334</v>
      </c>
      <c r="F413" s="80" t="s">
        <v>5335</v>
      </c>
      <c r="G413" s="80" t="s">
        <v>5080</v>
      </c>
      <c r="H413" s="80" t="s">
        <v>5080</v>
      </c>
      <c r="I413" s="80" t="s">
        <v>2472</v>
      </c>
      <c r="J413" s="80" t="s">
        <v>186</v>
      </c>
      <c r="K413" s="80" t="s">
        <v>3370</v>
      </c>
      <c r="L413" s="80" t="s">
        <v>5334</v>
      </c>
      <c r="M413" s="80" t="s">
        <v>5335</v>
      </c>
      <c r="N413" s="80" t="s">
        <v>5080</v>
      </c>
      <c r="O413" s="80" t="s">
        <v>5080</v>
      </c>
      <c r="P413" s="80" t="s">
        <v>2472</v>
      </c>
      <c r="Q413" s="80" t="s">
        <v>5336</v>
      </c>
      <c r="R413" s="82" t="s">
        <v>79</v>
      </c>
      <c r="S413" s="80" t="s">
        <v>5337</v>
      </c>
      <c r="T413" s="114" t="str">
        <f t="shared" si="24"/>
        <v>01664080700</v>
      </c>
      <c r="U413" s="114" t="str">
        <f t="shared" si="25"/>
        <v>AZIENDA DI TRASPORTI MOLISANA S.P.A.</v>
      </c>
      <c r="V413" s="114" t="str">
        <f t="shared" si="26"/>
        <v>LAZIO</v>
      </c>
      <c r="W413" s="114" t="str">
        <f t="shared" si="27"/>
        <v>LAZIO</v>
      </c>
    </row>
    <row r="414" spans="1:23" ht="14.4" x14ac:dyDescent="0.3">
      <c r="A414" s="80" t="s">
        <v>2998</v>
      </c>
      <c r="B414" s="80" t="s">
        <v>2999</v>
      </c>
      <c r="C414" s="80" t="s">
        <v>3449</v>
      </c>
      <c r="D414" s="80" t="s">
        <v>4871</v>
      </c>
      <c r="E414" s="80" t="s">
        <v>6745</v>
      </c>
      <c r="F414" s="80" t="s">
        <v>6746</v>
      </c>
      <c r="G414" s="80" t="s">
        <v>4950</v>
      </c>
      <c r="H414" s="80" t="s">
        <v>4950</v>
      </c>
      <c r="I414" s="80" t="s">
        <v>2481</v>
      </c>
      <c r="J414" s="80" t="s">
        <v>2999</v>
      </c>
      <c r="K414" s="80" t="s">
        <v>3449</v>
      </c>
      <c r="L414" s="80" t="s">
        <v>6745</v>
      </c>
      <c r="M414" s="80" t="s">
        <v>6746</v>
      </c>
      <c r="N414" s="80" t="s">
        <v>4950</v>
      </c>
      <c r="O414" s="80" t="s">
        <v>4950</v>
      </c>
      <c r="P414" s="80" t="s">
        <v>2481</v>
      </c>
      <c r="Q414" s="80" t="s">
        <v>6747</v>
      </c>
      <c r="R414" s="82" t="s">
        <v>79</v>
      </c>
      <c r="S414" s="80"/>
      <c r="T414" s="114" t="str">
        <f t="shared" si="24"/>
        <v>06010490727</v>
      </c>
      <c r="U414" s="114" t="str">
        <f t="shared" si="25"/>
        <v>AZIENDA MOBILITA E TRASPORTI DI BARI S.P.A.</v>
      </c>
      <c r="V414" s="114" t="str">
        <f t="shared" si="26"/>
        <v>PUGLIA</v>
      </c>
      <c r="W414" s="114" t="str">
        <f t="shared" si="27"/>
        <v>PUGLIA</v>
      </c>
    </row>
    <row r="415" spans="1:23" ht="14.4" x14ac:dyDescent="0.3">
      <c r="A415" s="80" t="s">
        <v>2613</v>
      </c>
      <c r="B415" s="80" t="s">
        <v>2614</v>
      </c>
      <c r="C415" s="80" t="s">
        <v>3657</v>
      </c>
      <c r="D415" s="80" t="s">
        <v>4871</v>
      </c>
      <c r="E415" s="80" t="s">
        <v>8926</v>
      </c>
      <c r="F415" s="80" t="s">
        <v>8927</v>
      </c>
      <c r="G415" s="80" t="s">
        <v>8928</v>
      </c>
      <c r="H415" s="80" t="s">
        <v>7068</v>
      </c>
      <c r="I415" s="80" t="s">
        <v>2465</v>
      </c>
      <c r="J415" s="80" t="s">
        <v>2614</v>
      </c>
      <c r="K415" s="80" t="s">
        <v>3657</v>
      </c>
      <c r="L415" s="80" t="s">
        <v>8926</v>
      </c>
      <c r="M415" s="80" t="s">
        <v>8927</v>
      </c>
      <c r="N415" s="80" t="s">
        <v>8928</v>
      </c>
      <c r="O415" s="80" t="s">
        <v>7068</v>
      </c>
      <c r="P415" s="80" t="s">
        <v>2465</v>
      </c>
      <c r="Q415" s="80" t="s">
        <v>8929</v>
      </c>
      <c r="R415" s="82" t="s">
        <v>79</v>
      </c>
      <c r="S415" s="80" t="s">
        <v>8930</v>
      </c>
      <c r="T415" s="114" t="str">
        <f t="shared" si="24"/>
        <v>02318880644</v>
      </c>
      <c r="U415" s="114" t="str">
        <f t="shared" si="25"/>
        <v>AZIENDA MOBILITA' UFITANA S.P.A.</v>
      </c>
      <c r="V415" s="114" t="str">
        <f t="shared" si="26"/>
        <v>CAMPANIA</v>
      </c>
      <c r="W415" s="114" t="str">
        <f t="shared" si="27"/>
        <v>CAMPANIA</v>
      </c>
    </row>
    <row r="416" spans="1:23" ht="14.4" x14ac:dyDescent="0.3">
      <c r="A416" s="80" t="s">
        <v>98</v>
      </c>
      <c r="B416" s="80" t="s">
        <v>99</v>
      </c>
      <c r="C416" s="80" t="s">
        <v>3665</v>
      </c>
      <c r="D416" s="80" t="s">
        <v>4871</v>
      </c>
      <c r="E416" s="80" t="s">
        <v>8983</v>
      </c>
      <c r="F416" s="80" t="s">
        <v>5238</v>
      </c>
      <c r="G416" s="80" t="s">
        <v>4904</v>
      </c>
      <c r="H416" s="80" t="s">
        <v>4904</v>
      </c>
      <c r="I416" s="80" t="s">
        <v>2465</v>
      </c>
      <c r="J416" s="80" t="s">
        <v>99</v>
      </c>
      <c r="K416" s="80" t="s">
        <v>3665</v>
      </c>
      <c r="L416" s="80" t="s">
        <v>8983</v>
      </c>
      <c r="M416" s="80" t="s">
        <v>5238</v>
      </c>
      <c r="N416" s="80" t="s">
        <v>4904</v>
      </c>
      <c r="O416" s="80" t="s">
        <v>4904</v>
      </c>
      <c r="P416" s="80" t="s">
        <v>2465</v>
      </c>
      <c r="Q416" s="80" t="s">
        <v>7238</v>
      </c>
      <c r="R416" s="82" t="s">
        <v>79</v>
      </c>
      <c r="S416" s="80"/>
      <c r="T416" s="114" t="str">
        <f t="shared" si="24"/>
        <v>06937950639</v>
      </c>
      <c r="U416" s="114" t="str">
        <f t="shared" si="25"/>
        <v>AZIENDA NAPOLETANA MOBILITÀ</v>
      </c>
      <c r="V416" s="114" t="str">
        <f t="shared" si="26"/>
        <v>CAMPANIA</v>
      </c>
      <c r="W416" s="114" t="str">
        <f t="shared" si="27"/>
        <v>CAMPANIA</v>
      </c>
    </row>
    <row r="417" spans="1:23" ht="14.4" x14ac:dyDescent="0.3">
      <c r="A417" s="80" t="s">
        <v>2712</v>
      </c>
      <c r="B417" s="80" t="s">
        <v>2713</v>
      </c>
      <c r="C417" s="80" t="s">
        <v>3465</v>
      </c>
      <c r="D417" s="80" t="s">
        <v>4871</v>
      </c>
      <c r="E417" s="80" t="s">
        <v>6992</v>
      </c>
      <c r="F417" s="80" t="s">
        <v>6993</v>
      </c>
      <c r="G417" s="80" t="s">
        <v>5080</v>
      </c>
      <c r="H417" s="80" t="s">
        <v>5080</v>
      </c>
      <c r="I417" s="80" t="s">
        <v>2472</v>
      </c>
      <c r="J417" s="80" t="s">
        <v>2713</v>
      </c>
      <c r="K417" s="80" t="s">
        <v>3465</v>
      </c>
      <c r="L417" s="80" t="s">
        <v>6992</v>
      </c>
      <c r="M417" s="80" t="s">
        <v>6993</v>
      </c>
      <c r="N417" s="80" t="s">
        <v>5080</v>
      </c>
      <c r="O417" s="80" t="s">
        <v>5080</v>
      </c>
      <c r="P417" s="80" t="s">
        <v>2472</v>
      </c>
      <c r="Q417" s="80" t="s">
        <v>6994</v>
      </c>
      <c r="R417" s="82" t="s">
        <v>79</v>
      </c>
      <c r="S417" s="80" t="s">
        <v>6995</v>
      </c>
      <c r="T417" s="114" t="str">
        <f t="shared" si="24"/>
        <v>06341981006</v>
      </c>
      <c r="U417" s="114" t="str">
        <f t="shared" si="25"/>
        <v>AZIENDA PER LA MOBILITA' DEL COMUNE DI ROMA</v>
      </c>
      <c r="V417" s="114" t="str">
        <f t="shared" si="26"/>
        <v>LAZIO</v>
      </c>
      <c r="W417" s="114" t="str">
        <f t="shared" si="27"/>
        <v>LAZIO</v>
      </c>
    </row>
    <row r="418" spans="1:23" ht="14.4" x14ac:dyDescent="0.3">
      <c r="A418" s="80" t="s">
        <v>11202</v>
      </c>
      <c r="B418" s="80"/>
      <c r="C418" s="80"/>
      <c r="D418" s="80"/>
      <c r="E418" s="80" t="s">
        <v>4876</v>
      </c>
      <c r="F418" s="80"/>
      <c r="G418" s="80"/>
      <c r="H418" s="80"/>
      <c r="I418" s="80"/>
      <c r="J418" s="80" t="s">
        <v>11203</v>
      </c>
      <c r="K418" s="80" t="s">
        <v>11204</v>
      </c>
      <c r="L418" s="80" t="s">
        <v>11205</v>
      </c>
      <c r="M418" s="80"/>
      <c r="N418" s="80" t="s">
        <v>5124</v>
      </c>
      <c r="O418" s="80" t="s">
        <v>5124</v>
      </c>
      <c r="P418" s="80" t="s">
        <v>2463</v>
      </c>
      <c r="Q418" s="80"/>
      <c r="R418" s="82" t="s">
        <v>79</v>
      </c>
      <c r="S418" s="80"/>
      <c r="T418" s="114" t="str">
        <f t="shared" si="24"/>
        <v>02161810797</v>
      </c>
      <c r="U418" s="114" t="str">
        <f t="shared" si="25"/>
        <v>AZIENDA PER LA MOBILITÀ DELLA CITTÀ DI CATANZARO S.P.A. (AMC)</v>
      </c>
      <c r="V418" s="114" t="str">
        <f t="shared" si="26"/>
        <v>CALABRIA</v>
      </c>
      <c r="W418" s="114" t="str">
        <f t="shared" si="27"/>
        <v>CALABRIA</v>
      </c>
    </row>
    <row r="419" spans="1:23" ht="14.4" x14ac:dyDescent="0.3">
      <c r="A419" s="80" t="s">
        <v>4137</v>
      </c>
      <c r="B419" s="80" t="s">
        <v>4138</v>
      </c>
      <c r="C419" s="80" t="s">
        <v>5241</v>
      </c>
      <c r="D419" s="80" t="s">
        <v>4871</v>
      </c>
      <c r="E419" s="80" t="s">
        <v>5242</v>
      </c>
      <c r="F419" s="80" t="s">
        <v>5243</v>
      </c>
      <c r="G419" s="80" t="s">
        <v>5244</v>
      </c>
      <c r="H419" s="80" t="s">
        <v>5244</v>
      </c>
      <c r="I419" s="80" t="s">
        <v>2471</v>
      </c>
      <c r="J419" s="80" t="s">
        <v>4138</v>
      </c>
      <c r="K419" s="80" t="s">
        <v>5241</v>
      </c>
      <c r="L419" s="80" t="s">
        <v>5242</v>
      </c>
      <c r="M419" s="80" t="s">
        <v>5243</v>
      </c>
      <c r="N419" s="80" t="s">
        <v>5244</v>
      </c>
      <c r="O419" s="80" t="s">
        <v>5244</v>
      </c>
      <c r="P419" s="80" t="s">
        <v>2471</v>
      </c>
      <c r="Q419" s="80" t="s">
        <v>5245</v>
      </c>
      <c r="R419" s="82" t="s">
        <v>79</v>
      </c>
      <c r="S419" s="80" t="s">
        <v>5246</v>
      </c>
      <c r="T419" s="114" t="str">
        <f t="shared" si="24"/>
        <v>00505830315</v>
      </c>
      <c r="U419" s="114" t="str">
        <f t="shared" si="25"/>
        <v>AZIENDA PROVINCIALE TRASPORTI SPA</v>
      </c>
      <c r="V419" s="114" t="str">
        <f t="shared" si="26"/>
        <v>FRIULI-VENEZIA-GIULIA</v>
      </c>
      <c r="W419" s="114" t="str">
        <f t="shared" si="27"/>
        <v>FRIULI-VENEZIA GIULIA</v>
      </c>
    </row>
    <row r="420" spans="1:23" ht="14.4" x14ac:dyDescent="0.3">
      <c r="A420" s="80" t="s">
        <v>2706</v>
      </c>
      <c r="B420" s="80" t="s">
        <v>2707</v>
      </c>
      <c r="C420" s="80" t="s">
        <v>3489</v>
      </c>
      <c r="D420" s="80" t="s">
        <v>4871</v>
      </c>
      <c r="E420" s="80" t="s">
        <v>7253</v>
      </c>
      <c r="F420" s="80" t="s">
        <v>7254</v>
      </c>
      <c r="G420" s="80" t="s">
        <v>7255</v>
      </c>
      <c r="H420" s="80" t="s">
        <v>7255</v>
      </c>
      <c r="I420" s="80" t="s">
        <v>2472</v>
      </c>
      <c r="J420" s="80" t="s">
        <v>2707</v>
      </c>
      <c r="K420" s="80" t="s">
        <v>3489</v>
      </c>
      <c r="L420" s="80" t="s">
        <v>7253</v>
      </c>
      <c r="M420" s="80" t="s">
        <v>7254</v>
      </c>
      <c r="N420" s="80" t="s">
        <v>7255</v>
      </c>
      <c r="O420" s="80" t="s">
        <v>7255</v>
      </c>
      <c r="P420" s="80" t="s">
        <v>2472</v>
      </c>
      <c r="Q420" s="80" t="s">
        <v>7256</v>
      </c>
      <c r="R420" s="82" t="s">
        <v>79</v>
      </c>
      <c r="S420" s="80"/>
      <c r="T420" s="114" t="str">
        <f t="shared" si="24"/>
        <v>00852040575</v>
      </c>
      <c r="U420" s="114" t="str">
        <f t="shared" si="25"/>
        <v>AZIENDA SERVIZI MUNICIPALI RIETI SPA</v>
      </c>
      <c r="V420" s="114" t="str">
        <f t="shared" si="26"/>
        <v>LAZIO</v>
      </c>
      <c r="W420" s="114" t="str">
        <f t="shared" si="27"/>
        <v>LAZIO</v>
      </c>
    </row>
    <row r="421" spans="1:23" ht="14.4" x14ac:dyDescent="0.3">
      <c r="A421" s="80" t="s">
        <v>110</v>
      </c>
      <c r="B421" s="80" t="s">
        <v>111</v>
      </c>
      <c r="C421" s="80" t="s">
        <v>3569</v>
      </c>
      <c r="D421" s="80" t="s">
        <v>4871</v>
      </c>
      <c r="E421" s="80" t="s">
        <v>8208</v>
      </c>
      <c r="F421" s="80" t="s">
        <v>6902</v>
      </c>
      <c r="G421" s="80" t="s">
        <v>6903</v>
      </c>
      <c r="H421" s="80" t="s">
        <v>4939</v>
      </c>
      <c r="I421" s="80" t="s">
        <v>2482</v>
      </c>
      <c r="J421" s="80" t="s">
        <v>111</v>
      </c>
      <c r="K421" s="80" t="s">
        <v>3569</v>
      </c>
      <c r="L421" s="80" t="s">
        <v>8208</v>
      </c>
      <c r="M421" s="80" t="s">
        <v>6902</v>
      </c>
      <c r="N421" s="80" t="s">
        <v>6903</v>
      </c>
      <c r="O421" s="80" t="s">
        <v>4939</v>
      </c>
      <c r="P421" s="80" t="s">
        <v>2482</v>
      </c>
      <c r="Q421" s="80" t="s">
        <v>8209</v>
      </c>
      <c r="R421" s="82" t="s">
        <v>79</v>
      </c>
      <c r="S421" s="80" t="s">
        <v>8210</v>
      </c>
      <c r="T421" s="114" t="str">
        <f t="shared" si="24"/>
        <v>01086610902</v>
      </c>
      <c r="U421" s="114" t="str">
        <f t="shared" si="25"/>
        <v>AZIENDA SERVIZI PUBBLICI OLBIA S.P.A.</v>
      </c>
      <c r="V421" s="114" t="str">
        <f t="shared" si="26"/>
        <v>SARDEGNA</v>
      </c>
      <c r="W421" s="114" t="str">
        <f t="shared" si="27"/>
        <v>SARDEGNA</v>
      </c>
    </row>
    <row r="422" spans="1:23" ht="14.4" x14ac:dyDescent="0.3">
      <c r="A422" s="80" t="s">
        <v>2828</v>
      </c>
      <c r="B422" s="80" t="s">
        <v>2829</v>
      </c>
      <c r="C422" s="80" t="s">
        <v>10671</v>
      </c>
      <c r="D422" s="80" t="s">
        <v>6708</v>
      </c>
      <c r="E422" s="80" t="s">
        <v>10672</v>
      </c>
      <c r="F422" s="80" t="s">
        <v>10673</v>
      </c>
      <c r="G422" s="80" t="s">
        <v>10674</v>
      </c>
      <c r="H422" s="80" t="s">
        <v>5000</v>
      </c>
      <c r="I422" s="80" t="s">
        <v>2472</v>
      </c>
      <c r="J422" s="80" t="s">
        <v>2829</v>
      </c>
      <c r="K422" s="80" t="s">
        <v>3901</v>
      </c>
      <c r="L422" s="80" t="s">
        <v>10672</v>
      </c>
      <c r="M422" s="80" t="s">
        <v>10673</v>
      </c>
      <c r="N422" s="80" t="s">
        <v>10674</v>
      </c>
      <c r="O422" s="80" t="s">
        <v>5000</v>
      </c>
      <c r="P422" s="80" t="s">
        <v>2472</v>
      </c>
      <c r="Q422" s="80" t="s">
        <v>10675</v>
      </c>
      <c r="R422" s="82" t="s">
        <v>79</v>
      </c>
      <c r="S422" s="80"/>
      <c r="T422" s="114" t="str">
        <f t="shared" si="24"/>
        <v>02341000566</v>
      </c>
      <c r="U422" s="114" t="str">
        <f t="shared" si="25"/>
        <v>AZIENDA SPECIALE COMUNALE</v>
      </c>
      <c r="V422" s="114" t="str">
        <f t="shared" si="26"/>
        <v>LAZIO</v>
      </c>
      <c r="W422" s="114" t="str">
        <f t="shared" si="27"/>
        <v>LAZIO</v>
      </c>
    </row>
    <row r="423" spans="1:23" ht="14.4" x14ac:dyDescent="0.3">
      <c r="A423" s="80" t="s">
        <v>2616</v>
      </c>
      <c r="B423" s="80" t="s">
        <v>2617</v>
      </c>
      <c r="C423" s="80" t="s">
        <v>3670</v>
      </c>
      <c r="D423" s="80" t="s">
        <v>4858</v>
      </c>
      <c r="E423" s="80" t="s">
        <v>9019</v>
      </c>
      <c r="F423" s="80" t="s">
        <v>9020</v>
      </c>
      <c r="G423" s="80" t="s">
        <v>4904</v>
      </c>
      <c r="H423" s="80" t="s">
        <v>4904</v>
      </c>
      <c r="I423" s="80" t="s">
        <v>2465</v>
      </c>
      <c r="J423" s="80" t="s">
        <v>2617</v>
      </c>
      <c r="K423" s="80" t="s">
        <v>3670</v>
      </c>
      <c r="L423" s="80" t="s">
        <v>9019</v>
      </c>
      <c r="M423" s="80" t="s">
        <v>9020</v>
      </c>
      <c r="N423" s="80" t="s">
        <v>4904</v>
      </c>
      <c r="O423" s="80" t="s">
        <v>4904</v>
      </c>
      <c r="P423" s="80" t="s">
        <v>2465</v>
      </c>
      <c r="Q423" s="80" t="s">
        <v>9021</v>
      </c>
      <c r="R423" s="82" t="s">
        <v>79</v>
      </c>
      <c r="S423" s="80"/>
      <c r="T423" s="114" t="str">
        <f t="shared" si="24"/>
        <v>07333040637</v>
      </c>
      <c r="U423" s="114" t="str">
        <f t="shared" si="25"/>
        <v>AZIENDA TRASPORTI CAMPANA SRL</v>
      </c>
      <c r="V423" s="114" t="str">
        <f t="shared" si="26"/>
        <v>CAMPANIA</v>
      </c>
      <c r="W423" s="114" t="str">
        <f t="shared" si="27"/>
        <v>CAMPANIA</v>
      </c>
    </row>
    <row r="424" spans="1:23" ht="14.4" x14ac:dyDescent="0.3">
      <c r="A424" s="80" t="s">
        <v>4415</v>
      </c>
      <c r="B424" s="80" t="s">
        <v>4416</v>
      </c>
      <c r="C424" s="80" t="s">
        <v>7535</v>
      </c>
      <c r="D424" s="80" t="s">
        <v>4871</v>
      </c>
      <c r="E424" s="80" t="s">
        <v>7536</v>
      </c>
      <c r="F424" s="80" t="s">
        <v>5798</v>
      </c>
      <c r="G424" s="80" t="s">
        <v>5579</v>
      </c>
      <c r="H424" s="80" t="s">
        <v>5579</v>
      </c>
      <c r="I424" s="80" t="s">
        <v>2478</v>
      </c>
      <c r="J424" s="80" t="s">
        <v>4416</v>
      </c>
      <c r="K424" s="80" t="s">
        <v>7535</v>
      </c>
      <c r="L424" s="80" t="s">
        <v>7536</v>
      </c>
      <c r="M424" s="80" t="s">
        <v>5798</v>
      </c>
      <c r="N424" s="80" t="s">
        <v>5579</v>
      </c>
      <c r="O424" s="80" t="s">
        <v>5579</v>
      </c>
      <c r="P424" s="80" t="s">
        <v>2478</v>
      </c>
      <c r="Q424" s="80" t="s">
        <v>7537</v>
      </c>
      <c r="R424" s="82" t="s">
        <v>79</v>
      </c>
      <c r="S424" s="80"/>
      <c r="T424" s="114" t="str">
        <f t="shared" si="24"/>
        <v>01682850068</v>
      </c>
      <c r="U424" s="114" t="str">
        <f t="shared" si="25"/>
        <v>AZIENDA TRASPORTI E MOBILITA' S.P.A.</v>
      </c>
      <c r="V424" s="114" t="str">
        <f t="shared" si="26"/>
        <v>PIEMONTE</v>
      </c>
      <c r="W424" s="114" t="str">
        <f t="shared" si="27"/>
        <v>PIEMONTE</v>
      </c>
    </row>
    <row r="425" spans="1:23" ht="14.4" x14ac:dyDescent="0.3">
      <c r="A425" s="80" t="s">
        <v>4627</v>
      </c>
      <c r="B425" s="80" t="s">
        <v>4628</v>
      </c>
      <c r="C425" s="80" t="s">
        <v>10513</v>
      </c>
      <c r="D425" s="80" t="s">
        <v>4871</v>
      </c>
      <c r="E425" s="80" t="s">
        <v>10514</v>
      </c>
      <c r="F425" s="80" t="s">
        <v>10515</v>
      </c>
      <c r="G425" s="80" t="s">
        <v>5466</v>
      </c>
      <c r="H425" s="80" t="s">
        <v>5466</v>
      </c>
      <c r="I425" s="80" t="s">
        <v>2483</v>
      </c>
      <c r="J425" s="80" t="s">
        <v>4628</v>
      </c>
      <c r="K425" s="80" t="s">
        <v>10513</v>
      </c>
      <c r="L425" s="80" t="s">
        <v>10514</v>
      </c>
      <c r="M425" s="80" t="s">
        <v>9839</v>
      </c>
      <c r="N425" s="80" t="s">
        <v>5466</v>
      </c>
      <c r="O425" s="80" t="s">
        <v>5466</v>
      </c>
      <c r="P425" s="80" t="s">
        <v>2483</v>
      </c>
      <c r="Q425" s="80" t="s">
        <v>10516</v>
      </c>
      <c r="R425" s="82" t="s">
        <v>79</v>
      </c>
      <c r="S425" s="80"/>
      <c r="T425" s="114" t="str">
        <f t="shared" si="24"/>
        <v>03573940834</v>
      </c>
      <c r="U425" s="114" t="str">
        <f t="shared" si="25"/>
        <v>AZIENDA TRASPORTI MESSINA S.P.A.</v>
      </c>
      <c r="V425" s="114" t="str">
        <f t="shared" si="26"/>
        <v>SICILIA</v>
      </c>
      <c r="W425" s="114" t="str">
        <f t="shared" si="27"/>
        <v>SICILIA</v>
      </c>
    </row>
    <row r="426" spans="1:23" ht="14.4" x14ac:dyDescent="0.3">
      <c r="A426" s="80" t="s">
        <v>4351</v>
      </c>
      <c r="B426" s="80" t="s">
        <v>4352</v>
      </c>
      <c r="C426" s="80" t="s">
        <v>4959</v>
      </c>
      <c r="D426" s="80" t="s">
        <v>4871</v>
      </c>
      <c r="E426" s="80" t="s">
        <v>4960</v>
      </c>
      <c r="F426" s="80" t="s">
        <v>4961</v>
      </c>
      <c r="G426" s="80" t="s">
        <v>4962</v>
      </c>
      <c r="H426" s="80" t="s">
        <v>4962</v>
      </c>
      <c r="I426" s="80" t="s">
        <v>2475</v>
      </c>
      <c r="J426" s="80" t="s">
        <v>4352</v>
      </c>
      <c r="K426" s="80" t="s">
        <v>4959</v>
      </c>
      <c r="L426" s="80" t="s">
        <v>4960</v>
      </c>
      <c r="M426" s="80" t="s">
        <v>4961</v>
      </c>
      <c r="N426" s="80" t="s">
        <v>4962</v>
      </c>
      <c r="O426" s="80" t="s">
        <v>4962</v>
      </c>
      <c r="P426" s="80" t="s">
        <v>2475</v>
      </c>
      <c r="Q426" s="80" t="s">
        <v>4963</v>
      </c>
      <c r="R426" s="82" t="s">
        <v>79</v>
      </c>
      <c r="S426" s="80" t="s">
        <v>4964</v>
      </c>
      <c r="T426" s="114" t="str">
        <f t="shared" si="24"/>
        <v>05432100963</v>
      </c>
      <c r="U426" s="114" t="str">
        <f t="shared" si="25"/>
        <v>AZIENDA TRASPORTI MILANESE SERVIZI</v>
      </c>
      <c r="V426" s="114" t="str">
        <f t="shared" si="26"/>
        <v>LOMBARDIA</v>
      </c>
      <c r="W426" s="114" t="str">
        <f t="shared" si="27"/>
        <v>LOMBARDIA</v>
      </c>
    </row>
    <row r="427" spans="1:23" ht="14.4" x14ac:dyDescent="0.3">
      <c r="A427" s="80" t="s">
        <v>516</v>
      </c>
      <c r="B427" s="80" t="s">
        <v>1640</v>
      </c>
      <c r="C427" s="80" t="s">
        <v>3843</v>
      </c>
      <c r="D427" s="80" t="s">
        <v>4871</v>
      </c>
      <c r="E427" s="80" t="s">
        <v>10230</v>
      </c>
      <c r="F427" s="80" t="s">
        <v>5214</v>
      </c>
      <c r="G427" s="80" t="s">
        <v>4962</v>
      </c>
      <c r="H427" s="80" t="s">
        <v>4962</v>
      </c>
      <c r="I427" s="80" t="s">
        <v>2475</v>
      </c>
      <c r="J427" s="80" t="s">
        <v>1640</v>
      </c>
      <c r="K427" s="80" t="s">
        <v>3843</v>
      </c>
      <c r="L427" s="80" t="s">
        <v>10230</v>
      </c>
      <c r="M427" s="80" t="s">
        <v>5214</v>
      </c>
      <c r="N427" s="80" t="s">
        <v>4962</v>
      </c>
      <c r="O427" s="80" t="s">
        <v>4962</v>
      </c>
      <c r="P427" s="80" t="s">
        <v>2475</v>
      </c>
      <c r="Q427" s="80" t="s">
        <v>4963</v>
      </c>
      <c r="R427" s="82" t="s">
        <v>79</v>
      </c>
      <c r="S427" s="80" t="s">
        <v>10231</v>
      </c>
      <c r="T427" s="114" t="str">
        <f t="shared" si="24"/>
        <v>12883390150</v>
      </c>
      <c r="U427" s="114" t="str">
        <f t="shared" si="25"/>
        <v>AZIENDA TRASPORTI MILANESI</v>
      </c>
      <c r="V427" s="114" t="str">
        <f t="shared" si="26"/>
        <v>LOMBARDIA</v>
      </c>
      <c r="W427" s="114" t="str">
        <f t="shared" si="27"/>
        <v>LOMBARDIA</v>
      </c>
    </row>
    <row r="428" spans="1:23" ht="14.4" x14ac:dyDescent="0.3">
      <c r="A428" s="80" t="s">
        <v>7490</v>
      </c>
      <c r="B428" s="80"/>
      <c r="C428" s="80"/>
      <c r="D428" s="80"/>
      <c r="E428" s="80" t="s">
        <v>4876</v>
      </c>
      <c r="F428" s="80"/>
      <c r="G428" s="80"/>
      <c r="H428" s="80"/>
      <c r="I428" s="80"/>
      <c r="J428" s="80" t="s">
        <v>7491</v>
      </c>
      <c r="K428" s="80" t="s">
        <v>7492</v>
      </c>
      <c r="L428" s="80" t="s">
        <v>7493</v>
      </c>
      <c r="M428" s="80"/>
      <c r="N428" s="80" t="s">
        <v>5494</v>
      </c>
      <c r="O428" s="80" t="s">
        <v>5494</v>
      </c>
      <c r="P428" s="80" t="s">
        <v>2463</v>
      </c>
      <c r="Q428" s="80"/>
      <c r="R428" s="82" t="s">
        <v>79</v>
      </c>
      <c r="S428" s="80"/>
      <c r="T428" s="114" t="str">
        <f t="shared" si="24"/>
        <v>01560900803</v>
      </c>
      <c r="U428" s="114" t="str">
        <f t="shared" si="25"/>
        <v>AZIENDA TRASPORTI PER L'AREA METROPOLITANA S.P.A</v>
      </c>
      <c r="V428" s="114" t="str">
        <f t="shared" si="26"/>
        <v>CALABRIA</v>
      </c>
      <c r="W428" s="114" t="str">
        <f t="shared" si="27"/>
        <v>CALABRIA</v>
      </c>
    </row>
    <row r="429" spans="1:23" ht="14.4" x14ac:dyDescent="0.3">
      <c r="A429" s="80" t="s">
        <v>402</v>
      </c>
      <c r="B429" s="80" t="s">
        <v>403</v>
      </c>
      <c r="C429" s="80" t="s">
        <v>3603</v>
      </c>
      <c r="D429" s="80" t="s">
        <v>7140</v>
      </c>
      <c r="E429" s="80" t="s">
        <v>8537</v>
      </c>
      <c r="F429" s="80" t="s">
        <v>8538</v>
      </c>
      <c r="G429" s="80" t="s">
        <v>4939</v>
      </c>
      <c r="H429" s="80" t="s">
        <v>4939</v>
      </c>
      <c r="I429" s="80" t="s">
        <v>2482</v>
      </c>
      <c r="J429" s="80" t="s">
        <v>403</v>
      </c>
      <c r="K429" s="80" t="s">
        <v>3603</v>
      </c>
      <c r="L429" s="80" t="s">
        <v>8537</v>
      </c>
      <c r="M429" s="80" t="s">
        <v>7855</v>
      </c>
      <c r="N429" s="80" t="s">
        <v>4939</v>
      </c>
      <c r="O429" s="80" t="s">
        <v>4939</v>
      </c>
      <c r="P429" s="80" t="s">
        <v>2482</v>
      </c>
      <c r="Q429" s="80" t="s">
        <v>8539</v>
      </c>
      <c r="R429" s="82" t="s">
        <v>79</v>
      </c>
      <c r="S429" s="80" t="s">
        <v>8540</v>
      </c>
      <c r="T429" s="114" t="str">
        <f t="shared" si="24"/>
        <v>00121470900</v>
      </c>
      <c r="U429" s="114" t="str">
        <f t="shared" si="25"/>
        <v>AZIENDA TRASPORTI PUBBLICI</v>
      </c>
      <c r="V429" s="114" t="str">
        <f t="shared" si="26"/>
        <v>SARDEGNA</v>
      </c>
      <c r="W429" s="114" t="str">
        <f t="shared" si="27"/>
        <v>SARDEGNA</v>
      </c>
    </row>
    <row r="430" spans="1:23" ht="14.4" x14ac:dyDescent="0.3">
      <c r="A430" s="80" t="s">
        <v>124</v>
      </c>
      <c r="B430" s="80" t="s">
        <v>3304</v>
      </c>
      <c r="C430" s="80" t="s">
        <v>3752</v>
      </c>
      <c r="D430" s="80" t="s">
        <v>4858</v>
      </c>
      <c r="E430" s="80" t="s">
        <v>9597</v>
      </c>
      <c r="F430" s="80" t="s">
        <v>9598</v>
      </c>
      <c r="G430" s="80" t="s">
        <v>6591</v>
      </c>
      <c r="H430" s="80" t="s">
        <v>6591</v>
      </c>
      <c r="I430" s="80" t="s">
        <v>2489</v>
      </c>
      <c r="J430" s="80" t="s">
        <v>3304</v>
      </c>
      <c r="K430" s="80" t="s">
        <v>3752</v>
      </c>
      <c r="L430" s="80" t="s">
        <v>9597</v>
      </c>
      <c r="M430" s="80" t="s">
        <v>9598</v>
      </c>
      <c r="N430" s="80" t="s">
        <v>6591</v>
      </c>
      <c r="O430" s="80" t="s">
        <v>6591</v>
      </c>
      <c r="P430" s="80" t="s">
        <v>2489</v>
      </c>
      <c r="Q430" s="80" t="s">
        <v>9599</v>
      </c>
      <c r="R430" s="82" t="s">
        <v>79</v>
      </c>
      <c r="S430" s="80" t="s">
        <v>9600</v>
      </c>
      <c r="T430" s="114" t="str">
        <f t="shared" si="24"/>
        <v>03644010237</v>
      </c>
      <c r="U430" s="114" t="str">
        <f t="shared" si="25"/>
        <v>AZIENDA TRASPORTI VERONA S.P.A.</v>
      </c>
      <c r="V430" s="114" t="str">
        <f t="shared" si="26"/>
        <v>VENETO</v>
      </c>
      <c r="W430" s="114" t="str">
        <f t="shared" si="27"/>
        <v>VENETO</v>
      </c>
    </row>
    <row r="431" spans="1:23" ht="14.4" x14ac:dyDescent="0.3">
      <c r="A431" s="80" t="s">
        <v>1235</v>
      </c>
      <c r="B431" s="80" t="s">
        <v>1236</v>
      </c>
      <c r="C431" s="80" t="s">
        <v>3544</v>
      </c>
      <c r="D431" s="80" t="s">
        <v>4871</v>
      </c>
      <c r="E431" s="80" t="s">
        <v>7923</v>
      </c>
      <c r="F431" s="80" t="s">
        <v>7924</v>
      </c>
      <c r="G431" s="80" t="s">
        <v>5044</v>
      </c>
      <c r="H431" s="80" t="s">
        <v>5044</v>
      </c>
      <c r="I431" s="80" t="s">
        <v>2489</v>
      </c>
      <c r="J431" s="80" t="s">
        <v>1236</v>
      </c>
      <c r="K431" s="80" t="s">
        <v>3544</v>
      </c>
      <c r="L431" s="80" t="s">
        <v>7923</v>
      </c>
      <c r="M431" s="80" t="s">
        <v>7924</v>
      </c>
      <c r="N431" s="80" t="s">
        <v>5044</v>
      </c>
      <c r="O431" s="80" t="s">
        <v>5044</v>
      </c>
      <c r="P431" s="80" t="s">
        <v>2489</v>
      </c>
      <c r="Q431" s="80" t="s">
        <v>7925</v>
      </c>
      <c r="R431" s="82" t="s">
        <v>79</v>
      </c>
      <c r="S431" s="80"/>
      <c r="T431" s="114" t="str">
        <f t="shared" si="24"/>
        <v>03096680271</v>
      </c>
      <c r="U431" s="114" t="str">
        <f t="shared" si="25"/>
        <v>AZIENDA VENEZIANA DELLA MOBILITÀ S.P.A.</v>
      </c>
      <c r="V431" s="114" t="str">
        <f t="shared" si="26"/>
        <v>VENETO</v>
      </c>
      <c r="W431" s="114" t="str">
        <f t="shared" si="27"/>
        <v>VENETO</v>
      </c>
    </row>
    <row r="432" spans="1:23" ht="14.4" x14ac:dyDescent="0.3">
      <c r="A432" s="80" t="s">
        <v>11045</v>
      </c>
      <c r="B432" s="80"/>
      <c r="C432" s="80"/>
      <c r="D432" s="80"/>
      <c r="E432" s="80" t="s">
        <v>4876</v>
      </c>
      <c r="F432" s="80"/>
      <c r="G432" s="80"/>
      <c r="H432" s="80"/>
      <c r="I432" s="80"/>
      <c r="J432" s="80" t="s">
        <v>11046</v>
      </c>
      <c r="K432" s="80" t="s">
        <v>11047</v>
      </c>
      <c r="L432" s="80" t="s">
        <v>11048</v>
      </c>
      <c r="M432" s="80"/>
      <c r="N432" s="80" t="s">
        <v>11049</v>
      </c>
      <c r="O432" s="80" t="s">
        <v>5199</v>
      </c>
      <c r="P432" s="80" t="s">
        <v>2467</v>
      </c>
      <c r="Q432" s="80"/>
      <c r="R432" s="82" t="s">
        <v>79</v>
      </c>
      <c r="S432" s="80"/>
      <c r="T432" s="114" t="str">
        <f t="shared" si="24"/>
        <v>04265780371</v>
      </c>
      <c r="U432" s="114" t="str">
        <f t="shared" si="25"/>
        <v>B&amp;B DI RIGHI GIUSEPPE E CESARI GIACOMO</v>
      </c>
      <c r="V432" s="114" t="str">
        <f t="shared" si="26"/>
        <v>EMILIA-ROMAGNA</v>
      </c>
      <c r="W432" s="114" t="str">
        <f t="shared" si="27"/>
        <v>EMILIA-ROMAGNA</v>
      </c>
    </row>
    <row r="433" spans="1:23" ht="14.4" x14ac:dyDescent="0.3">
      <c r="A433" s="80" t="s">
        <v>5597</v>
      </c>
      <c r="B433" s="80"/>
      <c r="C433" s="80"/>
      <c r="D433" s="80"/>
      <c r="E433" s="80" t="s">
        <v>4876</v>
      </c>
      <c r="F433" s="80"/>
      <c r="G433" s="80"/>
      <c r="H433" s="80"/>
      <c r="I433" s="80"/>
      <c r="J433" s="80" t="s">
        <v>5598</v>
      </c>
      <c r="K433" s="80" t="s">
        <v>5599</v>
      </c>
      <c r="L433" s="80" t="s">
        <v>5600</v>
      </c>
      <c r="M433" s="80"/>
      <c r="N433" s="80" t="s">
        <v>5601</v>
      </c>
      <c r="O433" s="80" t="s">
        <v>4910</v>
      </c>
      <c r="P433" s="80" t="s">
        <v>2467</v>
      </c>
      <c r="Q433" s="80"/>
      <c r="R433" s="82" t="s">
        <v>79</v>
      </c>
      <c r="S433" s="80"/>
      <c r="T433" s="114" t="str">
        <f t="shared" si="24"/>
        <v>00224520403</v>
      </c>
      <c r="U433" s="114" t="str">
        <f t="shared" si="25"/>
        <v>BACCHINI GIANCARLO&amp; C.</v>
      </c>
      <c r="V433" s="114" t="str">
        <f t="shared" si="26"/>
        <v>EMILIA-ROMAGNA</v>
      </c>
      <c r="W433" s="114" t="str">
        <f t="shared" si="27"/>
        <v>EMILIA-ROMAGNA</v>
      </c>
    </row>
    <row r="434" spans="1:23" ht="14.4" x14ac:dyDescent="0.3">
      <c r="A434" s="80" t="s">
        <v>404</v>
      </c>
      <c r="B434" s="80" t="s">
        <v>405</v>
      </c>
      <c r="C434" s="80" t="s">
        <v>3805</v>
      </c>
      <c r="D434" s="80" t="s">
        <v>6708</v>
      </c>
      <c r="E434" s="80" t="s">
        <v>9916</v>
      </c>
      <c r="F434" s="80" t="s">
        <v>5176</v>
      </c>
      <c r="G434" s="80" t="s">
        <v>5177</v>
      </c>
      <c r="H434" s="80" t="s">
        <v>5177</v>
      </c>
      <c r="I434" s="80" t="s">
        <v>2477</v>
      </c>
      <c r="J434" s="80" t="s">
        <v>405</v>
      </c>
      <c r="K434" s="80" t="s">
        <v>3805</v>
      </c>
      <c r="L434" s="80" t="s">
        <v>9916</v>
      </c>
      <c r="M434" s="80" t="s">
        <v>5176</v>
      </c>
      <c r="N434" s="80" t="s">
        <v>5177</v>
      </c>
      <c r="O434" s="80" t="s">
        <v>5177</v>
      </c>
      <c r="P434" s="80" t="s">
        <v>2477</v>
      </c>
      <c r="Q434" s="80" t="s">
        <v>9917</v>
      </c>
      <c r="R434" s="82" t="s">
        <v>79</v>
      </c>
      <c r="S434" s="80" t="s">
        <v>9918</v>
      </c>
      <c r="T434" s="114" t="str">
        <f t="shared" si="24"/>
        <v>00101660702</v>
      </c>
      <c r="U434" s="114" t="str">
        <f t="shared" si="25"/>
        <v>BAGNOLI DONATO</v>
      </c>
      <c r="V434" s="114" t="str">
        <f t="shared" si="26"/>
        <v>MOLISE</v>
      </c>
      <c r="W434" s="114" t="str">
        <f t="shared" si="27"/>
        <v>MOLISE</v>
      </c>
    </row>
    <row r="435" spans="1:23" ht="14.4" x14ac:dyDescent="0.3">
      <c r="A435" s="80" t="s">
        <v>406</v>
      </c>
      <c r="B435" s="80" t="s">
        <v>407</v>
      </c>
      <c r="C435" s="80" t="s">
        <v>3651</v>
      </c>
      <c r="D435" s="80" t="s">
        <v>4935</v>
      </c>
      <c r="E435" s="80" t="s">
        <v>8899</v>
      </c>
      <c r="F435" s="80" t="s">
        <v>8890</v>
      </c>
      <c r="G435" s="80" t="s">
        <v>8891</v>
      </c>
      <c r="H435" s="80" t="s">
        <v>4861</v>
      </c>
      <c r="I435" s="80" t="s">
        <v>2482</v>
      </c>
      <c r="J435" s="80" t="s">
        <v>407</v>
      </c>
      <c r="K435" s="80" t="s">
        <v>3651</v>
      </c>
      <c r="L435" s="80" t="s">
        <v>8899</v>
      </c>
      <c r="M435" s="80" t="s">
        <v>8890</v>
      </c>
      <c r="N435" s="80" t="s">
        <v>8891</v>
      </c>
      <c r="O435" s="80" t="s">
        <v>4861</v>
      </c>
      <c r="P435" s="80" t="s">
        <v>2482</v>
      </c>
      <c r="Q435" s="80" t="s">
        <v>8900</v>
      </c>
      <c r="R435" s="82" t="s">
        <v>79</v>
      </c>
      <c r="S435" s="80" t="s">
        <v>8893</v>
      </c>
      <c r="T435" s="114" t="str">
        <f t="shared" si="24"/>
        <v>01903540928</v>
      </c>
      <c r="U435" s="114" t="str">
        <f t="shared" si="25"/>
        <v>BAIRE MARIO</v>
      </c>
      <c r="V435" s="114" t="str">
        <f t="shared" si="26"/>
        <v>SARDEGNA</v>
      </c>
      <c r="W435" s="114" t="str">
        <f t="shared" si="27"/>
        <v>SARDEGNA</v>
      </c>
    </row>
    <row r="436" spans="1:23" ht="14.4" x14ac:dyDescent="0.3">
      <c r="A436" s="80" t="s">
        <v>8224</v>
      </c>
      <c r="B436" s="80"/>
      <c r="C436" s="80"/>
      <c r="D436" s="80"/>
      <c r="E436" s="80" t="s">
        <v>4876</v>
      </c>
      <c r="F436" s="80"/>
      <c r="G436" s="80"/>
      <c r="H436" s="80"/>
      <c r="I436" s="80"/>
      <c r="J436" s="80" t="s">
        <v>8225</v>
      </c>
      <c r="K436" s="80" t="s">
        <v>8226</v>
      </c>
      <c r="L436" s="80" t="s">
        <v>8227</v>
      </c>
      <c r="M436" s="80"/>
      <c r="N436" s="80" t="s">
        <v>4875</v>
      </c>
      <c r="O436" s="80" t="s">
        <v>4875</v>
      </c>
      <c r="P436" s="80" t="s">
        <v>2489</v>
      </c>
      <c r="Q436" s="80"/>
      <c r="R436" s="82" t="s">
        <v>79</v>
      </c>
      <c r="S436" s="80"/>
      <c r="T436" s="114" t="str">
        <f t="shared" si="24"/>
        <v>03937290264</v>
      </c>
      <c r="U436" s="114" t="str">
        <f t="shared" si="25"/>
        <v>BALDOIN</v>
      </c>
      <c r="V436" s="114" t="str">
        <f t="shared" si="26"/>
        <v>VENETO</v>
      </c>
      <c r="W436" s="114" t="str">
        <f t="shared" si="27"/>
        <v>VENETO</v>
      </c>
    </row>
    <row r="437" spans="1:23" ht="14.4" x14ac:dyDescent="0.3">
      <c r="A437" s="80" t="s">
        <v>408</v>
      </c>
      <c r="B437" s="80" t="s">
        <v>409</v>
      </c>
      <c r="C437" s="80" t="s">
        <v>3487</v>
      </c>
      <c r="D437" s="80" t="s">
        <v>4858</v>
      </c>
      <c r="E437" s="80" t="s">
        <v>7244</v>
      </c>
      <c r="F437" s="80" t="s">
        <v>5455</v>
      </c>
      <c r="G437" s="80" t="s">
        <v>5454</v>
      </c>
      <c r="H437" s="80" t="s">
        <v>5454</v>
      </c>
      <c r="I437" s="80" t="s">
        <v>2482</v>
      </c>
      <c r="J437" s="80" t="s">
        <v>409</v>
      </c>
      <c r="K437" s="80" t="s">
        <v>3487</v>
      </c>
      <c r="L437" s="80" t="s">
        <v>7244</v>
      </c>
      <c r="M437" s="80" t="s">
        <v>5455</v>
      </c>
      <c r="N437" s="80" t="s">
        <v>5454</v>
      </c>
      <c r="O437" s="80" t="s">
        <v>5454</v>
      </c>
      <c r="P437" s="80" t="s">
        <v>2482</v>
      </c>
      <c r="Q437" s="80" t="s">
        <v>7245</v>
      </c>
      <c r="R437" s="82" t="s">
        <v>79</v>
      </c>
      <c r="S437" s="80" t="s">
        <v>7246</v>
      </c>
      <c r="T437" s="114" t="str">
        <f t="shared" si="24"/>
        <v>02451080929</v>
      </c>
      <c r="U437" s="114" t="str">
        <f t="shared" si="25"/>
        <v>BALESTRUCCI SRL</v>
      </c>
      <c r="V437" s="114" t="str">
        <f t="shared" si="26"/>
        <v>SARDEGNA</v>
      </c>
      <c r="W437" s="114" t="str">
        <f t="shared" si="27"/>
        <v>SARDEGNA</v>
      </c>
    </row>
    <row r="438" spans="1:23" ht="14.4" x14ac:dyDescent="0.3">
      <c r="A438" s="80" t="s">
        <v>410</v>
      </c>
      <c r="B438" s="80" t="s">
        <v>411</v>
      </c>
      <c r="C438" s="80" t="s">
        <v>3382</v>
      </c>
      <c r="D438" s="80" t="s">
        <v>4858</v>
      </c>
      <c r="E438" s="80" t="s">
        <v>5475</v>
      </c>
      <c r="F438" s="80" t="s">
        <v>5387</v>
      </c>
      <c r="G438" s="80" t="s">
        <v>5061</v>
      </c>
      <c r="H438" s="80" t="s">
        <v>5061</v>
      </c>
      <c r="I438" s="80" t="s">
        <v>2450</v>
      </c>
      <c r="J438" s="80" t="s">
        <v>411</v>
      </c>
      <c r="K438" s="80" t="s">
        <v>3382</v>
      </c>
      <c r="L438" s="80" t="s">
        <v>5475</v>
      </c>
      <c r="M438" s="80" t="s">
        <v>5387</v>
      </c>
      <c r="N438" s="80" t="s">
        <v>5061</v>
      </c>
      <c r="O438" s="80" t="s">
        <v>5061</v>
      </c>
      <c r="P438" s="80" t="s">
        <v>2450</v>
      </c>
      <c r="Q438" s="80" t="s">
        <v>5476</v>
      </c>
      <c r="R438" s="82" t="s">
        <v>79</v>
      </c>
      <c r="S438" s="80" t="s">
        <v>5477</v>
      </c>
      <c r="T438" s="114" t="str">
        <f t="shared" si="24"/>
        <v>00691100671</v>
      </c>
      <c r="U438" s="114" t="str">
        <f t="shared" si="25"/>
        <v>BALTOUR S.R.L.</v>
      </c>
      <c r="V438" s="114" t="str">
        <f t="shared" si="26"/>
        <v>ABRUZZO</v>
      </c>
      <c r="W438" s="114" t="str">
        <f t="shared" si="27"/>
        <v>ABRUZZO</v>
      </c>
    </row>
    <row r="439" spans="1:23" ht="14.4" x14ac:dyDescent="0.3">
      <c r="A439" s="80" t="s">
        <v>4503</v>
      </c>
      <c r="B439" s="80" t="s">
        <v>4504</v>
      </c>
      <c r="C439" s="80" t="s">
        <v>6721</v>
      </c>
      <c r="D439" s="80" t="s">
        <v>5430</v>
      </c>
      <c r="E439" s="80" t="s">
        <v>6722</v>
      </c>
      <c r="F439" s="80" t="s">
        <v>6723</v>
      </c>
      <c r="G439" s="80" t="s">
        <v>6724</v>
      </c>
      <c r="H439" s="80" t="s">
        <v>4939</v>
      </c>
      <c r="I439" s="80" t="s">
        <v>2482</v>
      </c>
      <c r="J439" s="80" t="s">
        <v>4504</v>
      </c>
      <c r="K439" s="80" t="s">
        <v>6721</v>
      </c>
      <c r="L439" s="80" t="s">
        <v>6722</v>
      </c>
      <c r="M439" s="80" t="s">
        <v>6723</v>
      </c>
      <c r="N439" s="80" t="s">
        <v>6724</v>
      </c>
      <c r="O439" s="80" t="s">
        <v>4939</v>
      </c>
      <c r="P439" s="80" t="s">
        <v>2482</v>
      </c>
      <c r="Q439" s="80" t="s">
        <v>6725</v>
      </c>
      <c r="R439" s="82" t="s">
        <v>79</v>
      </c>
      <c r="S439" s="80"/>
      <c r="T439" s="114" t="str">
        <f t="shared" si="24"/>
        <v>01326400908</v>
      </c>
      <c r="U439" s="114" t="str">
        <f t="shared" si="25"/>
        <v>BARAGHINI ANGELO</v>
      </c>
      <c r="V439" s="114" t="str">
        <f t="shared" si="26"/>
        <v>SARDEGNA</v>
      </c>
      <c r="W439" s="114" t="str">
        <f t="shared" si="27"/>
        <v>SARDEGNA</v>
      </c>
    </row>
    <row r="440" spans="1:23" ht="14.4" x14ac:dyDescent="0.3">
      <c r="A440" s="80" t="s">
        <v>120</v>
      </c>
      <c r="B440" s="80" t="s">
        <v>412</v>
      </c>
      <c r="C440" s="80" t="s">
        <v>3467</v>
      </c>
      <c r="D440" s="80" t="s">
        <v>4858</v>
      </c>
      <c r="E440" s="80" t="s">
        <v>7019</v>
      </c>
      <c r="F440" s="80" t="s">
        <v>7020</v>
      </c>
      <c r="G440" s="80" t="s">
        <v>7021</v>
      </c>
      <c r="H440" s="80" t="s">
        <v>5137</v>
      </c>
      <c r="I440" s="80" t="s">
        <v>2478</v>
      </c>
      <c r="J440" s="80" t="s">
        <v>412</v>
      </c>
      <c r="K440" s="80" t="s">
        <v>3467</v>
      </c>
      <c r="L440" s="80" t="s">
        <v>7019</v>
      </c>
      <c r="M440" s="80" t="s">
        <v>7020</v>
      </c>
      <c r="N440" s="80" t="s">
        <v>7021</v>
      </c>
      <c r="O440" s="80" t="s">
        <v>5137</v>
      </c>
      <c r="P440" s="80" t="s">
        <v>2478</v>
      </c>
      <c r="Q440" s="80" t="s">
        <v>7022</v>
      </c>
      <c r="R440" s="82" t="s">
        <v>79</v>
      </c>
      <c r="S440" s="80" t="s">
        <v>7023</v>
      </c>
      <c r="T440" s="114" t="str">
        <f t="shared" si="24"/>
        <v>00434360038</v>
      </c>
      <c r="U440" s="114" t="str">
        <f t="shared" si="25"/>
        <v>BARANZELLI NATUR SRL</v>
      </c>
      <c r="V440" s="114" t="str">
        <f t="shared" si="26"/>
        <v>PIEMONTE</v>
      </c>
      <c r="W440" s="114" t="str">
        <f t="shared" si="27"/>
        <v>PIEMONTE</v>
      </c>
    </row>
    <row r="441" spans="1:23" ht="14.4" x14ac:dyDescent="0.3">
      <c r="A441" s="80" t="s">
        <v>414</v>
      </c>
      <c r="B441" s="80" t="s">
        <v>415</v>
      </c>
      <c r="C441" s="80" t="s">
        <v>3766</v>
      </c>
      <c r="D441" s="80" t="s">
        <v>4858</v>
      </c>
      <c r="E441" s="80" t="s">
        <v>9664</v>
      </c>
      <c r="F441" s="80" t="s">
        <v>9665</v>
      </c>
      <c r="G441" s="80" t="s">
        <v>9666</v>
      </c>
      <c r="H441" s="80" t="s">
        <v>4919</v>
      </c>
      <c r="I441" s="80" t="s">
        <v>2472</v>
      </c>
      <c r="J441" s="80" t="s">
        <v>415</v>
      </c>
      <c r="K441" s="80" t="s">
        <v>3766</v>
      </c>
      <c r="L441" s="80" t="s">
        <v>9664</v>
      </c>
      <c r="M441" s="80" t="s">
        <v>9665</v>
      </c>
      <c r="N441" s="80" t="s">
        <v>9666</v>
      </c>
      <c r="O441" s="80" t="s">
        <v>4919</v>
      </c>
      <c r="P441" s="80" t="s">
        <v>2472</v>
      </c>
      <c r="Q441" s="80" t="s">
        <v>9667</v>
      </c>
      <c r="R441" s="82" t="s">
        <v>79</v>
      </c>
      <c r="S441" s="80" t="s">
        <v>9668</v>
      </c>
      <c r="T441" s="114" t="str">
        <f t="shared" si="24"/>
        <v>02107290591</v>
      </c>
      <c r="U441" s="114" t="str">
        <f t="shared" si="25"/>
        <v>BARATTA ENRICO SRL</v>
      </c>
      <c r="V441" s="114" t="str">
        <f t="shared" si="26"/>
        <v>LAZIO</v>
      </c>
      <c r="W441" s="114" t="str">
        <f t="shared" si="27"/>
        <v>LAZIO</v>
      </c>
    </row>
    <row r="442" spans="1:23" ht="14.4" x14ac:dyDescent="0.3">
      <c r="A442" s="80" t="s">
        <v>4705</v>
      </c>
      <c r="B442" s="80" t="s">
        <v>4706</v>
      </c>
      <c r="C442" s="80" t="s">
        <v>8541</v>
      </c>
      <c r="D442" s="80" t="s">
        <v>8471</v>
      </c>
      <c r="E442" s="80" t="s">
        <v>8542</v>
      </c>
      <c r="F442" s="80" t="s">
        <v>8543</v>
      </c>
      <c r="G442" s="80" t="s">
        <v>8544</v>
      </c>
      <c r="H442" s="80" t="s">
        <v>5591</v>
      </c>
      <c r="I442" s="80" t="s">
        <v>2484</v>
      </c>
      <c r="J442" s="80" t="s">
        <v>4706</v>
      </c>
      <c r="K442" s="80" t="s">
        <v>8541</v>
      </c>
      <c r="L442" s="80" t="s">
        <v>8542</v>
      </c>
      <c r="M442" s="80" t="s">
        <v>8543</v>
      </c>
      <c r="N442" s="80" t="s">
        <v>8544</v>
      </c>
      <c r="O442" s="80" t="s">
        <v>5591</v>
      </c>
      <c r="P442" s="80" t="s">
        <v>2484</v>
      </c>
      <c r="Q442" s="80" t="s">
        <v>8545</v>
      </c>
      <c r="R442" s="82" t="s">
        <v>79</v>
      </c>
      <c r="S442" s="80" t="s">
        <v>8546</v>
      </c>
      <c r="T442" s="114" t="str">
        <f t="shared" si="24"/>
        <v>01198230524</v>
      </c>
      <c r="U442" s="114" t="str">
        <f t="shared" si="25"/>
        <v>BARGAGLI AUTOLINEE SRL</v>
      </c>
      <c r="V442" s="114" t="str">
        <f t="shared" si="26"/>
        <v>TOSCANA</v>
      </c>
      <c r="W442" s="114" t="str">
        <f t="shared" si="27"/>
        <v>TOSCANA</v>
      </c>
    </row>
    <row r="443" spans="1:23" ht="14.4" x14ac:dyDescent="0.3">
      <c r="A443" s="80" t="s">
        <v>416</v>
      </c>
      <c r="B443" s="80" t="s">
        <v>417</v>
      </c>
      <c r="C443" s="80" t="s">
        <v>3391</v>
      </c>
      <c r="D443" s="80" t="s">
        <v>4858</v>
      </c>
      <c r="E443" s="80" t="s">
        <v>5592</v>
      </c>
      <c r="F443" s="80" t="s">
        <v>5593</v>
      </c>
      <c r="G443" s="80" t="s">
        <v>5594</v>
      </c>
      <c r="H443" s="80" t="s">
        <v>4875</v>
      </c>
      <c r="I443" s="80" t="s">
        <v>2489</v>
      </c>
      <c r="J443" s="80" t="s">
        <v>417</v>
      </c>
      <c r="K443" s="80" t="s">
        <v>3391</v>
      </c>
      <c r="L443" s="80" t="s">
        <v>5592</v>
      </c>
      <c r="M443" s="80" t="s">
        <v>5593</v>
      </c>
      <c r="N443" s="80" t="s">
        <v>5594</v>
      </c>
      <c r="O443" s="80" t="s">
        <v>4875</v>
      </c>
      <c r="P443" s="80" t="s">
        <v>2489</v>
      </c>
      <c r="Q443" s="80" t="s">
        <v>5595</v>
      </c>
      <c r="R443" s="82" t="s">
        <v>79</v>
      </c>
      <c r="S443" s="80" t="s">
        <v>5596</v>
      </c>
      <c r="T443" s="114" t="str">
        <f t="shared" si="24"/>
        <v>00176560266</v>
      </c>
      <c r="U443" s="114" t="str">
        <f t="shared" si="25"/>
        <v>BARZI SERVICE S.R.L.</v>
      </c>
      <c r="V443" s="114" t="str">
        <f t="shared" si="26"/>
        <v>VENETO</v>
      </c>
      <c r="W443" s="114" t="str">
        <f t="shared" si="27"/>
        <v>VENETO</v>
      </c>
    </row>
    <row r="444" spans="1:23" ht="14.4" x14ac:dyDescent="0.3">
      <c r="A444" s="80" t="s">
        <v>5681</v>
      </c>
      <c r="B444" s="80"/>
      <c r="C444" s="80"/>
      <c r="D444" s="80"/>
      <c r="E444" s="80" t="s">
        <v>4876</v>
      </c>
      <c r="F444" s="80"/>
      <c r="G444" s="80"/>
      <c r="H444" s="80"/>
      <c r="I444" s="80"/>
      <c r="J444" s="80" t="s">
        <v>5682</v>
      </c>
      <c r="K444" s="80" t="s">
        <v>5683</v>
      </c>
      <c r="L444" s="80" t="s">
        <v>5684</v>
      </c>
      <c r="M444" s="80"/>
      <c r="N444" s="80" t="s">
        <v>5685</v>
      </c>
      <c r="O444" s="80" t="s">
        <v>4983</v>
      </c>
      <c r="P444" s="80" t="s">
        <v>2484</v>
      </c>
      <c r="Q444" s="80"/>
      <c r="R444" s="82" t="s">
        <v>79</v>
      </c>
      <c r="S444" s="80"/>
      <c r="T444" s="114" t="str">
        <f t="shared" si="24"/>
        <v>00111930517</v>
      </c>
      <c r="U444" s="114" t="str">
        <f t="shared" si="25"/>
        <v>BASCHETTI AUTOSERVIZI SRL</v>
      </c>
      <c r="V444" s="114" t="str">
        <f t="shared" si="26"/>
        <v>TOSCANA</v>
      </c>
      <c r="W444" s="114" t="str">
        <f t="shared" si="27"/>
        <v>TOSCANA</v>
      </c>
    </row>
    <row r="445" spans="1:23" ht="14.4" x14ac:dyDescent="0.3">
      <c r="A445" s="80" t="s">
        <v>418</v>
      </c>
      <c r="B445" s="80" t="s">
        <v>419</v>
      </c>
      <c r="C445" s="80" t="s">
        <v>3654</v>
      </c>
      <c r="D445" s="80" t="s">
        <v>5258</v>
      </c>
      <c r="E445" s="80" t="s">
        <v>8912</v>
      </c>
      <c r="F445" s="80" t="s">
        <v>8913</v>
      </c>
      <c r="G445" s="80" t="s">
        <v>8914</v>
      </c>
      <c r="H445" s="80" t="s">
        <v>5039</v>
      </c>
      <c r="I445" s="80" t="s">
        <v>2475</v>
      </c>
      <c r="J445" s="80" t="s">
        <v>419</v>
      </c>
      <c r="K445" s="80" t="s">
        <v>3654</v>
      </c>
      <c r="L445" s="80" t="s">
        <v>8912</v>
      </c>
      <c r="M445" s="80" t="s">
        <v>8913</v>
      </c>
      <c r="N445" s="80" t="s">
        <v>8914</v>
      </c>
      <c r="O445" s="80" t="s">
        <v>5039</v>
      </c>
      <c r="P445" s="80" t="s">
        <v>2475</v>
      </c>
      <c r="Q445" s="80" t="s">
        <v>8915</v>
      </c>
      <c r="R445" s="82" t="s">
        <v>79</v>
      </c>
      <c r="S445" s="80" t="s">
        <v>8916</v>
      </c>
      <c r="T445" s="114" t="str">
        <f t="shared" si="24"/>
        <v>00778940148</v>
      </c>
      <c r="U445" s="114" t="str">
        <f t="shared" si="25"/>
        <v>BASSI &amp; C. SAS DI DECENSI MAURIZIO</v>
      </c>
      <c r="V445" s="114" t="str">
        <f t="shared" si="26"/>
        <v>LOMBARDIA</v>
      </c>
      <c r="W445" s="114" t="str">
        <f t="shared" si="27"/>
        <v>LOMBARDIA</v>
      </c>
    </row>
    <row r="446" spans="1:23" ht="14.4" x14ac:dyDescent="0.3">
      <c r="A446" s="80" t="s">
        <v>11061</v>
      </c>
      <c r="B446" s="80"/>
      <c r="C446" s="80"/>
      <c r="D446" s="80"/>
      <c r="E446" s="80" t="s">
        <v>4876</v>
      </c>
      <c r="F446" s="80"/>
      <c r="G446" s="80"/>
      <c r="H446" s="80"/>
      <c r="I446" s="80"/>
      <c r="J446" s="80" t="s">
        <v>11062</v>
      </c>
      <c r="K446" s="80" t="s">
        <v>11063</v>
      </c>
      <c r="L446" s="80" t="s">
        <v>11064</v>
      </c>
      <c r="M446" s="80"/>
      <c r="N446" s="80" t="s">
        <v>5199</v>
      </c>
      <c r="O446" s="80" t="s">
        <v>5199</v>
      </c>
      <c r="P446" s="80" t="s">
        <v>2467</v>
      </c>
      <c r="Q446" s="80"/>
      <c r="R446" s="82" t="s">
        <v>79</v>
      </c>
      <c r="S446" s="80"/>
      <c r="T446" s="114" t="str">
        <f t="shared" si="24"/>
        <v>03721220378</v>
      </c>
      <c r="U446" s="114" t="str">
        <f t="shared" si="25"/>
        <v>BASSINI MARCO</v>
      </c>
      <c r="V446" s="114" t="str">
        <f t="shared" si="26"/>
        <v>EMILIA-ROMAGNA</v>
      </c>
      <c r="W446" s="114" t="str">
        <f t="shared" si="27"/>
        <v>EMILIA-ROMAGNA</v>
      </c>
    </row>
    <row r="447" spans="1:23" ht="14.4" x14ac:dyDescent="0.3">
      <c r="A447" s="80" t="s">
        <v>10891</v>
      </c>
      <c r="B447" s="80"/>
      <c r="C447" s="80"/>
      <c r="D447" s="80"/>
      <c r="E447" s="80" t="s">
        <v>4876</v>
      </c>
      <c r="F447" s="80"/>
      <c r="G447" s="80"/>
      <c r="H447" s="80"/>
      <c r="I447" s="80"/>
      <c r="J447" s="80" t="s">
        <v>10892</v>
      </c>
      <c r="K447" s="80" t="s">
        <v>10893</v>
      </c>
      <c r="L447" s="80" t="s">
        <v>10894</v>
      </c>
      <c r="M447" s="80"/>
      <c r="N447" s="80" t="s">
        <v>10895</v>
      </c>
      <c r="O447" s="80" t="s">
        <v>5087</v>
      </c>
      <c r="P447" s="80" t="s">
        <v>2467</v>
      </c>
      <c r="Q447" s="80"/>
      <c r="R447" s="82" t="s">
        <v>79</v>
      </c>
      <c r="S447" s="80"/>
      <c r="T447" s="114" t="str">
        <f t="shared" si="24"/>
        <v>02468510405</v>
      </c>
      <c r="U447" s="114" t="str">
        <f t="shared" si="25"/>
        <v>BASSINI MASSIMO MARIO &amp; C.</v>
      </c>
      <c r="V447" s="114" t="str">
        <f t="shared" si="26"/>
        <v>EMILIA-ROMAGNA</v>
      </c>
      <c r="W447" s="114" t="str">
        <f t="shared" si="27"/>
        <v>EMILIA-ROMAGNA</v>
      </c>
    </row>
    <row r="448" spans="1:23" ht="14.4" x14ac:dyDescent="0.3">
      <c r="A448" s="80" t="s">
        <v>4268</v>
      </c>
      <c r="B448" s="80" t="s">
        <v>4269</v>
      </c>
      <c r="C448" s="80" t="s">
        <v>10249</v>
      </c>
      <c r="D448" s="80" t="s">
        <v>4858</v>
      </c>
      <c r="E448" s="80" t="s">
        <v>10250</v>
      </c>
      <c r="F448" s="80" t="s">
        <v>5424</v>
      </c>
      <c r="G448" s="80" t="s">
        <v>5425</v>
      </c>
      <c r="H448" s="80" t="s">
        <v>5426</v>
      </c>
      <c r="I448" s="80" t="s">
        <v>2472</v>
      </c>
      <c r="J448" s="80" t="s">
        <v>4269</v>
      </c>
      <c r="K448" s="80" t="s">
        <v>10249</v>
      </c>
      <c r="L448" s="80" t="s">
        <v>10250</v>
      </c>
      <c r="M448" s="80"/>
      <c r="N448" s="80" t="s">
        <v>5425</v>
      </c>
      <c r="O448" s="80" t="s">
        <v>5426</v>
      </c>
      <c r="P448" s="80" t="s">
        <v>2472</v>
      </c>
      <c r="Q448" s="80" t="s">
        <v>10251</v>
      </c>
      <c r="R448" s="82" t="s">
        <v>79</v>
      </c>
      <c r="S448" s="80" t="s">
        <v>5428</v>
      </c>
      <c r="T448" s="114" t="str">
        <f t="shared" si="24"/>
        <v>02670140603</v>
      </c>
      <c r="U448" s="114" t="str">
        <f t="shared" si="25"/>
        <v>BEC TOURS SRL</v>
      </c>
      <c r="V448" s="114" t="str">
        <f t="shared" si="26"/>
        <v>LAZIO</v>
      </c>
      <c r="W448" s="114" t="str">
        <f t="shared" si="27"/>
        <v>LAZIO</v>
      </c>
    </row>
    <row r="449" spans="1:23" ht="14.4" x14ac:dyDescent="0.3">
      <c r="A449" s="80" t="s">
        <v>896</v>
      </c>
      <c r="B449" s="80" t="s">
        <v>897</v>
      </c>
      <c r="C449" s="80" t="s">
        <v>3778</v>
      </c>
      <c r="D449" s="80" t="s">
        <v>4871</v>
      </c>
      <c r="E449" s="80" t="s">
        <v>9739</v>
      </c>
      <c r="F449" s="80" t="s">
        <v>9740</v>
      </c>
      <c r="G449" s="80" t="s">
        <v>5080</v>
      </c>
      <c r="H449" s="80" t="s">
        <v>5080</v>
      </c>
      <c r="I449" s="80" t="s">
        <v>2472</v>
      </c>
      <c r="J449" s="80" t="s">
        <v>897</v>
      </c>
      <c r="K449" s="80" t="s">
        <v>3778</v>
      </c>
      <c r="L449" s="80" t="s">
        <v>9739</v>
      </c>
      <c r="M449" s="80" t="s">
        <v>9740</v>
      </c>
      <c r="N449" s="80" t="s">
        <v>5080</v>
      </c>
      <c r="O449" s="80" t="s">
        <v>5080</v>
      </c>
      <c r="P449" s="80" t="s">
        <v>2472</v>
      </c>
      <c r="Q449" s="80" t="s">
        <v>9741</v>
      </c>
      <c r="R449" s="82" t="s">
        <v>79</v>
      </c>
      <c r="S449" s="80"/>
      <c r="T449" s="114" t="str">
        <f t="shared" si="24"/>
        <v>07119341001</v>
      </c>
      <c r="U449" s="114" t="str">
        <f t="shared" si="25"/>
        <v>BEEBUS S.P.A.</v>
      </c>
      <c r="V449" s="114" t="str">
        <f t="shared" si="26"/>
        <v>LAZIO</v>
      </c>
      <c r="W449" s="114" t="str">
        <f t="shared" si="27"/>
        <v>LAZIO</v>
      </c>
    </row>
    <row r="450" spans="1:23" ht="14.4" x14ac:dyDescent="0.3">
      <c r="A450" s="80" t="s">
        <v>6293</v>
      </c>
      <c r="B450" s="80"/>
      <c r="C450" s="80"/>
      <c r="D450" s="80"/>
      <c r="E450" s="80" t="s">
        <v>4876</v>
      </c>
      <c r="F450" s="80"/>
      <c r="G450" s="80"/>
      <c r="H450" s="80"/>
      <c r="I450" s="80"/>
      <c r="J450" s="80" t="s">
        <v>6294</v>
      </c>
      <c r="K450" s="80" t="s">
        <v>6295</v>
      </c>
      <c r="L450" s="80" t="s">
        <v>6296</v>
      </c>
      <c r="M450" s="80"/>
      <c r="N450" s="80" t="s">
        <v>6297</v>
      </c>
      <c r="O450" s="80" t="s">
        <v>5032</v>
      </c>
      <c r="P450" s="80" t="s">
        <v>2478</v>
      </c>
      <c r="Q450" s="80"/>
      <c r="R450" s="82" t="s">
        <v>79</v>
      </c>
      <c r="S450" s="80"/>
      <c r="T450" s="114" t="str">
        <f t="shared" ref="T450:T513" si="28">IF(K450="", C450, K450)</f>
        <v>01803090016</v>
      </c>
      <c r="U450" s="114" t="str">
        <f t="shared" ref="U450:U513" si="29">IF(J450="", B450, J450)</f>
        <v>BELLANDO TOURS</v>
      </c>
      <c r="V450" s="114" t="str">
        <f t="shared" ref="V450:V513" si="30">IF(P450="", I450, P450)</f>
        <v>PIEMONTE</v>
      </c>
      <c r="W450" s="114" t="str">
        <f t="shared" ref="W450:W513" si="31">IF(V450="FRIULI-VENEZIA-GIULIA", "FRIULI-VENEZIA GIULIA", IF(V450="TRENTINO ALTO-ADIGE", IF(IF(O450="", H450, O450)="BOLZANO-BOZEN", "Provincia autonoma di BOLZANO", "Provincia autonoma di TRENTO"), V450))</f>
        <v>PIEMONTE</v>
      </c>
    </row>
    <row r="451" spans="1:23" ht="14.4" x14ac:dyDescent="0.3">
      <c r="A451" s="80" t="s">
        <v>4576</v>
      </c>
      <c r="B451" s="80" t="s">
        <v>4577</v>
      </c>
      <c r="C451" s="80" t="s">
        <v>8714</v>
      </c>
      <c r="D451" s="80" t="s">
        <v>4858</v>
      </c>
      <c r="E451" s="80" t="s">
        <v>8715</v>
      </c>
      <c r="F451" s="80" t="s">
        <v>8716</v>
      </c>
      <c r="G451" s="80" t="s">
        <v>8717</v>
      </c>
      <c r="H451" s="80" t="s">
        <v>6434</v>
      </c>
      <c r="I451" s="80" t="s">
        <v>2483</v>
      </c>
      <c r="J451" s="80" t="s">
        <v>4577</v>
      </c>
      <c r="K451" s="80" t="s">
        <v>8714</v>
      </c>
      <c r="L451" s="80" t="s">
        <v>8715</v>
      </c>
      <c r="M451" s="80" t="s">
        <v>8716</v>
      </c>
      <c r="N451" s="80" t="s">
        <v>8717</v>
      </c>
      <c r="O451" s="80" t="s">
        <v>6434</v>
      </c>
      <c r="P451" s="80" t="s">
        <v>2483</v>
      </c>
      <c r="Q451" s="80" t="s">
        <v>8718</v>
      </c>
      <c r="R451" s="82" t="s">
        <v>79</v>
      </c>
      <c r="S451" s="80"/>
      <c r="T451" s="114" t="str">
        <f t="shared" si="28"/>
        <v>00187080858</v>
      </c>
      <c r="U451" s="114" t="str">
        <f t="shared" si="29"/>
        <v>BELVEDERE DI GIAMBRA GIUSEPPA SRL</v>
      </c>
      <c r="V451" s="114" t="str">
        <f t="shared" si="30"/>
        <v>SICILIA</v>
      </c>
      <c r="W451" s="114" t="str">
        <f t="shared" si="31"/>
        <v>SICILIA</v>
      </c>
    </row>
    <row r="452" spans="1:23" ht="14.4" x14ac:dyDescent="0.3">
      <c r="A452" s="80" t="s">
        <v>2619</v>
      </c>
      <c r="B452" s="80" t="s">
        <v>2620</v>
      </c>
      <c r="C452" s="80" t="s">
        <v>3576</v>
      </c>
      <c r="D452" s="80" t="s">
        <v>4935</v>
      </c>
      <c r="E452" s="80" t="s">
        <v>8287</v>
      </c>
      <c r="F452" s="80" t="s">
        <v>6907</v>
      </c>
      <c r="G452" s="80" t="s">
        <v>6908</v>
      </c>
      <c r="H452" s="80" t="s">
        <v>4904</v>
      </c>
      <c r="I452" s="80" t="s">
        <v>2465</v>
      </c>
      <c r="J452" s="80" t="s">
        <v>2620</v>
      </c>
      <c r="K452" s="80" t="s">
        <v>3576</v>
      </c>
      <c r="L452" s="80" t="s">
        <v>8287</v>
      </c>
      <c r="M452" s="80" t="s">
        <v>6907</v>
      </c>
      <c r="N452" s="80" t="s">
        <v>6908</v>
      </c>
      <c r="O452" s="80" t="s">
        <v>4904</v>
      </c>
      <c r="P452" s="80" t="s">
        <v>2465</v>
      </c>
      <c r="Q452" s="80" t="s">
        <v>8288</v>
      </c>
      <c r="R452" s="82" t="s">
        <v>79</v>
      </c>
      <c r="S452" s="80"/>
      <c r="T452" s="114" t="str">
        <f t="shared" si="28"/>
        <v>01370401216</v>
      </c>
      <c r="U452" s="114" t="str">
        <f t="shared" si="29"/>
        <v>BENEDUCE AGOSTINO &amp; C. S.N.C.</v>
      </c>
      <c r="V452" s="114" t="str">
        <f t="shared" si="30"/>
        <v>CAMPANIA</v>
      </c>
      <c r="W452" s="114" t="str">
        <f t="shared" si="31"/>
        <v>CAMPANIA</v>
      </c>
    </row>
    <row r="453" spans="1:23" ht="14.4" x14ac:dyDescent="0.3">
      <c r="A453" s="80" t="s">
        <v>4617</v>
      </c>
      <c r="B453" s="80"/>
      <c r="C453" s="80"/>
      <c r="D453" s="80"/>
      <c r="E453" s="80" t="s">
        <v>4876</v>
      </c>
      <c r="F453" s="80"/>
      <c r="G453" s="80"/>
      <c r="H453" s="80"/>
      <c r="I453" s="80"/>
      <c r="J453" s="80" t="s">
        <v>4618</v>
      </c>
      <c r="K453" s="80" t="s">
        <v>9961</v>
      </c>
      <c r="L453" s="80" t="s">
        <v>9962</v>
      </c>
      <c r="M453" s="80"/>
      <c r="N453" s="80" t="s">
        <v>9963</v>
      </c>
      <c r="O453" s="80" t="s">
        <v>5472</v>
      </c>
      <c r="P453" s="80" t="s">
        <v>2483</v>
      </c>
      <c r="Q453" s="80" t="s">
        <v>9964</v>
      </c>
      <c r="R453" s="82" t="s">
        <v>79</v>
      </c>
      <c r="S453" s="80"/>
      <c r="T453" s="114" t="str">
        <f t="shared" si="28"/>
        <v>01958280842</v>
      </c>
      <c r="U453" s="114" t="str">
        <f t="shared" si="29"/>
        <v>BENITO LUPO AUTOSERVIZI SRL</v>
      </c>
      <c r="V453" s="114" t="str">
        <f t="shared" si="30"/>
        <v>SICILIA</v>
      </c>
      <c r="W453" s="114" t="str">
        <f t="shared" si="31"/>
        <v>SICILIA</v>
      </c>
    </row>
    <row r="454" spans="1:23" ht="14.4" x14ac:dyDescent="0.3">
      <c r="A454" s="80" t="s">
        <v>4161</v>
      </c>
      <c r="B454" s="80" t="s">
        <v>4162</v>
      </c>
      <c r="C454" s="80" t="s">
        <v>5429</v>
      </c>
      <c r="D454" s="80" t="s">
        <v>5430</v>
      </c>
      <c r="E454" s="80" t="s">
        <v>5431</v>
      </c>
      <c r="F454" s="80" t="s">
        <v>5432</v>
      </c>
      <c r="G454" s="80" t="s">
        <v>5433</v>
      </c>
      <c r="H454" s="80" t="s">
        <v>5426</v>
      </c>
      <c r="I454" s="80" t="s">
        <v>2472</v>
      </c>
      <c r="J454" s="80" t="s">
        <v>4162</v>
      </c>
      <c r="K454" s="80" t="s">
        <v>5429</v>
      </c>
      <c r="L454" s="80" t="s">
        <v>5431</v>
      </c>
      <c r="M454" s="80" t="s">
        <v>5432</v>
      </c>
      <c r="N454" s="80" t="s">
        <v>5433</v>
      </c>
      <c r="O454" s="80" t="s">
        <v>5426</v>
      </c>
      <c r="P454" s="80" t="s">
        <v>2472</v>
      </c>
      <c r="Q454" s="80" t="s">
        <v>5434</v>
      </c>
      <c r="R454" s="82" t="s">
        <v>79</v>
      </c>
      <c r="S454" s="80"/>
      <c r="T454" s="114" t="str">
        <f t="shared" si="28"/>
        <v>01548670601</v>
      </c>
      <c r="U454" s="114" t="str">
        <f t="shared" si="29"/>
        <v>BERARDI GINO</v>
      </c>
      <c r="V454" s="114" t="str">
        <f t="shared" si="30"/>
        <v>LAZIO</v>
      </c>
      <c r="W454" s="114" t="str">
        <f t="shared" si="31"/>
        <v>LAZIO</v>
      </c>
    </row>
    <row r="455" spans="1:23" ht="14.4" x14ac:dyDescent="0.3">
      <c r="A455" s="80" t="s">
        <v>4321</v>
      </c>
      <c r="B455" s="80"/>
      <c r="C455" s="80"/>
      <c r="D455" s="80"/>
      <c r="E455" s="80" t="s">
        <v>4876</v>
      </c>
      <c r="F455" s="80"/>
      <c r="G455" s="80"/>
      <c r="H455" s="80"/>
      <c r="I455" s="80"/>
      <c r="J455" s="80" t="s">
        <v>4322</v>
      </c>
      <c r="K455" s="80" t="s">
        <v>10651</v>
      </c>
      <c r="L455" s="80" t="s">
        <v>10652</v>
      </c>
      <c r="M455" s="80"/>
      <c r="N455" s="80" t="s">
        <v>10653</v>
      </c>
      <c r="O455" s="80" t="s">
        <v>5426</v>
      </c>
      <c r="P455" s="80" t="s">
        <v>2472</v>
      </c>
      <c r="Q455" s="80"/>
      <c r="R455" s="82" t="s">
        <v>79</v>
      </c>
      <c r="S455" s="80"/>
      <c r="T455" s="114" t="str">
        <f t="shared" si="28"/>
        <v>02937110605</v>
      </c>
      <c r="U455" s="114" t="str">
        <f t="shared" si="29"/>
        <v>BERARDI TRAVEL DI BERARDI SONIA</v>
      </c>
      <c r="V455" s="114" t="str">
        <f t="shared" si="30"/>
        <v>LAZIO</v>
      </c>
      <c r="W455" s="114" t="str">
        <f t="shared" si="31"/>
        <v>LAZIO</v>
      </c>
    </row>
    <row r="456" spans="1:23" ht="14.4" x14ac:dyDescent="0.3">
      <c r="A456" s="80" t="s">
        <v>422</v>
      </c>
      <c r="B456" s="80" t="s">
        <v>423</v>
      </c>
      <c r="C456" s="80" t="s">
        <v>3346</v>
      </c>
      <c r="D456" s="80" t="s">
        <v>5029</v>
      </c>
      <c r="E456" s="80" t="s">
        <v>5088</v>
      </c>
      <c r="F456" s="80" t="s">
        <v>5089</v>
      </c>
      <c r="G456" s="80" t="s">
        <v>5005</v>
      </c>
      <c r="H456" s="80" t="s">
        <v>5005</v>
      </c>
      <c r="I456" s="80" t="s">
        <v>2475</v>
      </c>
      <c r="J456" s="80" t="s">
        <v>423</v>
      </c>
      <c r="K456" s="80" t="s">
        <v>3346</v>
      </c>
      <c r="L456" s="80" t="s">
        <v>5088</v>
      </c>
      <c r="M456" s="80" t="s">
        <v>5089</v>
      </c>
      <c r="N456" s="80" t="s">
        <v>5005</v>
      </c>
      <c r="O456" s="80" t="s">
        <v>5005</v>
      </c>
      <c r="P456" s="80" t="s">
        <v>2475</v>
      </c>
      <c r="Q456" s="80" t="s">
        <v>5090</v>
      </c>
      <c r="R456" s="82" t="s">
        <v>79</v>
      </c>
      <c r="S456" s="80" t="s">
        <v>5074</v>
      </c>
      <c r="T456" s="114" t="str">
        <f t="shared" si="28"/>
        <v>03221670163</v>
      </c>
      <c r="U456" s="114" t="str">
        <f t="shared" si="29"/>
        <v>BERGAMO TRASPORTI EST SCARL</v>
      </c>
      <c r="V456" s="114" t="str">
        <f t="shared" si="30"/>
        <v>LOMBARDIA</v>
      </c>
      <c r="W456" s="114" t="str">
        <f t="shared" si="31"/>
        <v>LOMBARDIA</v>
      </c>
    </row>
    <row r="457" spans="1:23" ht="14.4" x14ac:dyDescent="0.3">
      <c r="A457" s="80" t="s">
        <v>426</v>
      </c>
      <c r="B457" s="80" t="s">
        <v>427</v>
      </c>
      <c r="C457" s="80" t="s">
        <v>3850</v>
      </c>
      <c r="D457" s="80" t="s">
        <v>5029</v>
      </c>
      <c r="E457" s="80" t="s">
        <v>5088</v>
      </c>
      <c r="F457" s="80" t="s">
        <v>5089</v>
      </c>
      <c r="G457" s="80" t="s">
        <v>5005</v>
      </c>
      <c r="H457" s="80" t="s">
        <v>5005</v>
      </c>
      <c r="I457" s="80" t="s">
        <v>2475</v>
      </c>
      <c r="J457" s="80" t="s">
        <v>427</v>
      </c>
      <c r="K457" s="80" t="s">
        <v>3850</v>
      </c>
      <c r="L457" s="80" t="s">
        <v>5088</v>
      </c>
      <c r="M457" s="80" t="s">
        <v>5089</v>
      </c>
      <c r="N457" s="80" t="s">
        <v>5005</v>
      </c>
      <c r="O457" s="80" t="s">
        <v>5005</v>
      </c>
      <c r="P457" s="80" t="s">
        <v>2475</v>
      </c>
      <c r="Q457" s="80" t="s">
        <v>10284</v>
      </c>
      <c r="R457" s="82" t="s">
        <v>79</v>
      </c>
      <c r="S457" s="80" t="s">
        <v>5074</v>
      </c>
      <c r="T457" s="114" t="str">
        <f t="shared" si="28"/>
        <v>03221660164</v>
      </c>
      <c r="U457" s="114" t="str">
        <f t="shared" si="29"/>
        <v>BERGAMO TRASPORTI OVEST SCARL</v>
      </c>
      <c r="V457" s="114" t="str">
        <f t="shared" si="30"/>
        <v>LOMBARDIA</v>
      </c>
      <c r="W457" s="114" t="str">
        <f t="shared" si="31"/>
        <v>LOMBARDIA</v>
      </c>
    </row>
    <row r="458" spans="1:23" ht="14.4" x14ac:dyDescent="0.3">
      <c r="A458" s="80" t="s">
        <v>429</v>
      </c>
      <c r="B458" s="80" t="s">
        <v>430</v>
      </c>
      <c r="C458" s="80" t="s">
        <v>3849</v>
      </c>
      <c r="D458" s="80" t="s">
        <v>5029</v>
      </c>
      <c r="E458" s="80" t="s">
        <v>5088</v>
      </c>
      <c r="F458" s="80" t="s">
        <v>5089</v>
      </c>
      <c r="G458" s="80" t="s">
        <v>5005</v>
      </c>
      <c r="H458" s="80" t="s">
        <v>5005</v>
      </c>
      <c r="I458" s="80" t="s">
        <v>2475</v>
      </c>
      <c r="J458" s="80" t="s">
        <v>430</v>
      </c>
      <c r="K458" s="80" t="s">
        <v>3849</v>
      </c>
      <c r="L458" s="80" t="s">
        <v>5088</v>
      </c>
      <c r="M458" s="80" t="s">
        <v>5089</v>
      </c>
      <c r="N458" s="80" t="s">
        <v>5005</v>
      </c>
      <c r="O458" s="80" t="s">
        <v>5005</v>
      </c>
      <c r="P458" s="80" t="s">
        <v>2475</v>
      </c>
      <c r="Q458" s="80" t="s">
        <v>10283</v>
      </c>
      <c r="R458" s="82" t="s">
        <v>79</v>
      </c>
      <c r="S458" s="80" t="s">
        <v>5074</v>
      </c>
      <c r="T458" s="114" t="str">
        <f t="shared" si="28"/>
        <v>03221650165</v>
      </c>
      <c r="U458" s="114" t="str">
        <f t="shared" si="29"/>
        <v>BERGAMO TRASPORTI SUD SCARL</v>
      </c>
      <c r="V458" s="114" t="str">
        <f t="shared" si="30"/>
        <v>LOMBARDIA</v>
      </c>
      <c r="W458" s="114" t="str">
        <f t="shared" si="31"/>
        <v>LOMBARDIA</v>
      </c>
    </row>
    <row r="459" spans="1:23" ht="14.4" x14ac:dyDescent="0.3">
      <c r="A459" s="80" t="s">
        <v>433</v>
      </c>
      <c r="B459" s="80" t="s">
        <v>434</v>
      </c>
      <c r="C459" s="80" t="s">
        <v>3492</v>
      </c>
      <c r="D459" s="80" t="s">
        <v>5258</v>
      </c>
      <c r="E459" s="80" t="s">
        <v>7334</v>
      </c>
      <c r="F459" s="80" t="s">
        <v>5880</v>
      </c>
      <c r="G459" s="80" t="s">
        <v>7335</v>
      </c>
      <c r="H459" s="80" t="s">
        <v>5177</v>
      </c>
      <c r="I459" s="80" t="s">
        <v>2477</v>
      </c>
      <c r="J459" s="80" t="s">
        <v>434</v>
      </c>
      <c r="K459" s="80" t="s">
        <v>3492</v>
      </c>
      <c r="L459" s="80" t="s">
        <v>7334</v>
      </c>
      <c r="M459" s="80" t="s">
        <v>5880</v>
      </c>
      <c r="N459" s="80" t="s">
        <v>7335</v>
      </c>
      <c r="O459" s="80" t="s">
        <v>5177</v>
      </c>
      <c r="P459" s="80" t="s">
        <v>2477</v>
      </c>
      <c r="Q459" s="80" t="s">
        <v>7336</v>
      </c>
      <c r="R459" s="82" t="s">
        <v>79</v>
      </c>
      <c r="S459" s="80" t="s">
        <v>7337</v>
      </c>
      <c r="T459" s="114" t="str">
        <f t="shared" si="28"/>
        <v>00936510700</v>
      </c>
      <c r="U459" s="114" t="str">
        <f t="shared" si="29"/>
        <v>BERNARDO CARMELA ENRICHETTA &amp; LUISA PAOLA SAS</v>
      </c>
      <c r="V459" s="114" t="str">
        <f t="shared" si="30"/>
        <v>MOLISE</v>
      </c>
      <c r="W459" s="114" t="str">
        <f t="shared" si="31"/>
        <v>MOLISE</v>
      </c>
    </row>
    <row r="460" spans="1:23" ht="14.4" x14ac:dyDescent="0.3">
      <c r="A460" s="80" t="s">
        <v>8192</v>
      </c>
      <c r="B460" s="80"/>
      <c r="C460" s="80"/>
      <c r="D460" s="80"/>
      <c r="E460" s="80" t="s">
        <v>4876</v>
      </c>
      <c r="F460" s="80"/>
      <c r="G460" s="80"/>
      <c r="H460" s="80"/>
      <c r="I460" s="80"/>
      <c r="J460" s="80" t="s">
        <v>8193</v>
      </c>
      <c r="K460" s="80" t="s">
        <v>8194</v>
      </c>
      <c r="L460" s="80" t="s">
        <v>8195</v>
      </c>
      <c r="M460" s="80"/>
      <c r="N460" s="80" t="s">
        <v>8196</v>
      </c>
      <c r="O460" s="80" t="s">
        <v>7899</v>
      </c>
      <c r="P460" s="80" t="s">
        <v>2467</v>
      </c>
      <c r="Q460" s="80"/>
      <c r="R460" s="82" t="s">
        <v>79</v>
      </c>
      <c r="S460" s="80"/>
      <c r="T460" s="114" t="str">
        <f t="shared" si="28"/>
        <v>02097830356</v>
      </c>
      <c r="U460" s="114" t="str">
        <f t="shared" si="29"/>
        <v>BETA - BUS S.N.C DI TASSI ALEX &amp; BEZZI AGNESE</v>
      </c>
      <c r="V460" s="114" t="str">
        <f t="shared" si="30"/>
        <v>EMILIA-ROMAGNA</v>
      </c>
      <c r="W460" s="114" t="str">
        <f t="shared" si="31"/>
        <v>EMILIA-ROMAGNA</v>
      </c>
    </row>
    <row r="461" spans="1:23" ht="14.4" x14ac:dyDescent="0.3">
      <c r="A461" s="80" t="s">
        <v>4727</v>
      </c>
      <c r="B461" s="80"/>
      <c r="C461" s="80"/>
      <c r="D461" s="80"/>
      <c r="E461" s="80" t="s">
        <v>4876</v>
      </c>
      <c r="F461" s="80"/>
      <c r="G461" s="80"/>
      <c r="H461" s="80"/>
      <c r="I461" s="80"/>
      <c r="J461" s="80" t="s">
        <v>4728</v>
      </c>
      <c r="K461" s="80" t="s">
        <v>10615</v>
      </c>
      <c r="L461" s="80" t="s">
        <v>10616</v>
      </c>
      <c r="M461" s="80" t="s">
        <v>4982</v>
      </c>
      <c r="N461" s="80" t="s">
        <v>4983</v>
      </c>
      <c r="O461" s="80" t="s">
        <v>4983</v>
      </c>
      <c r="P461" s="80" t="s">
        <v>2484</v>
      </c>
      <c r="Q461" s="80" t="s">
        <v>10617</v>
      </c>
      <c r="R461" s="82" t="s">
        <v>79</v>
      </c>
      <c r="S461" s="80"/>
      <c r="T461" s="114" t="str">
        <f t="shared" si="28"/>
        <v>01587640515</v>
      </c>
      <c r="U461" s="114" t="str">
        <f t="shared" si="29"/>
        <v>BETADUE COOPERATIVA SOCIALE DI TIPO B</v>
      </c>
      <c r="V461" s="114" t="str">
        <f t="shared" si="30"/>
        <v>TOSCANA</v>
      </c>
      <c r="W461" s="114" t="str">
        <f t="shared" si="31"/>
        <v>TOSCANA</v>
      </c>
    </row>
    <row r="462" spans="1:23" ht="14.4" x14ac:dyDescent="0.3">
      <c r="A462" s="80" t="s">
        <v>435</v>
      </c>
      <c r="B462" s="80" t="s">
        <v>436</v>
      </c>
      <c r="C462" s="80" t="s">
        <v>3892</v>
      </c>
      <c r="D462" s="80" t="s">
        <v>5258</v>
      </c>
      <c r="E462" s="80" t="s">
        <v>10577</v>
      </c>
      <c r="F462" s="80" t="s">
        <v>10578</v>
      </c>
      <c r="G462" s="80" t="s">
        <v>10579</v>
      </c>
      <c r="H462" s="80" t="s">
        <v>5398</v>
      </c>
      <c r="I462" s="80" t="s">
        <v>2489</v>
      </c>
      <c r="J462" s="80" t="s">
        <v>436</v>
      </c>
      <c r="K462" s="80" t="s">
        <v>3892</v>
      </c>
      <c r="L462" s="80" t="s">
        <v>10577</v>
      </c>
      <c r="M462" s="80" t="s">
        <v>10578</v>
      </c>
      <c r="N462" s="80" t="s">
        <v>10579</v>
      </c>
      <c r="O462" s="80" t="s">
        <v>5398</v>
      </c>
      <c r="P462" s="80" t="s">
        <v>2489</v>
      </c>
      <c r="Q462" s="80" t="s">
        <v>10580</v>
      </c>
      <c r="R462" s="82" t="s">
        <v>79</v>
      </c>
      <c r="S462" s="80" t="s">
        <v>10581</v>
      </c>
      <c r="T462" s="114" t="str">
        <f t="shared" si="28"/>
        <v>00925350241</v>
      </c>
      <c r="U462" s="114" t="str">
        <f t="shared" si="29"/>
        <v>BETTINI BUS DI BETTINI GUGLIELMO E DANIELA IN SIGLA BETTINI BUS SAS</v>
      </c>
      <c r="V462" s="114" t="str">
        <f t="shared" si="30"/>
        <v>VENETO</v>
      </c>
      <c r="W462" s="114" t="str">
        <f t="shared" si="31"/>
        <v>VENETO</v>
      </c>
    </row>
    <row r="463" spans="1:23" ht="14.4" x14ac:dyDescent="0.3">
      <c r="A463" s="80" t="s">
        <v>3073</v>
      </c>
      <c r="B463" s="80" t="s">
        <v>3074</v>
      </c>
      <c r="C463" s="80"/>
      <c r="D463" s="80" t="s">
        <v>4935</v>
      </c>
      <c r="E463" s="80" t="s">
        <v>7163</v>
      </c>
      <c r="F463" s="80" t="s">
        <v>7164</v>
      </c>
      <c r="G463" s="80" t="s">
        <v>7165</v>
      </c>
      <c r="H463" s="80" t="s">
        <v>5466</v>
      </c>
      <c r="I463" s="80" t="s">
        <v>2483</v>
      </c>
      <c r="J463" s="80" t="s">
        <v>3074</v>
      </c>
      <c r="K463" s="80"/>
      <c r="L463" s="80" t="s">
        <v>7163</v>
      </c>
      <c r="M463" s="80" t="s">
        <v>7164</v>
      </c>
      <c r="N463" s="80" t="s">
        <v>7165</v>
      </c>
      <c r="O463" s="80" t="s">
        <v>5466</v>
      </c>
      <c r="P463" s="80" t="s">
        <v>2483</v>
      </c>
      <c r="Q463" s="80" t="s">
        <v>7166</v>
      </c>
      <c r="R463" s="82" t="s">
        <v>79</v>
      </c>
      <c r="S463" s="80" t="s">
        <v>7167</v>
      </c>
      <c r="T463" s="114">
        <f t="shared" si="28"/>
        <v>0</v>
      </c>
      <c r="U463" s="114" t="str">
        <f t="shared" si="29"/>
        <v>BEVACQUA E VITANZA SNC DI BEVACQUA SALVATORE VITANZA ANTONINO &amp; C</v>
      </c>
      <c r="V463" s="114" t="str">
        <f t="shared" si="30"/>
        <v>SICILIA</v>
      </c>
      <c r="W463" s="114" t="str">
        <f t="shared" si="31"/>
        <v>SICILIA</v>
      </c>
    </row>
    <row r="464" spans="1:23" ht="14.4" x14ac:dyDescent="0.3">
      <c r="A464" s="80" t="s">
        <v>11070</v>
      </c>
      <c r="B464" s="80"/>
      <c r="C464" s="80"/>
      <c r="D464" s="80"/>
      <c r="E464" s="80" t="s">
        <v>4876</v>
      </c>
      <c r="F464" s="80"/>
      <c r="G464" s="80"/>
      <c r="H464" s="80"/>
      <c r="I464" s="80"/>
      <c r="J464" s="80" t="s">
        <v>5785</v>
      </c>
      <c r="K464" s="80" t="s">
        <v>11071</v>
      </c>
      <c r="L464" s="80" t="s">
        <v>11072</v>
      </c>
      <c r="M464" s="80"/>
      <c r="N464" s="80" t="s">
        <v>11073</v>
      </c>
      <c r="O464" s="80" t="s">
        <v>5199</v>
      </c>
      <c r="P464" s="80" t="s">
        <v>2467</v>
      </c>
      <c r="Q464" s="80"/>
      <c r="R464" s="82" t="s">
        <v>79</v>
      </c>
      <c r="S464" s="80"/>
      <c r="T464" s="114" t="str">
        <f t="shared" si="28"/>
        <v>01382290359</v>
      </c>
      <c r="U464" s="114" t="str">
        <f t="shared" si="29"/>
        <v>BIANCHI</v>
      </c>
      <c r="V464" s="114" t="str">
        <f t="shared" si="30"/>
        <v>EMILIA-ROMAGNA</v>
      </c>
      <c r="W464" s="114" t="str">
        <f t="shared" si="31"/>
        <v>EMILIA-ROMAGNA</v>
      </c>
    </row>
    <row r="465" spans="1:23" ht="14.4" x14ac:dyDescent="0.3">
      <c r="A465" s="80" t="s">
        <v>4227</v>
      </c>
      <c r="B465" s="80" t="s">
        <v>4228</v>
      </c>
      <c r="C465" s="80" t="s">
        <v>6266</v>
      </c>
      <c r="D465" s="80" t="s">
        <v>4858</v>
      </c>
      <c r="E465" s="80" t="s">
        <v>6267</v>
      </c>
      <c r="F465" s="80" t="s">
        <v>6268</v>
      </c>
      <c r="G465" s="80" t="s">
        <v>6269</v>
      </c>
      <c r="H465" s="80" t="s">
        <v>5426</v>
      </c>
      <c r="I465" s="80" t="s">
        <v>2472</v>
      </c>
      <c r="J465" s="80" t="s">
        <v>4228</v>
      </c>
      <c r="K465" s="80" t="s">
        <v>6266</v>
      </c>
      <c r="L465" s="80" t="s">
        <v>6270</v>
      </c>
      <c r="M465" s="80" t="s">
        <v>6271</v>
      </c>
      <c r="N465" s="80" t="s">
        <v>6269</v>
      </c>
      <c r="O465" s="80" t="s">
        <v>5426</v>
      </c>
      <c r="P465" s="80" t="s">
        <v>2472</v>
      </c>
      <c r="Q465" s="80" t="s">
        <v>6272</v>
      </c>
      <c r="R465" s="82" t="s">
        <v>79</v>
      </c>
      <c r="S465" s="80" t="s">
        <v>6273</v>
      </c>
      <c r="T465" s="114" t="str">
        <f t="shared" si="28"/>
        <v>01897660609</v>
      </c>
      <c r="U465" s="114" t="str">
        <f t="shared" si="29"/>
        <v>BIANCHI ELVIRA</v>
      </c>
      <c r="V465" s="114" t="str">
        <f t="shared" si="30"/>
        <v>LAZIO</v>
      </c>
      <c r="W465" s="114" t="str">
        <f t="shared" si="31"/>
        <v>LAZIO</v>
      </c>
    </row>
    <row r="466" spans="1:23" ht="14.4" x14ac:dyDescent="0.3">
      <c r="A466" s="80" t="s">
        <v>439</v>
      </c>
      <c r="B466" s="80" t="s">
        <v>440</v>
      </c>
      <c r="C466" s="80" t="s">
        <v>3397</v>
      </c>
      <c r="D466" s="80" t="s">
        <v>5258</v>
      </c>
      <c r="E466" s="80" t="s">
        <v>5780</v>
      </c>
      <c r="F466" s="80" t="s">
        <v>5781</v>
      </c>
      <c r="G466" s="80" t="s">
        <v>5782</v>
      </c>
      <c r="H466" s="80" t="s">
        <v>4919</v>
      </c>
      <c r="I466" s="80" t="s">
        <v>2472</v>
      </c>
      <c r="J466" s="80" t="s">
        <v>440</v>
      </c>
      <c r="K466" s="80" t="s">
        <v>3397</v>
      </c>
      <c r="L466" s="80" t="s">
        <v>5780</v>
      </c>
      <c r="M466" s="80" t="s">
        <v>5783</v>
      </c>
      <c r="N466" s="80" t="s">
        <v>5782</v>
      </c>
      <c r="O466" s="80" t="s">
        <v>4919</v>
      </c>
      <c r="P466" s="80" t="s">
        <v>2472</v>
      </c>
      <c r="Q466" s="80" t="s">
        <v>5784</v>
      </c>
      <c r="R466" s="82" t="s">
        <v>79</v>
      </c>
      <c r="S466" s="80" t="s">
        <v>5785</v>
      </c>
      <c r="T466" s="114" t="str">
        <f t="shared" si="28"/>
        <v>01108460591</v>
      </c>
      <c r="U466" s="114" t="str">
        <f t="shared" si="29"/>
        <v>BIANCHI S.A.S. DI RICCARDO BIANCHI E C.</v>
      </c>
      <c r="V466" s="114" t="str">
        <f t="shared" si="30"/>
        <v>LAZIO</v>
      </c>
      <c r="W466" s="114" t="str">
        <f t="shared" si="31"/>
        <v>LAZIO</v>
      </c>
    </row>
    <row r="467" spans="1:23" ht="14.4" x14ac:dyDescent="0.3">
      <c r="A467" s="80" t="s">
        <v>5629</v>
      </c>
      <c r="B467" s="80"/>
      <c r="C467" s="80"/>
      <c r="D467" s="80"/>
      <c r="E467" s="80" t="s">
        <v>4876</v>
      </c>
      <c r="F467" s="80"/>
      <c r="G467" s="80"/>
      <c r="H467" s="80"/>
      <c r="I467" s="80"/>
      <c r="J467" s="80" t="s">
        <v>5630</v>
      </c>
      <c r="K467" s="80" t="s">
        <v>5631</v>
      </c>
      <c r="L467" s="80" t="s">
        <v>5632</v>
      </c>
      <c r="M467" s="80"/>
      <c r="N467" s="80" t="s">
        <v>5633</v>
      </c>
      <c r="O467" s="80" t="s">
        <v>5634</v>
      </c>
      <c r="P467" s="80" t="s">
        <v>2484</v>
      </c>
      <c r="Q467" s="80"/>
      <c r="R467" s="82" t="s">
        <v>79</v>
      </c>
      <c r="S467" s="80"/>
      <c r="T467" s="114" t="str">
        <f t="shared" si="28"/>
        <v>01033940535</v>
      </c>
      <c r="U467" s="114" t="str">
        <f t="shared" si="29"/>
        <v>BIGONI MAURIZIO OFFICINA MECCANICA NOLEGGIO DA RIMESSA</v>
      </c>
      <c r="V467" s="114" t="str">
        <f t="shared" si="30"/>
        <v>TOSCANA</v>
      </c>
      <c r="W467" s="114" t="str">
        <f t="shared" si="31"/>
        <v>TOSCANA</v>
      </c>
    </row>
    <row r="468" spans="1:23" ht="14.4" x14ac:dyDescent="0.3">
      <c r="A468" s="80" t="s">
        <v>5119</v>
      </c>
      <c r="B468" s="80"/>
      <c r="C468" s="80"/>
      <c r="D468" s="80"/>
      <c r="E468" s="80" t="s">
        <v>4876</v>
      </c>
      <c r="F468" s="80"/>
      <c r="G468" s="80"/>
      <c r="H468" s="80"/>
      <c r="I468" s="80"/>
      <c r="J468" s="80" t="s">
        <v>5120</v>
      </c>
      <c r="K468" s="80" t="s">
        <v>5121</v>
      </c>
      <c r="L468" s="80" t="s">
        <v>5122</v>
      </c>
      <c r="M468" s="80"/>
      <c r="N468" s="80" t="s">
        <v>5123</v>
      </c>
      <c r="O468" s="80" t="s">
        <v>5124</v>
      </c>
      <c r="P468" s="80" t="s">
        <v>2463</v>
      </c>
      <c r="Q468" s="80"/>
      <c r="R468" s="82" t="s">
        <v>79</v>
      </c>
      <c r="S468" s="80"/>
      <c r="T468" s="114" t="str">
        <f t="shared" si="28"/>
        <v>01813130794</v>
      </c>
      <c r="U468" s="114" t="str">
        <f t="shared" si="29"/>
        <v>BILOTTA ANTONIO SRL</v>
      </c>
      <c r="V468" s="114" t="str">
        <f t="shared" si="30"/>
        <v>CALABRIA</v>
      </c>
      <c r="W468" s="114" t="str">
        <f t="shared" si="31"/>
        <v>CALABRIA</v>
      </c>
    </row>
    <row r="469" spans="1:23" ht="14.4" x14ac:dyDescent="0.3">
      <c r="A469" s="80" t="s">
        <v>11053</v>
      </c>
      <c r="B469" s="80"/>
      <c r="C469" s="80"/>
      <c r="D469" s="80"/>
      <c r="E469" s="80" t="s">
        <v>4876</v>
      </c>
      <c r="F469" s="80"/>
      <c r="G469" s="80"/>
      <c r="H469" s="80"/>
      <c r="I469" s="80"/>
      <c r="J469" s="80" t="s">
        <v>11054</v>
      </c>
      <c r="K469" s="80" t="s">
        <v>11055</v>
      </c>
      <c r="L469" s="80" t="s">
        <v>11056</v>
      </c>
      <c r="M469" s="80"/>
      <c r="N469" s="80" t="s">
        <v>10951</v>
      </c>
      <c r="O469" s="80" t="s">
        <v>5199</v>
      </c>
      <c r="P469" s="80" t="s">
        <v>2467</v>
      </c>
      <c r="Q469" s="80"/>
      <c r="R469" s="82" t="s">
        <v>79</v>
      </c>
      <c r="S469" s="80"/>
      <c r="T469" s="114" t="str">
        <f t="shared" si="28"/>
        <v>02121791202</v>
      </c>
      <c r="U469" s="114" t="str">
        <f t="shared" si="29"/>
        <v>BLESCIA ROCCO</v>
      </c>
      <c r="V469" s="114" t="str">
        <f t="shared" si="30"/>
        <v>EMILIA-ROMAGNA</v>
      </c>
      <c r="W469" s="114" t="str">
        <f t="shared" si="31"/>
        <v>EMILIA-ROMAGNA</v>
      </c>
    </row>
    <row r="470" spans="1:23" ht="14.4" x14ac:dyDescent="0.3">
      <c r="A470" s="80" t="s">
        <v>1569</v>
      </c>
      <c r="B470" s="80" t="s">
        <v>1570</v>
      </c>
      <c r="C470" s="80" t="s">
        <v>3816</v>
      </c>
      <c r="D470" s="80" t="s">
        <v>10012</v>
      </c>
      <c r="E470" s="80" t="s">
        <v>10013</v>
      </c>
      <c r="F470" s="80" t="s">
        <v>10014</v>
      </c>
      <c r="G470" s="80" t="s">
        <v>10015</v>
      </c>
      <c r="H470" s="80" t="s">
        <v>5301</v>
      </c>
      <c r="I470" s="80" t="s">
        <v>2478</v>
      </c>
      <c r="J470" s="80" t="s">
        <v>1570</v>
      </c>
      <c r="K470" s="80" t="s">
        <v>3816</v>
      </c>
      <c r="L470" s="80" t="s">
        <v>10013</v>
      </c>
      <c r="M470" s="80" t="s">
        <v>10014</v>
      </c>
      <c r="N470" s="80" t="s">
        <v>10015</v>
      </c>
      <c r="O470" s="80" t="s">
        <v>5301</v>
      </c>
      <c r="P470" s="80" t="s">
        <v>2478</v>
      </c>
      <c r="Q470" s="80" t="s">
        <v>10016</v>
      </c>
      <c r="R470" s="82" t="s">
        <v>79</v>
      </c>
      <c r="S470" s="80" t="s">
        <v>10017</v>
      </c>
      <c r="T470" s="114" t="str">
        <f t="shared" si="28"/>
        <v>02528490036</v>
      </c>
      <c r="U470" s="114" t="str">
        <f t="shared" si="29"/>
        <v>BLS AG</v>
      </c>
      <c r="V470" s="114" t="str">
        <f t="shared" si="30"/>
        <v>PIEMONTE</v>
      </c>
      <c r="W470" s="114" t="str">
        <f t="shared" si="31"/>
        <v>PIEMONTE</v>
      </c>
    </row>
    <row r="471" spans="1:23" ht="14.4" x14ac:dyDescent="0.3">
      <c r="A471" s="80" t="s">
        <v>4637</v>
      </c>
      <c r="B471" s="80" t="s">
        <v>4638</v>
      </c>
      <c r="C471" s="80" t="s">
        <v>5051</v>
      </c>
      <c r="D471" s="80" t="s">
        <v>5029</v>
      </c>
      <c r="E471" s="80" t="s">
        <v>5052</v>
      </c>
      <c r="F471" s="80" t="s">
        <v>5053</v>
      </c>
      <c r="G471" s="80" t="s">
        <v>5054</v>
      </c>
      <c r="H471" s="80" t="s">
        <v>5054</v>
      </c>
      <c r="I471" s="80" t="s">
        <v>2484</v>
      </c>
      <c r="J471" s="80" t="s">
        <v>4638</v>
      </c>
      <c r="K471" s="80" t="s">
        <v>5051</v>
      </c>
      <c r="L471" s="80" t="s">
        <v>5052</v>
      </c>
      <c r="M471" s="80"/>
      <c r="N471" s="80" t="s">
        <v>5054</v>
      </c>
      <c r="O471" s="80" t="s">
        <v>5054</v>
      </c>
      <c r="P471" s="80" t="s">
        <v>2484</v>
      </c>
      <c r="Q471" s="80" t="s">
        <v>5055</v>
      </c>
      <c r="R471" s="82" t="s">
        <v>79</v>
      </c>
      <c r="S471" s="80" t="s">
        <v>5056</v>
      </c>
      <c r="T471" s="114" t="str">
        <f t="shared" si="28"/>
        <v>01546280478</v>
      </c>
      <c r="U471" s="114" t="str">
        <f t="shared" si="29"/>
        <v>BLUBUS S.C.A.R.L.</v>
      </c>
      <c r="V471" s="114" t="str">
        <f t="shared" si="30"/>
        <v>TOSCANA</v>
      </c>
      <c r="W471" s="114" t="str">
        <f t="shared" si="31"/>
        <v>TOSCANA</v>
      </c>
    </row>
    <row r="472" spans="1:23" ht="14.4" x14ac:dyDescent="0.3">
      <c r="A472" s="80" t="s">
        <v>10397</v>
      </c>
      <c r="B472" s="80"/>
      <c r="C472" s="80"/>
      <c r="D472" s="80"/>
      <c r="E472" s="80" t="s">
        <v>4876</v>
      </c>
      <c r="F472" s="80"/>
      <c r="G472" s="80"/>
      <c r="H472" s="80"/>
      <c r="I472" s="80"/>
      <c r="J472" s="80" t="s">
        <v>10398</v>
      </c>
      <c r="K472" s="80" t="s">
        <v>10399</v>
      </c>
      <c r="L472" s="80" t="s">
        <v>10400</v>
      </c>
      <c r="M472" s="80"/>
      <c r="N472" s="80" t="s">
        <v>10401</v>
      </c>
      <c r="O472" s="80" t="s">
        <v>5032</v>
      </c>
      <c r="P472" s="80" t="s">
        <v>2478</v>
      </c>
      <c r="Q472" s="80" t="s">
        <v>10402</v>
      </c>
      <c r="R472" s="82" t="s">
        <v>79</v>
      </c>
      <c r="S472" s="80"/>
      <c r="T472" s="114" t="str">
        <f t="shared" si="28"/>
        <v>06525930019</v>
      </c>
      <c r="U472" s="114" t="str">
        <f t="shared" si="29"/>
        <v>BOBBA ROBERTO</v>
      </c>
      <c r="V472" s="114" t="str">
        <f t="shared" si="30"/>
        <v>PIEMONTE</v>
      </c>
      <c r="W472" s="114" t="str">
        <f t="shared" si="31"/>
        <v>PIEMONTE</v>
      </c>
    </row>
    <row r="473" spans="1:23" ht="14.4" x14ac:dyDescent="0.3">
      <c r="A473" s="80" t="s">
        <v>6978</v>
      </c>
      <c r="B473" s="80"/>
      <c r="C473" s="80"/>
      <c r="D473" s="80"/>
      <c r="E473" s="80" t="s">
        <v>4876</v>
      </c>
      <c r="F473" s="80"/>
      <c r="G473" s="80"/>
      <c r="H473" s="80"/>
      <c r="I473" s="80"/>
      <c r="J473" s="80" t="s">
        <v>6979</v>
      </c>
      <c r="K473" s="80" t="s">
        <v>6980</v>
      </c>
      <c r="L473" s="80" t="s">
        <v>6981</v>
      </c>
      <c r="M473" s="80"/>
      <c r="N473" s="80" t="s">
        <v>6982</v>
      </c>
      <c r="O473" s="80" t="s">
        <v>4910</v>
      </c>
      <c r="P473" s="80" t="s">
        <v>2467</v>
      </c>
      <c r="Q473" s="80"/>
      <c r="R473" s="82" t="s">
        <v>79</v>
      </c>
      <c r="S473" s="80"/>
      <c r="T473" s="114" t="str">
        <f t="shared" si="28"/>
        <v>00896170404</v>
      </c>
      <c r="U473" s="114" t="str">
        <f t="shared" si="29"/>
        <v>BONELLIBUS DI BONELLI DEDEO E MARCO</v>
      </c>
      <c r="V473" s="114" t="str">
        <f t="shared" si="30"/>
        <v>EMILIA-ROMAGNA</v>
      </c>
      <c r="W473" s="114" t="str">
        <f t="shared" si="31"/>
        <v>EMILIA-ROMAGNA</v>
      </c>
    </row>
    <row r="474" spans="1:23" ht="14.4" x14ac:dyDescent="0.3">
      <c r="A474" s="80" t="s">
        <v>8247</v>
      </c>
      <c r="B474" s="80"/>
      <c r="C474" s="80"/>
      <c r="D474" s="80"/>
      <c r="E474" s="80" t="s">
        <v>4876</v>
      </c>
      <c r="F474" s="80"/>
      <c r="G474" s="80"/>
      <c r="H474" s="80"/>
      <c r="I474" s="80"/>
      <c r="J474" s="80" t="s">
        <v>8248</v>
      </c>
      <c r="K474" s="80" t="s">
        <v>8249</v>
      </c>
      <c r="L474" s="80" t="s">
        <v>8250</v>
      </c>
      <c r="M474" s="80"/>
      <c r="N474" s="80" t="s">
        <v>8251</v>
      </c>
      <c r="O474" s="80" t="s">
        <v>7893</v>
      </c>
      <c r="P474" s="80" t="s">
        <v>2467</v>
      </c>
      <c r="Q474" s="80"/>
      <c r="R474" s="82" t="s">
        <v>79</v>
      </c>
      <c r="S474" s="80"/>
      <c r="T474" s="114" t="str">
        <f t="shared" si="28"/>
        <v>01928870367</v>
      </c>
      <c r="U474" s="114" t="str">
        <f t="shared" si="29"/>
        <v>BONFIGLIOLI GIUSEPPE</v>
      </c>
      <c r="V474" s="114" t="str">
        <f t="shared" si="30"/>
        <v>EMILIA-ROMAGNA</v>
      </c>
      <c r="W474" s="114" t="str">
        <f t="shared" si="31"/>
        <v>EMILIA-ROMAGNA</v>
      </c>
    </row>
    <row r="475" spans="1:23" ht="14.4" x14ac:dyDescent="0.3">
      <c r="A475" s="80" t="s">
        <v>444</v>
      </c>
      <c r="B475" s="80" t="s">
        <v>445</v>
      </c>
      <c r="C475" s="80" t="s">
        <v>3387</v>
      </c>
      <c r="D475" s="80" t="s">
        <v>4858</v>
      </c>
      <c r="E475" s="80" t="s">
        <v>5528</v>
      </c>
      <c r="F475" s="80" t="s">
        <v>5529</v>
      </c>
      <c r="G475" s="80" t="s">
        <v>5530</v>
      </c>
      <c r="H475" s="80" t="s">
        <v>5005</v>
      </c>
      <c r="I475" s="80" t="s">
        <v>2475</v>
      </c>
      <c r="J475" s="80" t="s">
        <v>445</v>
      </c>
      <c r="K475" s="80" t="s">
        <v>3387</v>
      </c>
      <c r="L475" s="80" t="s">
        <v>5528</v>
      </c>
      <c r="M475" s="80" t="s">
        <v>5529</v>
      </c>
      <c r="N475" s="80" t="s">
        <v>5530</v>
      </c>
      <c r="O475" s="80" t="s">
        <v>5005</v>
      </c>
      <c r="P475" s="80" t="s">
        <v>2475</v>
      </c>
      <c r="Q475" s="80" t="s">
        <v>5531</v>
      </c>
      <c r="R475" s="82" t="s">
        <v>79</v>
      </c>
      <c r="S475" s="80" t="s">
        <v>5532</v>
      </c>
      <c r="T475" s="114" t="str">
        <f t="shared" si="28"/>
        <v>02817510163</v>
      </c>
      <c r="U475" s="114" t="str">
        <f t="shared" si="29"/>
        <v>BONOMI SRL</v>
      </c>
      <c r="V475" s="114" t="str">
        <f t="shared" si="30"/>
        <v>LOMBARDIA</v>
      </c>
      <c r="W475" s="114" t="str">
        <f t="shared" si="31"/>
        <v>LOMBARDIA</v>
      </c>
    </row>
    <row r="476" spans="1:23" ht="14.4" x14ac:dyDescent="0.3">
      <c r="A476" s="80" t="s">
        <v>10600</v>
      </c>
      <c r="B476" s="80"/>
      <c r="C476" s="80"/>
      <c r="D476" s="80"/>
      <c r="E476" s="80" t="s">
        <v>4876</v>
      </c>
      <c r="F476" s="80"/>
      <c r="G476" s="80"/>
      <c r="H476" s="80"/>
      <c r="I476" s="80"/>
      <c r="J476" s="80" t="s">
        <v>10601</v>
      </c>
      <c r="K476" s="80" t="s">
        <v>10602</v>
      </c>
      <c r="L476" s="80" t="s">
        <v>10603</v>
      </c>
      <c r="M476" s="80"/>
      <c r="N476" s="80" t="s">
        <v>10604</v>
      </c>
      <c r="O476" s="80" t="s">
        <v>7899</v>
      </c>
      <c r="P476" s="80" t="s">
        <v>2467</v>
      </c>
      <c r="Q476" s="80"/>
      <c r="R476" s="82" t="s">
        <v>79</v>
      </c>
      <c r="S476" s="80"/>
      <c r="T476" s="114" t="str">
        <f t="shared" si="28"/>
        <v>02358560353</v>
      </c>
      <c r="U476" s="114" t="str">
        <f t="shared" si="29"/>
        <v>BORGHI ARNALDO</v>
      </c>
      <c r="V476" s="114" t="str">
        <f t="shared" si="30"/>
        <v>EMILIA-ROMAGNA</v>
      </c>
      <c r="W476" s="114" t="str">
        <f t="shared" si="31"/>
        <v>EMILIA-ROMAGNA</v>
      </c>
    </row>
    <row r="477" spans="1:23" ht="14.4" x14ac:dyDescent="0.3">
      <c r="A477" s="80" t="s">
        <v>6048</v>
      </c>
      <c r="B477" s="80"/>
      <c r="C477" s="80"/>
      <c r="D477" s="80"/>
      <c r="E477" s="80" t="s">
        <v>4876</v>
      </c>
      <c r="F477" s="80"/>
      <c r="G477" s="80"/>
      <c r="H477" s="80"/>
      <c r="I477" s="80"/>
      <c r="J477" s="80" t="s">
        <v>6049</v>
      </c>
      <c r="K477" s="80" t="s">
        <v>6050</v>
      </c>
      <c r="L477" s="80" t="s">
        <v>6051</v>
      </c>
      <c r="M477" s="80"/>
      <c r="N477" s="80" t="s">
        <v>6052</v>
      </c>
      <c r="O477" s="80" t="s">
        <v>5346</v>
      </c>
      <c r="P477" s="80" t="s">
        <v>2481</v>
      </c>
      <c r="Q477" s="80"/>
      <c r="R477" s="82" t="s">
        <v>79</v>
      </c>
      <c r="S477" s="80"/>
      <c r="T477" s="114" t="str">
        <f t="shared" si="28"/>
        <v>00209130756</v>
      </c>
      <c r="U477" s="114" t="str">
        <f t="shared" si="29"/>
        <v>BORMAN S.R.L.</v>
      </c>
      <c r="V477" s="114" t="str">
        <f t="shared" si="30"/>
        <v>PUGLIA</v>
      </c>
      <c r="W477" s="114" t="str">
        <f t="shared" si="31"/>
        <v>PUGLIA</v>
      </c>
    </row>
    <row r="478" spans="1:23" ht="14.4" x14ac:dyDescent="0.3">
      <c r="A478" s="80" t="s">
        <v>446</v>
      </c>
      <c r="B478" s="80" t="s">
        <v>447</v>
      </c>
      <c r="C478" s="80" t="s">
        <v>3756</v>
      </c>
      <c r="D478" s="80" t="s">
        <v>5430</v>
      </c>
      <c r="E478" s="80" t="s">
        <v>9621</v>
      </c>
      <c r="F478" s="80" t="s">
        <v>9622</v>
      </c>
      <c r="G478" s="80" t="s">
        <v>9623</v>
      </c>
      <c r="H478" s="80" t="s">
        <v>4945</v>
      </c>
      <c r="I478" s="80" t="s">
        <v>2450</v>
      </c>
      <c r="J478" s="80" t="s">
        <v>447</v>
      </c>
      <c r="K478" s="80" t="s">
        <v>3756</v>
      </c>
      <c r="L478" s="80" t="s">
        <v>9621</v>
      </c>
      <c r="M478" s="80" t="s">
        <v>9622</v>
      </c>
      <c r="N478" s="80" t="s">
        <v>9623</v>
      </c>
      <c r="O478" s="80" t="s">
        <v>4945</v>
      </c>
      <c r="P478" s="80" t="s">
        <v>2450</v>
      </c>
      <c r="Q478" s="80" t="s">
        <v>9624</v>
      </c>
      <c r="R478" s="82" t="s">
        <v>79</v>
      </c>
      <c r="S478" s="80" t="s">
        <v>9625</v>
      </c>
      <c r="T478" s="114" t="str">
        <f t="shared" si="28"/>
        <v>00167750694</v>
      </c>
      <c r="U478" s="114" t="str">
        <f t="shared" si="29"/>
        <v>BOSCHETTI FERNANDO</v>
      </c>
      <c r="V478" s="114" t="str">
        <f t="shared" si="30"/>
        <v>ABRUZZO</v>
      </c>
      <c r="W478" s="114" t="str">
        <f t="shared" si="31"/>
        <v>ABRUZZO</v>
      </c>
    </row>
    <row r="479" spans="1:23" ht="14.4" x14ac:dyDescent="0.3">
      <c r="A479" s="80" t="s">
        <v>4462</v>
      </c>
      <c r="B479" s="80" t="s">
        <v>4463</v>
      </c>
      <c r="C479" s="80" t="s">
        <v>10483</v>
      </c>
      <c r="D479" s="80" t="s">
        <v>4935</v>
      </c>
      <c r="E479" s="80" t="s">
        <v>10484</v>
      </c>
      <c r="F479" s="80" t="s">
        <v>10485</v>
      </c>
      <c r="G479" s="80" t="s">
        <v>10486</v>
      </c>
      <c r="H479" s="80" t="s">
        <v>5032</v>
      </c>
      <c r="I479" s="80" t="s">
        <v>2478</v>
      </c>
      <c r="J479" s="80" t="s">
        <v>4464</v>
      </c>
      <c r="K479" s="80" t="s">
        <v>10483</v>
      </c>
      <c r="L479" s="80" t="s">
        <v>10484</v>
      </c>
      <c r="M479" s="80"/>
      <c r="N479" s="80" t="s">
        <v>10486</v>
      </c>
      <c r="O479" s="80" t="s">
        <v>5032</v>
      </c>
      <c r="P479" s="80" t="s">
        <v>2478</v>
      </c>
      <c r="Q479" s="80" t="s">
        <v>10487</v>
      </c>
      <c r="R479" s="82" t="s">
        <v>79</v>
      </c>
      <c r="S479" s="80" t="s">
        <v>10488</v>
      </c>
      <c r="T479" s="114" t="str">
        <f t="shared" si="28"/>
        <v>04922550019</v>
      </c>
      <c r="U479" s="114" t="str">
        <f t="shared" si="29"/>
        <v>BOUCHARD ENZO &amp; C. SNC DI TIZIANA BOUCHARD</v>
      </c>
      <c r="V479" s="114" t="str">
        <f t="shared" si="30"/>
        <v>PIEMONTE</v>
      </c>
      <c r="W479" s="114" t="str">
        <f t="shared" si="31"/>
        <v>PIEMONTE</v>
      </c>
    </row>
    <row r="480" spans="1:23" ht="14.4" x14ac:dyDescent="0.3">
      <c r="A480" s="80" t="s">
        <v>4731</v>
      </c>
      <c r="B480" s="80" t="s">
        <v>4732</v>
      </c>
      <c r="C480" s="80" t="s">
        <v>10804</v>
      </c>
      <c r="D480" s="80" t="s">
        <v>5258</v>
      </c>
      <c r="E480" s="80" t="s">
        <v>10805</v>
      </c>
      <c r="F480" s="80" t="s">
        <v>10806</v>
      </c>
      <c r="G480" s="80" t="s">
        <v>10807</v>
      </c>
      <c r="H480" s="80" t="s">
        <v>4983</v>
      </c>
      <c r="I480" s="80" t="s">
        <v>2484</v>
      </c>
      <c r="J480" s="80" t="s">
        <v>4732</v>
      </c>
      <c r="K480" s="80" t="s">
        <v>10804</v>
      </c>
      <c r="L480" s="80" t="s">
        <v>10805</v>
      </c>
      <c r="M480" s="80"/>
      <c r="N480" s="80" t="s">
        <v>10807</v>
      </c>
      <c r="O480" s="80" t="s">
        <v>4983</v>
      </c>
      <c r="P480" s="80" t="s">
        <v>2484</v>
      </c>
      <c r="Q480" s="80" t="s">
        <v>10808</v>
      </c>
      <c r="R480" s="82" t="s">
        <v>79</v>
      </c>
      <c r="S480" s="80"/>
      <c r="T480" s="114" t="str">
        <f t="shared" si="28"/>
        <v>00907820518</v>
      </c>
      <c r="U480" s="114" t="str">
        <f t="shared" si="29"/>
        <v>BRANDI EDOARDO &amp; C DI BRANDI CARLA</v>
      </c>
      <c r="V480" s="114" t="str">
        <f t="shared" si="30"/>
        <v>TOSCANA</v>
      </c>
      <c r="W480" s="114" t="str">
        <f t="shared" si="31"/>
        <v>TOSCANA</v>
      </c>
    </row>
    <row r="481" spans="1:23" ht="14.4" x14ac:dyDescent="0.3">
      <c r="A481" s="80" t="s">
        <v>4812</v>
      </c>
      <c r="B481" s="80" t="s">
        <v>4813</v>
      </c>
      <c r="C481" s="80" t="s">
        <v>8775</v>
      </c>
      <c r="D481" s="80" t="s">
        <v>5430</v>
      </c>
      <c r="E481" s="80" t="s">
        <v>8776</v>
      </c>
      <c r="F481" s="80" t="s">
        <v>8777</v>
      </c>
      <c r="G481" s="80" t="s">
        <v>8778</v>
      </c>
      <c r="H481" s="80" t="s">
        <v>8779</v>
      </c>
      <c r="I481" s="80" t="s">
        <v>2489</v>
      </c>
      <c r="J481" s="80" t="s">
        <v>4813</v>
      </c>
      <c r="K481" s="80" t="s">
        <v>8775</v>
      </c>
      <c r="L481" s="80" t="s">
        <v>8776</v>
      </c>
      <c r="M481" s="80" t="s">
        <v>8777</v>
      </c>
      <c r="N481" s="80" t="s">
        <v>8778</v>
      </c>
      <c r="O481" s="80" t="s">
        <v>8779</v>
      </c>
      <c r="P481" s="80" t="s">
        <v>2489</v>
      </c>
      <c r="Q481" s="80" t="s">
        <v>8780</v>
      </c>
      <c r="R481" s="82" t="s">
        <v>79</v>
      </c>
      <c r="S481" s="80" t="s">
        <v>8781</v>
      </c>
      <c r="T481" s="114" t="str">
        <f t="shared" si="28"/>
        <v>00070210299</v>
      </c>
      <c r="U481" s="114" t="str">
        <f t="shared" si="29"/>
        <v>BRENZAN GIULIO</v>
      </c>
      <c r="V481" s="114" t="str">
        <f t="shared" si="30"/>
        <v>VENETO</v>
      </c>
      <c r="W481" s="114" t="str">
        <f t="shared" si="31"/>
        <v>VENETO</v>
      </c>
    </row>
    <row r="482" spans="1:23" ht="14.4" x14ac:dyDescent="0.3">
      <c r="A482" s="80" t="s">
        <v>1843</v>
      </c>
      <c r="B482" s="80" t="s">
        <v>1844</v>
      </c>
      <c r="C482" s="80" t="s">
        <v>3878</v>
      </c>
      <c r="D482" s="80" t="s">
        <v>8471</v>
      </c>
      <c r="E482" s="80" t="s">
        <v>10504</v>
      </c>
      <c r="F482" s="80" t="s">
        <v>10505</v>
      </c>
      <c r="G482" s="80" t="s">
        <v>10506</v>
      </c>
      <c r="H482" s="80" t="s">
        <v>6702</v>
      </c>
      <c r="I482" s="80" t="s">
        <v>2467</v>
      </c>
      <c r="J482" s="80" t="s">
        <v>1844</v>
      </c>
      <c r="K482" s="80" t="s">
        <v>3878</v>
      </c>
      <c r="L482" s="80" t="s">
        <v>10504</v>
      </c>
      <c r="M482" s="80" t="s">
        <v>10505</v>
      </c>
      <c r="N482" s="80" t="s">
        <v>10506</v>
      </c>
      <c r="O482" s="80" t="s">
        <v>6702</v>
      </c>
      <c r="P482" s="80" t="s">
        <v>2467</v>
      </c>
      <c r="Q482" s="80" t="s">
        <v>10507</v>
      </c>
      <c r="R482" s="82" t="s">
        <v>79</v>
      </c>
      <c r="S482" s="80"/>
      <c r="T482" s="114" t="str">
        <f t="shared" si="28"/>
        <v>02007210384</v>
      </c>
      <c r="U482" s="114" t="str">
        <f t="shared" si="29"/>
        <v>BRENZAN SRLS</v>
      </c>
      <c r="V482" s="114" t="str">
        <f t="shared" si="30"/>
        <v>EMILIA-ROMAGNA</v>
      </c>
      <c r="W482" s="114" t="str">
        <f t="shared" si="31"/>
        <v>EMILIA-ROMAGNA</v>
      </c>
    </row>
    <row r="483" spans="1:23" ht="14.4" x14ac:dyDescent="0.3">
      <c r="A483" s="80" t="s">
        <v>449</v>
      </c>
      <c r="B483" s="80" t="s">
        <v>450</v>
      </c>
      <c r="C483" s="80" t="s">
        <v>3754</v>
      </c>
      <c r="D483" s="80" t="s">
        <v>4871</v>
      </c>
      <c r="E483" s="80" t="s">
        <v>9611</v>
      </c>
      <c r="F483" s="80" t="s">
        <v>9612</v>
      </c>
      <c r="G483" s="80" t="s">
        <v>5018</v>
      </c>
      <c r="H483" s="80" t="s">
        <v>5018</v>
      </c>
      <c r="I483" s="80" t="s">
        <v>2475</v>
      </c>
      <c r="J483" s="80" t="s">
        <v>450</v>
      </c>
      <c r="K483" s="80" t="s">
        <v>3754</v>
      </c>
      <c r="L483" s="80" t="s">
        <v>9613</v>
      </c>
      <c r="M483" s="80" t="s">
        <v>9614</v>
      </c>
      <c r="N483" s="80" t="s">
        <v>5018</v>
      </c>
      <c r="O483" s="80" t="s">
        <v>5018</v>
      </c>
      <c r="P483" s="80" t="s">
        <v>2475</v>
      </c>
      <c r="Q483" s="80" t="s">
        <v>9615</v>
      </c>
      <c r="R483" s="82" t="s">
        <v>79</v>
      </c>
      <c r="S483" s="80" t="s">
        <v>9610</v>
      </c>
      <c r="T483" s="114" t="str">
        <f t="shared" si="28"/>
        <v>02246660985</v>
      </c>
      <c r="U483" s="114" t="str">
        <f t="shared" si="29"/>
        <v>BRESCIA MOBILITA' SPA</v>
      </c>
      <c r="V483" s="114" t="str">
        <f t="shared" si="30"/>
        <v>LOMBARDIA</v>
      </c>
      <c r="W483" s="114" t="str">
        <f t="shared" si="31"/>
        <v>LOMBARDIA</v>
      </c>
    </row>
    <row r="484" spans="1:23" ht="14.4" x14ac:dyDescent="0.3">
      <c r="A484" s="80" t="s">
        <v>451</v>
      </c>
      <c r="B484" s="80" t="s">
        <v>452</v>
      </c>
      <c r="C484" s="80" t="s">
        <v>3753</v>
      </c>
      <c r="D484" s="80" t="s">
        <v>4871</v>
      </c>
      <c r="E484" s="80" t="s">
        <v>9606</v>
      </c>
      <c r="F484" s="80" t="s">
        <v>9607</v>
      </c>
      <c r="G484" s="80" t="s">
        <v>5018</v>
      </c>
      <c r="H484" s="80" t="s">
        <v>5018</v>
      </c>
      <c r="I484" s="80" t="s">
        <v>2475</v>
      </c>
      <c r="J484" s="80" t="s">
        <v>452</v>
      </c>
      <c r="K484" s="80" t="s">
        <v>3753</v>
      </c>
      <c r="L484" s="80" t="s">
        <v>9606</v>
      </c>
      <c r="M484" s="80" t="s">
        <v>9608</v>
      </c>
      <c r="N484" s="80" t="s">
        <v>5018</v>
      </c>
      <c r="O484" s="80" t="s">
        <v>5018</v>
      </c>
      <c r="P484" s="80" t="s">
        <v>2475</v>
      </c>
      <c r="Q484" s="80" t="s">
        <v>9609</v>
      </c>
      <c r="R484" s="82" t="s">
        <v>79</v>
      </c>
      <c r="S484" s="80" t="s">
        <v>9610</v>
      </c>
      <c r="T484" s="114" t="str">
        <f t="shared" si="28"/>
        <v>03513620173</v>
      </c>
      <c r="U484" s="114" t="str">
        <f t="shared" si="29"/>
        <v>BRESCIA TRASPORTI SPA</v>
      </c>
      <c r="V484" s="114" t="str">
        <f t="shared" si="30"/>
        <v>LOMBARDIA</v>
      </c>
      <c r="W484" s="114" t="str">
        <f t="shared" si="31"/>
        <v>LOMBARDIA</v>
      </c>
    </row>
    <row r="485" spans="1:23" ht="14.4" x14ac:dyDescent="0.3">
      <c r="A485" s="80" t="s">
        <v>4359</v>
      </c>
      <c r="B485" s="80" t="s">
        <v>4360</v>
      </c>
      <c r="C485" s="80" t="s">
        <v>5207</v>
      </c>
      <c r="D485" s="80" t="s">
        <v>5029</v>
      </c>
      <c r="E485" s="80" t="s">
        <v>5208</v>
      </c>
      <c r="F485" s="80" t="s">
        <v>5209</v>
      </c>
      <c r="G485" s="80" t="s">
        <v>5210</v>
      </c>
      <c r="H485" s="80" t="s">
        <v>5211</v>
      </c>
      <c r="I485" s="80" t="s">
        <v>2475</v>
      </c>
      <c r="J485" s="80" t="s">
        <v>4360</v>
      </c>
      <c r="K485" s="80" t="s">
        <v>5207</v>
      </c>
      <c r="L485" s="80" t="s">
        <v>5208</v>
      </c>
      <c r="M485" s="80" t="s">
        <v>5209</v>
      </c>
      <c r="N485" s="80" t="s">
        <v>5210</v>
      </c>
      <c r="O485" s="80" t="s">
        <v>5211</v>
      </c>
      <c r="P485" s="80" t="s">
        <v>2475</v>
      </c>
      <c r="Q485" s="80" t="s">
        <v>5212</v>
      </c>
      <c r="R485" s="82" t="s">
        <v>79</v>
      </c>
      <c r="S485" s="80"/>
      <c r="T485" s="114" t="str">
        <f t="shared" si="28"/>
        <v>05912940961</v>
      </c>
      <c r="U485" s="114" t="str">
        <f t="shared" si="29"/>
        <v>BRIANZA TRASPORTI SCARL</v>
      </c>
      <c r="V485" s="114" t="str">
        <f t="shared" si="30"/>
        <v>LOMBARDIA</v>
      </c>
      <c r="W485" s="114" t="str">
        <f t="shared" si="31"/>
        <v>LOMBARDIA</v>
      </c>
    </row>
    <row r="486" spans="1:23" ht="14.4" x14ac:dyDescent="0.3">
      <c r="A486" s="80" t="s">
        <v>455</v>
      </c>
      <c r="B486" s="80" t="s">
        <v>456</v>
      </c>
      <c r="C486" s="80" t="s">
        <v>3687</v>
      </c>
      <c r="D486" s="80" t="s">
        <v>4858</v>
      </c>
      <c r="E486" s="80" t="s">
        <v>7827</v>
      </c>
      <c r="F486" s="80" t="s">
        <v>9131</v>
      </c>
      <c r="G486" s="80" t="s">
        <v>9132</v>
      </c>
      <c r="H486" s="80" t="s">
        <v>5398</v>
      </c>
      <c r="I486" s="80" t="s">
        <v>2489</v>
      </c>
      <c r="J486" s="80" t="s">
        <v>456</v>
      </c>
      <c r="K486" s="80" t="s">
        <v>3687</v>
      </c>
      <c r="L486" s="80" t="s">
        <v>7827</v>
      </c>
      <c r="M486" s="80" t="s">
        <v>9133</v>
      </c>
      <c r="N486" s="80" t="s">
        <v>9132</v>
      </c>
      <c r="O486" s="80" t="s">
        <v>5398</v>
      </c>
      <c r="P486" s="80" t="s">
        <v>2489</v>
      </c>
      <c r="Q486" s="80" t="s">
        <v>5399</v>
      </c>
      <c r="R486" s="82" t="s">
        <v>79</v>
      </c>
      <c r="S486" s="80" t="s">
        <v>9134</v>
      </c>
      <c r="T486" s="114" t="str">
        <f t="shared" si="28"/>
        <v>03428570240</v>
      </c>
      <c r="U486" s="114" t="str">
        <f t="shared" si="29"/>
        <v>BRISTOL AUTOSERVIZI</v>
      </c>
      <c r="V486" s="114" t="str">
        <f t="shared" si="30"/>
        <v>VENETO</v>
      </c>
      <c r="W486" s="114" t="str">
        <f t="shared" si="31"/>
        <v>VENETO</v>
      </c>
    </row>
    <row r="487" spans="1:23" ht="14.4" x14ac:dyDescent="0.3">
      <c r="A487" s="80" t="s">
        <v>457</v>
      </c>
      <c r="B487" s="80" t="s">
        <v>458</v>
      </c>
      <c r="C487" s="80" t="s">
        <v>3495</v>
      </c>
      <c r="D487" s="80" t="s">
        <v>4858</v>
      </c>
      <c r="E487" s="80" t="s">
        <v>7345</v>
      </c>
      <c r="F487" s="80" t="s">
        <v>7346</v>
      </c>
      <c r="G487" s="80" t="s">
        <v>5044</v>
      </c>
      <c r="H487" s="80" t="s">
        <v>5044</v>
      </c>
      <c r="I487" s="80" t="s">
        <v>2489</v>
      </c>
      <c r="J487" s="80" t="s">
        <v>458</v>
      </c>
      <c r="K487" s="80" t="s">
        <v>3495</v>
      </c>
      <c r="L487" s="80" t="s">
        <v>7345</v>
      </c>
      <c r="M487" s="80" t="s">
        <v>7347</v>
      </c>
      <c r="N487" s="80" t="s">
        <v>5044</v>
      </c>
      <c r="O487" s="80" t="s">
        <v>5044</v>
      </c>
      <c r="P487" s="80" t="s">
        <v>2489</v>
      </c>
      <c r="Q487" s="80" t="s">
        <v>7348</v>
      </c>
      <c r="R487" s="82" t="s">
        <v>79</v>
      </c>
      <c r="S487" s="80" t="s">
        <v>7349</v>
      </c>
      <c r="T487" s="114" t="str">
        <f t="shared" si="28"/>
        <v>00321990277</v>
      </c>
      <c r="U487" s="114" t="str">
        <f t="shared" si="29"/>
        <v>BRUSUTTI</v>
      </c>
      <c r="V487" s="114" t="str">
        <f t="shared" si="30"/>
        <v>VENETO</v>
      </c>
      <c r="W487" s="114" t="str">
        <f t="shared" si="31"/>
        <v>VENETO</v>
      </c>
    </row>
    <row r="488" spans="1:23" ht="14.4" x14ac:dyDescent="0.3">
      <c r="A488" s="80" t="s">
        <v>3257</v>
      </c>
      <c r="B488" s="80" t="s">
        <v>3258</v>
      </c>
      <c r="C488" s="80" t="s">
        <v>3831</v>
      </c>
      <c r="D488" s="80" t="s">
        <v>4858</v>
      </c>
      <c r="E488" s="80" t="s">
        <v>10166</v>
      </c>
      <c r="F488" s="80" t="s">
        <v>7003</v>
      </c>
      <c r="G488" s="80" t="s">
        <v>7004</v>
      </c>
      <c r="H488" s="80" t="s">
        <v>5472</v>
      </c>
      <c r="I488" s="80" t="s">
        <v>2483</v>
      </c>
      <c r="J488" s="80" t="s">
        <v>3258</v>
      </c>
      <c r="K488" s="80" t="s">
        <v>3831</v>
      </c>
      <c r="L488" s="80" t="s">
        <v>10166</v>
      </c>
      <c r="M488" s="80"/>
      <c r="N488" s="80" t="s">
        <v>7004</v>
      </c>
      <c r="O488" s="80" t="s">
        <v>5472</v>
      </c>
      <c r="P488" s="80" t="s">
        <v>2483</v>
      </c>
      <c r="Q488" s="80" t="s">
        <v>10167</v>
      </c>
      <c r="R488" s="82" t="s">
        <v>79</v>
      </c>
      <c r="S488" s="80" t="s">
        <v>10168</v>
      </c>
      <c r="T488" s="114" t="str">
        <f t="shared" si="28"/>
        <v>02901430849</v>
      </c>
      <c r="U488" s="114" t="str">
        <f t="shared" si="29"/>
        <v>BUS AWAY S.R.L.</v>
      </c>
      <c r="V488" s="114" t="str">
        <f t="shared" si="30"/>
        <v>SICILIA</v>
      </c>
      <c r="W488" s="114" t="str">
        <f t="shared" si="31"/>
        <v>SICILIA</v>
      </c>
    </row>
    <row r="489" spans="1:23" ht="14.4" x14ac:dyDescent="0.3">
      <c r="A489" s="80" t="s">
        <v>8598</v>
      </c>
      <c r="B489" s="80"/>
      <c r="C489" s="80"/>
      <c r="D489" s="80"/>
      <c r="E489" s="80" t="s">
        <v>4876</v>
      </c>
      <c r="F489" s="80"/>
      <c r="G489" s="80"/>
      <c r="H489" s="80"/>
      <c r="I489" s="80"/>
      <c r="J489" s="80" t="s">
        <v>8599</v>
      </c>
      <c r="K489" s="80" t="s">
        <v>8600</v>
      </c>
      <c r="L489" s="80" t="s">
        <v>5156</v>
      </c>
      <c r="M489" s="80" t="s">
        <v>7770</v>
      </c>
      <c r="N489" s="80" t="s">
        <v>5032</v>
      </c>
      <c r="O489" s="80" t="s">
        <v>5032</v>
      </c>
      <c r="P489" s="80" t="s">
        <v>2478</v>
      </c>
      <c r="Q489" s="80" t="s">
        <v>8601</v>
      </c>
      <c r="R489" s="82" t="s">
        <v>79</v>
      </c>
      <c r="S489" s="80"/>
      <c r="T489" s="114" t="str">
        <f t="shared" si="28"/>
        <v>00893890012</v>
      </c>
      <c r="U489" s="114" t="str">
        <f t="shared" si="29"/>
        <v>BUS COMPANY</v>
      </c>
      <c r="V489" s="114" t="str">
        <f t="shared" si="30"/>
        <v>PIEMONTE</v>
      </c>
      <c r="W489" s="114" t="str">
        <f t="shared" si="31"/>
        <v>PIEMONTE</v>
      </c>
    </row>
    <row r="490" spans="1:23" ht="14.4" x14ac:dyDescent="0.3">
      <c r="A490" s="80" t="s">
        <v>9183</v>
      </c>
      <c r="B490" s="80"/>
      <c r="C490" s="80"/>
      <c r="D490" s="80"/>
      <c r="E490" s="80" t="s">
        <v>4876</v>
      </c>
      <c r="F490" s="80"/>
      <c r="G490" s="80"/>
      <c r="H490" s="80"/>
      <c r="I490" s="80"/>
      <c r="J490" s="80" t="s">
        <v>9184</v>
      </c>
      <c r="K490" s="80" t="s">
        <v>9185</v>
      </c>
      <c r="L490" s="80" t="s">
        <v>9186</v>
      </c>
      <c r="M490" s="80"/>
      <c r="N490" s="80" t="s">
        <v>6541</v>
      </c>
      <c r="O490" s="80" t="s">
        <v>6541</v>
      </c>
      <c r="P490" s="80" t="s">
        <v>2485</v>
      </c>
      <c r="Q490" s="80"/>
      <c r="R490" s="82" t="s">
        <v>79</v>
      </c>
      <c r="S490" s="80"/>
      <c r="T490" s="114" t="str">
        <f t="shared" si="28"/>
        <v>02833080217</v>
      </c>
      <c r="U490" s="114" t="str">
        <f t="shared" si="29"/>
        <v>BUS GROUP</v>
      </c>
      <c r="V490" s="114" t="str">
        <f t="shared" si="30"/>
        <v>TRENTINO ALTO-ADIGE</v>
      </c>
      <c r="W490" s="114" t="str">
        <f t="shared" si="31"/>
        <v>Provincia autonoma di BOLZANO</v>
      </c>
    </row>
    <row r="491" spans="1:23" ht="14.4" x14ac:dyDescent="0.3">
      <c r="A491" s="80" t="s">
        <v>2770</v>
      </c>
      <c r="B491" s="80" t="s">
        <v>2771</v>
      </c>
      <c r="C491" s="80" t="s">
        <v>3855</v>
      </c>
      <c r="D491" s="80" t="s">
        <v>4858</v>
      </c>
      <c r="E491" s="80" t="s">
        <v>6035</v>
      </c>
      <c r="F491" s="80" t="s">
        <v>10339</v>
      </c>
      <c r="G491" s="80" t="s">
        <v>5080</v>
      </c>
      <c r="H491" s="80" t="s">
        <v>5080</v>
      </c>
      <c r="I491" s="80" t="s">
        <v>2472</v>
      </c>
      <c r="J491" s="80" t="s">
        <v>2771</v>
      </c>
      <c r="K491" s="80" t="s">
        <v>3855</v>
      </c>
      <c r="L491" s="80" t="s">
        <v>10340</v>
      </c>
      <c r="M491" s="80" t="s">
        <v>5335</v>
      </c>
      <c r="N491" s="80" t="s">
        <v>5080</v>
      </c>
      <c r="O491" s="80" t="s">
        <v>5080</v>
      </c>
      <c r="P491" s="80" t="s">
        <v>2472</v>
      </c>
      <c r="Q491" s="80" t="s">
        <v>10341</v>
      </c>
      <c r="R491" s="82" t="s">
        <v>79</v>
      </c>
      <c r="S491" s="80" t="s">
        <v>9204</v>
      </c>
      <c r="T491" s="114" t="str">
        <f t="shared" si="28"/>
        <v>14480961003</v>
      </c>
      <c r="U491" s="114" t="str">
        <f t="shared" si="29"/>
        <v>BUS INTERNATIONAL SERVICE</v>
      </c>
      <c r="V491" s="114" t="str">
        <f t="shared" si="30"/>
        <v>LAZIO</v>
      </c>
      <c r="W491" s="114" t="str">
        <f t="shared" si="31"/>
        <v>LAZIO</v>
      </c>
    </row>
    <row r="492" spans="1:23" ht="14.4" x14ac:dyDescent="0.3">
      <c r="A492" s="80" t="s">
        <v>2853</v>
      </c>
      <c r="B492" s="80" t="s">
        <v>2854</v>
      </c>
      <c r="C492" s="80" t="s">
        <v>3855</v>
      </c>
      <c r="D492" s="80" t="s">
        <v>10845</v>
      </c>
      <c r="E492" s="80" t="s">
        <v>6035</v>
      </c>
      <c r="F492" s="80" t="s">
        <v>5335</v>
      </c>
      <c r="G492" s="80" t="s">
        <v>5080</v>
      </c>
      <c r="H492" s="80" t="s">
        <v>5080</v>
      </c>
      <c r="I492" s="80" t="s">
        <v>2472</v>
      </c>
      <c r="J492" s="80" t="s">
        <v>2854</v>
      </c>
      <c r="K492" s="80" t="s">
        <v>3855</v>
      </c>
      <c r="L492" s="80" t="s">
        <v>6035</v>
      </c>
      <c r="M492" s="80" t="s">
        <v>5335</v>
      </c>
      <c r="N492" s="80" t="s">
        <v>5080</v>
      </c>
      <c r="O492" s="80" t="s">
        <v>5080</v>
      </c>
      <c r="P492" s="80" t="s">
        <v>2472</v>
      </c>
      <c r="Q492" s="80" t="s">
        <v>10341</v>
      </c>
      <c r="R492" s="82" t="s">
        <v>79</v>
      </c>
      <c r="S492" s="80" t="s">
        <v>9204</v>
      </c>
      <c r="T492" s="114" t="str">
        <f t="shared" si="28"/>
        <v>14480961003</v>
      </c>
      <c r="U492" s="114" t="str">
        <f t="shared" si="29"/>
        <v>BUS INTERNATIONAL SERVICE SRL</v>
      </c>
      <c r="V492" s="114" t="str">
        <f t="shared" si="30"/>
        <v>LAZIO</v>
      </c>
      <c r="W492" s="114" t="str">
        <f t="shared" si="31"/>
        <v>LAZIO</v>
      </c>
    </row>
    <row r="493" spans="1:23" ht="14.4" x14ac:dyDescent="0.3">
      <c r="A493" s="80" t="s">
        <v>4814</v>
      </c>
      <c r="B493" s="80" t="s">
        <v>459</v>
      </c>
      <c r="C493" s="80" t="s">
        <v>3396</v>
      </c>
      <c r="D493" s="80" t="s">
        <v>4858</v>
      </c>
      <c r="E493" s="80" t="s">
        <v>5188</v>
      </c>
      <c r="F493" s="80" t="s">
        <v>5189</v>
      </c>
      <c r="G493" s="80" t="s">
        <v>5080</v>
      </c>
      <c r="H493" s="80" t="s">
        <v>5080</v>
      </c>
      <c r="I493" s="80" t="s">
        <v>2472</v>
      </c>
      <c r="J493" s="80" t="s">
        <v>459</v>
      </c>
      <c r="K493" s="80" t="s">
        <v>3396</v>
      </c>
      <c r="L493" s="80" t="s">
        <v>6520</v>
      </c>
      <c r="M493" s="80" t="s">
        <v>6521</v>
      </c>
      <c r="N493" s="80" t="s">
        <v>5080</v>
      </c>
      <c r="O493" s="80" t="s">
        <v>5080</v>
      </c>
      <c r="P493" s="80" t="s">
        <v>2472</v>
      </c>
      <c r="Q493" s="80" t="s">
        <v>6522</v>
      </c>
      <c r="R493" s="82" t="s">
        <v>79</v>
      </c>
      <c r="S493" s="80"/>
      <c r="T493" s="114" t="str">
        <f t="shared" si="28"/>
        <v>06473721006</v>
      </c>
      <c r="U493" s="114" t="str">
        <f t="shared" si="29"/>
        <v>BUSITALIA - SITA NORD</v>
      </c>
      <c r="V493" s="114" t="str">
        <f t="shared" si="30"/>
        <v>LAZIO</v>
      </c>
      <c r="W493" s="114" t="str">
        <f t="shared" si="31"/>
        <v>LAZIO</v>
      </c>
    </row>
    <row r="494" spans="1:23" ht="14.4" x14ac:dyDescent="0.3">
      <c r="A494" s="80" t="s">
        <v>1447</v>
      </c>
      <c r="B494" s="80" t="s">
        <v>1448</v>
      </c>
      <c r="C494" s="80" t="s">
        <v>3730</v>
      </c>
      <c r="D494" s="80" t="s">
        <v>4871</v>
      </c>
      <c r="E494" s="80" t="s">
        <v>9457</v>
      </c>
      <c r="F494" s="80" t="s">
        <v>8642</v>
      </c>
      <c r="G494" s="80" t="s">
        <v>5074</v>
      </c>
      <c r="H494" s="80" t="s">
        <v>5074</v>
      </c>
      <c r="I494" s="80" t="s">
        <v>2465</v>
      </c>
      <c r="J494" s="80" t="s">
        <v>1448</v>
      </c>
      <c r="K494" s="80" t="s">
        <v>3730</v>
      </c>
      <c r="L494" s="80" t="s">
        <v>9457</v>
      </c>
      <c r="M494" s="80" t="s">
        <v>8642</v>
      </c>
      <c r="N494" s="80" t="s">
        <v>5074</v>
      </c>
      <c r="O494" s="80" t="s">
        <v>5074</v>
      </c>
      <c r="P494" s="80" t="s">
        <v>2465</v>
      </c>
      <c r="Q494" s="80" t="s">
        <v>9458</v>
      </c>
      <c r="R494" s="82" t="s">
        <v>79</v>
      </c>
      <c r="S494" s="80" t="s">
        <v>9459</v>
      </c>
      <c r="T494" s="114" t="str">
        <f t="shared" si="28"/>
        <v>06667530486</v>
      </c>
      <c r="U494" s="114" t="str">
        <f t="shared" si="29"/>
        <v>BUSITALIA CAMPANIA SPA</v>
      </c>
      <c r="V494" s="114" t="str">
        <f t="shared" si="30"/>
        <v>CAMPANIA</v>
      </c>
      <c r="W494" s="114" t="str">
        <f t="shared" si="31"/>
        <v>CAMPANIA</v>
      </c>
    </row>
    <row r="495" spans="1:23" ht="14.4" x14ac:dyDescent="0.3">
      <c r="A495" s="80" t="s">
        <v>10080</v>
      </c>
      <c r="B495" s="80"/>
      <c r="C495" s="80"/>
      <c r="D495" s="80"/>
      <c r="E495" s="80" t="s">
        <v>4876</v>
      </c>
      <c r="F495" s="80"/>
      <c r="G495" s="80"/>
      <c r="H495" s="80"/>
      <c r="I495" s="80"/>
      <c r="J495" s="80" t="s">
        <v>10081</v>
      </c>
      <c r="K495" s="80" t="s">
        <v>10082</v>
      </c>
      <c r="L495" s="80" t="s">
        <v>5644</v>
      </c>
      <c r="M495" s="80"/>
      <c r="N495" s="80" t="s">
        <v>5080</v>
      </c>
      <c r="O495" s="80" t="s">
        <v>5080</v>
      </c>
      <c r="P495" s="80" t="s">
        <v>2472</v>
      </c>
      <c r="Q495" s="80"/>
      <c r="R495" s="82" t="s">
        <v>79</v>
      </c>
      <c r="S495" s="80"/>
      <c r="T495" s="114" t="str">
        <f t="shared" si="28"/>
        <v>14215241002</v>
      </c>
      <c r="U495" s="114" t="str">
        <f t="shared" si="29"/>
        <v>BUSITALIA SIMET</v>
      </c>
      <c r="V495" s="114" t="str">
        <f t="shared" si="30"/>
        <v>LAZIO</v>
      </c>
      <c r="W495" s="114" t="str">
        <f t="shared" si="31"/>
        <v>LAZIO</v>
      </c>
    </row>
    <row r="496" spans="1:23" ht="14.4" x14ac:dyDescent="0.3">
      <c r="A496" s="80" t="s">
        <v>181</v>
      </c>
      <c r="B496" s="80" t="s">
        <v>459</v>
      </c>
      <c r="C496" s="80" t="s">
        <v>3396</v>
      </c>
      <c r="D496" s="80" t="s">
        <v>4858</v>
      </c>
      <c r="E496" s="80" t="s">
        <v>5188</v>
      </c>
      <c r="F496" s="80" t="s">
        <v>5189</v>
      </c>
      <c r="G496" s="80" t="s">
        <v>5080</v>
      </c>
      <c r="H496" s="80" t="s">
        <v>5080</v>
      </c>
      <c r="I496" s="80" t="s">
        <v>2472</v>
      </c>
      <c r="J496" s="80" t="s">
        <v>1250</v>
      </c>
      <c r="K496" s="80" t="s">
        <v>3396</v>
      </c>
      <c r="L496" s="80" t="s">
        <v>5644</v>
      </c>
      <c r="M496" s="80"/>
      <c r="N496" s="80" t="s">
        <v>5080</v>
      </c>
      <c r="O496" s="80" t="s">
        <v>5080</v>
      </c>
      <c r="P496" s="80" t="s">
        <v>2472</v>
      </c>
      <c r="Q496" s="80" t="s">
        <v>5645</v>
      </c>
      <c r="R496" s="82" t="s">
        <v>79</v>
      </c>
      <c r="S496" s="80" t="s">
        <v>5646</v>
      </c>
      <c r="T496" s="114" t="str">
        <f t="shared" si="28"/>
        <v>06473721006</v>
      </c>
      <c r="U496" s="114" t="str">
        <f t="shared" si="29"/>
        <v>BUSITALIA SITA NORD SRL</v>
      </c>
      <c r="V496" s="114" t="str">
        <f t="shared" si="30"/>
        <v>LAZIO</v>
      </c>
      <c r="W496" s="114" t="str">
        <f t="shared" si="31"/>
        <v>LAZIO</v>
      </c>
    </row>
    <row r="497" spans="1:23" ht="14.4" x14ac:dyDescent="0.3">
      <c r="A497" s="80" t="s">
        <v>1263</v>
      </c>
      <c r="B497" s="80" t="s">
        <v>1264</v>
      </c>
      <c r="C497" s="80" t="s">
        <v>3627</v>
      </c>
      <c r="D497" s="80" t="s">
        <v>4871</v>
      </c>
      <c r="E497" s="80" t="s">
        <v>8700</v>
      </c>
      <c r="F497" s="80" t="s">
        <v>8701</v>
      </c>
      <c r="G497" s="80" t="s">
        <v>6080</v>
      </c>
      <c r="H497" s="80" t="s">
        <v>6080</v>
      </c>
      <c r="I497" s="80" t="s">
        <v>2489</v>
      </c>
      <c r="J497" s="80" t="s">
        <v>1264</v>
      </c>
      <c r="K497" s="80" t="s">
        <v>3627</v>
      </c>
      <c r="L497" s="80" t="s">
        <v>8702</v>
      </c>
      <c r="M497" s="80" t="s">
        <v>6082</v>
      </c>
      <c r="N497" s="80" t="s">
        <v>6080</v>
      </c>
      <c r="O497" s="80" t="s">
        <v>6080</v>
      </c>
      <c r="P497" s="80" t="s">
        <v>2489</v>
      </c>
      <c r="Q497" s="80" t="s">
        <v>6522</v>
      </c>
      <c r="R497" s="82" t="s">
        <v>79</v>
      </c>
      <c r="S497" s="80"/>
      <c r="T497" s="114" t="str">
        <f t="shared" si="28"/>
        <v>04874020284</v>
      </c>
      <c r="U497" s="114" t="str">
        <f t="shared" si="29"/>
        <v>BUSITALIA VENETO SPA</v>
      </c>
      <c r="V497" s="114" t="str">
        <f t="shared" si="30"/>
        <v>VENETO</v>
      </c>
      <c r="W497" s="114" t="str">
        <f t="shared" si="31"/>
        <v>VENETO</v>
      </c>
    </row>
    <row r="498" spans="1:23" ht="14.4" x14ac:dyDescent="0.3">
      <c r="A498" s="80" t="s">
        <v>5587</v>
      </c>
      <c r="B498" s="80"/>
      <c r="C498" s="80"/>
      <c r="D498" s="80"/>
      <c r="E498" s="80" t="s">
        <v>4876</v>
      </c>
      <c r="F498" s="80"/>
      <c r="G498" s="80"/>
      <c r="H498" s="80"/>
      <c r="I498" s="80"/>
      <c r="J498" s="80" t="s">
        <v>5588</v>
      </c>
      <c r="K498" s="80" t="s">
        <v>5589</v>
      </c>
      <c r="L498" s="80" t="s">
        <v>5590</v>
      </c>
      <c r="M498" s="80"/>
      <c r="N498" s="80" t="s">
        <v>5591</v>
      </c>
      <c r="O498" s="80" t="s">
        <v>5591</v>
      </c>
      <c r="P498" s="80" t="s">
        <v>2484</v>
      </c>
      <c r="Q498" s="80"/>
      <c r="R498" s="82" t="s">
        <v>79</v>
      </c>
      <c r="S498" s="80"/>
      <c r="T498" s="114" t="str">
        <f t="shared" si="28"/>
        <v>01122240524</v>
      </c>
      <c r="U498" s="114" t="str">
        <f t="shared" si="29"/>
        <v>BY BUS SCRL</v>
      </c>
      <c r="V498" s="114" t="str">
        <f t="shared" si="30"/>
        <v>TOSCANA</v>
      </c>
      <c r="W498" s="114" t="str">
        <f t="shared" si="31"/>
        <v>TOSCANA</v>
      </c>
    </row>
    <row r="499" spans="1:23" ht="14.4" x14ac:dyDescent="0.3">
      <c r="A499" s="80" t="s">
        <v>4574</v>
      </c>
      <c r="B499" s="80" t="s">
        <v>4575</v>
      </c>
      <c r="C499" s="80" t="s">
        <v>9062</v>
      </c>
      <c r="D499" s="80" t="s">
        <v>5468</v>
      </c>
      <c r="E499" s="80" t="s">
        <v>9063</v>
      </c>
      <c r="F499" s="80" t="s">
        <v>9064</v>
      </c>
      <c r="G499" s="80" t="s">
        <v>9065</v>
      </c>
      <c r="H499" s="80" t="s">
        <v>5472</v>
      </c>
      <c r="I499" s="80" t="s">
        <v>2483</v>
      </c>
      <c r="J499" s="80" t="s">
        <v>4575</v>
      </c>
      <c r="K499" s="80" t="s">
        <v>9062</v>
      </c>
      <c r="L499" s="80" t="s">
        <v>9063</v>
      </c>
      <c r="M499" s="80" t="s">
        <v>9064</v>
      </c>
      <c r="N499" s="80" t="s">
        <v>9065</v>
      </c>
      <c r="O499" s="80" t="s">
        <v>5472</v>
      </c>
      <c r="P499" s="80" t="s">
        <v>2483</v>
      </c>
      <c r="Q499" s="80" t="s">
        <v>9066</v>
      </c>
      <c r="R499" s="82" t="s">
        <v>79</v>
      </c>
      <c r="S499" s="80" t="s">
        <v>9067</v>
      </c>
      <c r="T499" s="114" t="str">
        <f t="shared" si="28"/>
        <v>00321730848</v>
      </c>
      <c r="U499" s="114" t="str">
        <f t="shared" si="29"/>
        <v>C.A.R SOCIETA' COOPERATIVA AUTOTRASPORTATORI RIBERESI AR.L</v>
      </c>
      <c r="V499" s="114" t="str">
        <f t="shared" si="30"/>
        <v>SICILIA</v>
      </c>
      <c r="W499" s="114" t="str">
        <f t="shared" si="31"/>
        <v>SICILIA</v>
      </c>
    </row>
    <row r="500" spans="1:23" ht="14.4" x14ac:dyDescent="0.3">
      <c r="A500" s="80" t="s">
        <v>1183</v>
      </c>
      <c r="B500" s="80" t="s">
        <v>1184</v>
      </c>
      <c r="C500" s="80" t="s">
        <v>3896</v>
      </c>
      <c r="D500" s="80" t="s">
        <v>7914</v>
      </c>
      <c r="E500" s="80" t="s">
        <v>10654</v>
      </c>
      <c r="F500" s="80" t="s">
        <v>10655</v>
      </c>
      <c r="G500" s="80" t="s">
        <v>10656</v>
      </c>
      <c r="H500" s="80" t="s">
        <v>5627</v>
      </c>
      <c r="I500" s="80" t="s">
        <v>2487</v>
      </c>
      <c r="J500" s="80" t="s">
        <v>1184</v>
      </c>
      <c r="K500" s="80" t="s">
        <v>3896</v>
      </c>
      <c r="L500" s="80" t="s">
        <v>10654</v>
      </c>
      <c r="M500" s="80" t="s">
        <v>10655</v>
      </c>
      <c r="N500" s="80" t="s">
        <v>10656</v>
      </c>
      <c r="O500" s="80" t="s">
        <v>5627</v>
      </c>
      <c r="P500" s="80" t="s">
        <v>2487</v>
      </c>
      <c r="Q500" s="80" t="s">
        <v>10657</v>
      </c>
      <c r="R500" s="82" t="s">
        <v>79</v>
      </c>
      <c r="S500" s="80"/>
      <c r="T500" s="114" t="str">
        <f t="shared" si="28"/>
        <v>00438860546</v>
      </c>
      <c r="U500" s="114" t="str">
        <f t="shared" si="29"/>
        <v>C.A.V.S. SOCIETA COOPERATIVA</v>
      </c>
      <c r="V500" s="114" t="str">
        <f t="shared" si="30"/>
        <v>UMBRIA</v>
      </c>
      <c r="W500" s="114" t="str">
        <f t="shared" si="31"/>
        <v>UMBRIA</v>
      </c>
    </row>
    <row r="501" spans="1:23" ht="14.4" x14ac:dyDescent="0.3">
      <c r="A501" s="80" t="s">
        <v>4693</v>
      </c>
      <c r="B501" s="80" t="s">
        <v>4694</v>
      </c>
      <c r="C501" s="80" t="s">
        <v>8083</v>
      </c>
      <c r="D501" s="80" t="s">
        <v>8084</v>
      </c>
      <c r="E501" s="80" t="s">
        <v>8085</v>
      </c>
      <c r="F501" s="80" t="s">
        <v>8086</v>
      </c>
      <c r="G501" s="80" t="s">
        <v>8087</v>
      </c>
      <c r="H501" s="80" t="s">
        <v>5289</v>
      </c>
      <c r="I501" s="80" t="s">
        <v>2484</v>
      </c>
      <c r="J501" s="80" t="s">
        <v>4694</v>
      </c>
      <c r="K501" s="80" t="s">
        <v>8083</v>
      </c>
      <c r="L501" s="80" t="s">
        <v>8085</v>
      </c>
      <c r="M501" s="80" t="s">
        <v>8086</v>
      </c>
      <c r="N501" s="80" t="s">
        <v>8087</v>
      </c>
      <c r="O501" s="80" t="s">
        <v>5289</v>
      </c>
      <c r="P501" s="80" t="s">
        <v>2484</v>
      </c>
      <c r="Q501" s="80" t="s">
        <v>8088</v>
      </c>
      <c r="R501" s="82" t="s">
        <v>79</v>
      </c>
      <c r="S501" s="80"/>
      <c r="T501" s="114" t="str">
        <f t="shared" si="28"/>
        <v>00834460495</v>
      </c>
      <c r="U501" s="114" t="str">
        <f t="shared" si="29"/>
        <v>C.I.S.S.E.  COOPERATIVA SOCIALE SERVIZI INVALIDI ELBANI</v>
      </c>
      <c r="V501" s="114" t="str">
        <f t="shared" si="30"/>
        <v>TOSCANA</v>
      </c>
      <c r="W501" s="114" t="str">
        <f t="shared" si="31"/>
        <v>TOSCANA</v>
      </c>
    </row>
    <row r="502" spans="1:23" ht="14.4" x14ac:dyDescent="0.3">
      <c r="A502" s="80" t="s">
        <v>4417</v>
      </c>
      <c r="B502" s="80" t="s">
        <v>4418</v>
      </c>
      <c r="C502" s="80" t="s">
        <v>5575</v>
      </c>
      <c r="D502" s="80" t="s">
        <v>4871</v>
      </c>
      <c r="E502" s="80" t="s">
        <v>5576</v>
      </c>
      <c r="F502" s="80" t="s">
        <v>5577</v>
      </c>
      <c r="G502" s="80" t="s">
        <v>5578</v>
      </c>
      <c r="H502" s="80" t="s">
        <v>5579</v>
      </c>
      <c r="I502" s="80" t="s">
        <v>2478</v>
      </c>
      <c r="J502" s="80" t="s">
        <v>4418</v>
      </c>
      <c r="K502" s="80" t="s">
        <v>5575</v>
      </c>
      <c r="L502" s="80" t="s">
        <v>5576</v>
      </c>
      <c r="M502" s="80" t="s">
        <v>5577</v>
      </c>
      <c r="N502" s="80" t="s">
        <v>5578</v>
      </c>
      <c r="O502" s="80" t="s">
        <v>5579</v>
      </c>
      <c r="P502" s="80" t="s">
        <v>2478</v>
      </c>
      <c r="Q502" s="80" t="s">
        <v>5580</v>
      </c>
      <c r="R502" s="82" t="s">
        <v>79</v>
      </c>
      <c r="S502" s="80" t="s">
        <v>5581</v>
      </c>
      <c r="T502" s="114" t="str">
        <f t="shared" si="28"/>
        <v>00973350069</v>
      </c>
      <c r="U502" s="114" t="str">
        <f t="shared" si="29"/>
        <v>C.I.T. CONSORZIO INTERCOMUNALE TRASPORTI S.P.A.</v>
      </c>
      <c r="V502" s="114" t="str">
        <f t="shared" si="30"/>
        <v>PIEMONTE</v>
      </c>
      <c r="W502" s="114" t="str">
        <f t="shared" si="31"/>
        <v>PIEMONTE</v>
      </c>
    </row>
    <row r="503" spans="1:23" ht="14.4" x14ac:dyDescent="0.3">
      <c r="A503" s="80" t="s">
        <v>3082</v>
      </c>
      <c r="B503" s="80" t="s">
        <v>3083</v>
      </c>
      <c r="C503" s="80" t="s">
        <v>3675</v>
      </c>
      <c r="D503" s="80" t="s">
        <v>4858</v>
      </c>
      <c r="E503" s="80" t="s">
        <v>9073</v>
      </c>
      <c r="F503" s="80" t="s">
        <v>8989</v>
      </c>
      <c r="G503" s="80" t="s">
        <v>5204</v>
      </c>
      <c r="H503" s="80" t="s">
        <v>5204</v>
      </c>
      <c r="I503" s="80" t="s">
        <v>2483</v>
      </c>
      <c r="J503" s="80" t="s">
        <v>3083</v>
      </c>
      <c r="K503" s="80" t="s">
        <v>3675</v>
      </c>
      <c r="L503" s="80" t="s">
        <v>9073</v>
      </c>
      <c r="M503" s="80" t="s">
        <v>8989</v>
      </c>
      <c r="N503" s="80" t="s">
        <v>5204</v>
      </c>
      <c r="O503" s="80" t="s">
        <v>5204</v>
      </c>
      <c r="P503" s="80" t="s">
        <v>2483</v>
      </c>
      <c r="Q503" s="80" t="s">
        <v>9074</v>
      </c>
      <c r="R503" s="82" t="s">
        <v>79</v>
      </c>
      <c r="S503" s="80" t="s">
        <v>8991</v>
      </c>
      <c r="T503" s="114" t="str">
        <f t="shared" si="28"/>
        <v>00121340871</v>
      </c>
      <c r="U503" s="114" t="str">
        <f t="shared" si="29"/>
        <v>C.I.T.A. COMPAGNIA ITALIANA TRASPORTI AUTOMOBILISTICI S.R.L.</v>
      </c>
      <c r="V503" s="114" t="str">
        <f t="shared" si="30"/>
        <v>SICILIA</v>
      </c>
      <c r="W503" s="114" t="str">
        <f t="shared" si="31"/>
        <v>SICILIA</v>
      </c>
    </row>
    <row r="504" spans="1:23" ht="14.4" x14ac:dyDescent="0.3">
      <c r="A504" s="80" t="s">
        <v>4057</v>
      </c>
      <c r="B504" s="80" t="s">
        <v>4058</v>
      </c>
      <c r="C504" s="80" t="s">
        <v>5236</v>
      </c>
      <c r="D504" s="80" t="s">
        <v>4871</v>
      </c>
      <c r="E504" s="80" t="s">
        <v>5237</v>
      </c>
      <c r="F504" s="80" t="s">
        <v>5238</v>
      </c>
      <c r="G504" s="80" t="s">
        <v>4904</v>
      </c>
      <c r="H504" s="80" t="s">
        <v>4904</v>
      </c>
      <c r="I504" s="80" t="s">
        <v>2465</v>
      </c>
      <c r="J504" s="80" t="s">
        <v>4058</v>
      </c>
      <c r="K504" s="80" t="s">
        <v>5236</v>
      </c>
      <c r="L504" s="80" t="s">
        <v>5237</v>
      </c>
      <c r="M504" s="80" t="s">
        <v>5238</v>
      </c>
      <c r="N504" s="80" t="s">
        <v>4904</v>
      </c>
      <c r="O504" s="80" t="s">
        <v>4904</v>
      </c>
      <c r="P504" s="80" t="s">
        <v>2465</v>
      </c>
      <c r="Q504" s="80" t="s">
        <v>5239</v>
      </c>
      <c r="R504" s="82" t="s">
        <v>79</v>
      </c>
      <c r="S504" s="80" t="s">
        <v>5240</v>
      </c>
      <c r="T504" s="114" t="str">
        <f t="shared" si="28"/>
        <v>04352580635</v>
      </c>
      <c r="U504" s="114" t="str">
        <f t="shared" si="29"/>
        <v>C.L.P. SVILUPPO INDUSTRIALE</v>
      </c>
      <c r="V504" s="114" t="str">
        <f t="shared" si="30"/>
        <v>CAMPANIA</v>
      </c>
      <c r="W504" s="114" t="str">
        <f t="shared" si="31"/>
        <v>CAMPANIA</v>
      </c>
    </row>
    <row r="505" spans="1:23" ht="14.4" x14ac:dyDescent="0.3">
      <c r="A505" s="80" t="s">
        <v>10605</v>
      </c>
      <c r="B505" s="80"/>
      <c r="C505" s="80"/>
      <c r="D505" s="80"/>
      <c r="E505" s="80" t="s">
        <v>4876</v>
      </c>
      <c r="F505" s="80"/>
      <c r="G505" s="80"/>
      <c r="H505" s="80"/>
      <c r="I505" s="80"/>
      <c r="J505" s="80" t="s">
        <v>10606</v>
      </c>
      <c r="K505" s="80" t="s">
        <v>10607</v>
      </c>
      <c r="L505" s="80" t="s">
        <v>10608</v>
      </c>
      <c r="M505" s="80"/>
      <c r="N505" s="80" t="s">
        <v>10609</v>
      </c>
      <c r="O505" s="80" t="s">
        <v>7899</v>
      </c>
      <c r="P505" s="80" t="s">
        <v>2467</v>
      </c>
      <c r="Q505" s="80"/>
      <c r="R505" s="82" t="s">
        <v>79</v>
      </c>
      <c r="S505" s="80"/>
      <c r="T505" s="114" t="str">
        <f t="shared" si="28"/>
        <v>01882440355</v>
      </c>
      <c r="U505" s="114" t="str">
        <f t="shared" si="29"/>
        <v>C.N.E.L. BUS CONSORZIO NOLEGGIATORI EMILIANO LOMBARDI</v>
      </c>
      <c r="V505" s="114" t="str">
        <f t="shared" si="30"/>
        <v>EMILIA-ROMAGNA</v>
      </c>
      <c r="W505" s="114" t="str">
        <f t="shared" si="31"/>
        <v>EMILIA-ROMAGNA</v>
      </c>
    </row>
    <row r="506" spans="1:23" ht="14.4" x14ac:dyDescent="0.3">
      <c r="A506" s="80" t="s">
        <v>1653</v>
      </c>
      <c r="B506" s="80" t="s">
        <v>1654</v>
      </c>
      <c r="C506" s="80" t="s">
        <v>3835</v>
      </c>
      <c r="D506" s="80" t="s">
        <v>10184</v>
      </c>
      <c r="E506" s="80" t="s">
        <v>10185</v>
      </c>
      <c r="F506" s="80" t="s">
        <v>10186</v>
      </c>
      <c r="G506" s="80" t="s">
        <v>10187</v>
      </c>
      <c r="H506" s="80" t="s">
        <v>5087</v>
      </c>
      <c r="I506" s="80" t="s">
        <v>2467</v>
      </c>
      <c r="J506" s="80" t="s">
        <v>1654</v>
      </c>
      <c r="K506" s="80" t="s">
        <v>3835</v>
      </c>
      <c r="L506" s="80" t="s">
        <v>10185</v>
      </c>
      <c r="M506" s="80" t="s">
        <v>10186</v>
      </c>
      <c r="N506" s="80" t="s">
        <v>10187</v>
      </c>
      <c r="O506" s="80" t="s">
        <v>5087</v>
      </c>
      <c r="P506" s="80" t="s">
        <v>2467</v>
      </c>
      <c r="Q506" s="80" t="s">
        <v>10188</v>
      </c>
      <c r="R506" s="82" t="s">
        <v>79</v>
      </c>
      <c r="S506" s="80" t="s">
        <v>10189</v>
      </c>
      <c r="T506" s="114" t="str">
        <f t="shared" si="28"/>
        <v>03177850405</v>
      </c>
      <c r="U506" s="114" t="str">
        <f t="shared" si="29"/>
        <v>C.R. BUS FORLI-CESENA SOC. COOP.</v>
      </c>
      <c r="V506" s="114" t="str">
        <f t="shared" si="30"/>
        <v>EMILIA-ROMAGNA</v>
      </c>
      <c r="W506" s="114" t="str">
        <f t="shared" si="31"/>
        <v>EMILIA-ROMAGNA</v>
      </c>
    </row>
    <row r="507" spans="1:23" ht="14.4" x14ac:dyDescent="0.3">
      <c r="A507" s="80" t="s">
        <v>4776</v>
      </c>
      <c r="B507" s="80" t="s">
        <v>4777</v>
      </c>
      <c r="C507" s="80" t="s">
        <v>6053</v>
      </c>
      <c r="D507" s="80" t="s">
        <v>4863</v>
      </c>
      <c r="E507" s="80" t="s">
        <v>6054</v>
      </c>
      <c r="F507" s="80" t="s">
        <v>6055</v>
      </c>
      <c r="G507" s="80" t="s">
        <v>6056</v>
      </c>
      <c r="H507" s="80" t="s">
        <v>6056</v>
      </c>
      <c r="I507" s="80" t="s">
        <v>2485</v>
      </c>
      <c r="J507" s="80" t="s">
        <v>4777</v>
      </c>
      <c r="K507" s="80" t="s">
        <v>6053</v>
      </c>
      <c r="L507" s="80" t="s">
        <v>6054</v>
      </c>
      <c r="M507" s="80" t="s">
        <v>6057</v>
      </c>
      <c r="N507" s="80" t="s">
        <v>6056</v>
      </c>
      <c r="O507" s="80" t="s">
        <v>6056</v>
      </c>
      <c r="P507" s="80" t="s">
        <v>2485</v>
      </c>
      <c r="Q507" s="80" t="s">
        <v>6058</v>
      </c>
      <c r="R507" s="82" t="s">
        <v>79</v>
      </c>
      <c r="S507" s="80" t="s">
        <v>6059</v>
      </c>
      <c r="T507" s="114" t="str">
        <f t="shared" si="28"/>
        <v>01656100227</v>
      </c>
      <c r="U507" s="114" t="str">
        <f t="shared" si="29"/>
        <v>C.T.A. CONSORZIO TRENTINO AUTONOLEGGIATORI</v>
      </c>
      <c r="V507" s="114" t="str">
        <f t="shared" si="30"/>
        <v>TRENTINO ALTO-ADIGE</v>
      </c>
      <c r="W507" s="114" t="str">
        <f t="shared" si="31"/>
        <v>Provincia autonoma di TRENTO</v>
      </c>
    </row>
    <row r="508" spans="1:23" ht="14.4" x14ac:dyDescent="0.3">
      <c r="A508" s="80" t="s">
        <v>3971</v>
      </c>
      <c r="B508" s="80" t="s">
        <v>3972</v>
      </c>
      <c r="C508" s="80" t="s">
        <v>9411</v>
      </c>
      <c r="D508" s="80" t="s">
        <v>4871</v>
      </c>
      <c r="E508" s="80" t="s">
        <v>9412</v>
      </c>
      <c r="F508" s="80" t="s">
        <v>9413</v>
      </c>
      <c r="G508" s="80" t="s">
        <v>5556</v>
      </c>
      <c r="H508" s="80" t="s">
        <v>5556</v>
      </c>
      <c r="I508" s="80" t="s">
        <v>2450</v>
      </c>
      <c r="J508" s="80" t="s">
        <v>3972</v>
      </c>
      <c r="K508" s="80" t="s">
        <v>9411</v>
      </c>
      <c r="L508" s="80" t="s">
        <v>9412</v>
      </c>
      <c r="M508" s="80" t="s">
        <v>9413</v>
      </c>
      <c r="N508" s="80" t="s">
        <v>5556</v>
      </c>
      <c r="O508" s="80" t="s">
        <v>5556</v>
      </c>
      <c r="P508" s="80" t="s">
        <v>2450</v>
      </c>
      <c r="Q508" s="80" t="s">
        <v>9414</v>
      </c>
      <c r="R508" s="82" t="s">
        <v>79</v>
      </c>
      <c r="S508" s="80" t="s">
        <v>9415</v>
      </c>
      <c r="T508" s="114" t="str">
        <f t="shared" si="28"/>
        <v>01416720660</v>
      </c>
      <c r="U508" s="114" t="str">
        <f t="shared" si="29"/>
        <v>C.T.G.S. S.P.A.</v>
      </c>
      <c r="V508" s="114" t="str">
        <f t="shared" si="30"/>
        <v>ABRUZZO</v>
      </c>
      <c r="W508" s="114" t="str">
        <f t="shared" si="31"/>
        <v>ABRUZZO</v>
      </c>
    </row>
    <row r="509" spans="1:23" ht="14.4" x14ac:dyDescent="0.3">
      <c r="A509" s="80" t="s">
        <v>4419</v>
      </c>
      <c r="B509" s="80" t="s">
        <v>4420</v>
      </c>
      <c r="C509" s="80" t="s">
        <v>7086</v>
      </c>
      <c r="D509" s="80" t="s">
        <v>4871</v>
      </c>
      <c r="E509" s="80" t="s">
        <v>7087</v>
      </c>
      <c r="F509" s="80" t="s">
        <v>7088</v>
      </c>
      <c r="G509" s="80" t="s">
        <v>7089</v>
      </c>
      <c r="H509" s="80" t="s">
        <v>5032</v>
      </c>
      <c r="I509" s="80" t="s">
        <v>2478</v>
      </c>
      <c r="J509" s="80" t="s">
        <v>4420</v>
      </c>
      <c r="K509" s="80" t="s">
        <v>7086</v>
      </c>
      <c r="L509" s="80" t="s">
        <v>7087</v>
      </c>
      <c r="M509" s="80" t="s">
        <v>7088</v>
      </c>
      <c r="N509" s="80" t="s">
        <v>7089</v>
      </c>
      <c r="O509" s="80" t="s">
        <v>5032</v>
      </c>
      <c r="P509" s="80" t="s">
        <v>2478</v>
      </c>
      <c r="Q509" s="80" t="s">
        <v>7090</v>
      </c>
      <c r="R509" s="82" t="s">
        <v>79</v>
      </c>
      <c r="S509" s="80"/>
      <c r="T509" s="114" t="str">
        <f t="shared" si="28"/>
        <v>04915230017</v>
      </c>
      <c r="U509" s="114" t="str">
        <f t="shared" si="29"/>
        <v>CA.NOVA S.P.A.</v>
      </c>
      <c r="V509" s="114" t="str">
        <f t="shared" si="30"/>
        <v>PIEMONTE</v>
      </c>
      <c r="W509" s="114" t="str">
        <f t="shared" si="31"/>
        <v>PIEMONTE</v>
      </c>
    </row>
    <row r="510" spans="1:23" ht="14.4" x14ac:dyDescent="0.3">
      <c r="A510" s="80" t="s">
        <v>9187</v>
      </c>
      <c r="B510" s="80"/>
      <c r="C510" s="80"/>
      <c r="D510" s="80"/>
      <c r="E510" s="80" t="s">
        <v>4876</v>
      </c>
      <c r="F510" s="80"/>
      <c r="G510" s="80"/>
      <c r="H510" s="80"/>
      <c r="I510" s="80"/>
      <c r="J510" s="80" t="s">
        <v>9188</v>
      </c>
      <c r="K510" s="80" t="s">
        <v>3693</v>
      </c>
      <c r="L510" s="80" t="s">
        <v>9189</v>
      </c>
      <c r="M510" s="80"/>
      <c r="N510" s="80" t="s">
        <v>6541</v>
      </c>
      <c r="O510" s="80" t="s">
        <v>6541</v>
      </c>
      <c r="P510" s="80" t="s">
        <v>2485</v>
      </c>
      <c r="Q510" s="80"/>
      <c r="R510" s="82" t="s">
        <v>79</v>
      </c>
      <c r="S510" s="80"/>
      <c r="T510" s="114" t="str">
        <f t="shared" si="28"/>
        <v>02321790210</v>
      </c>
      <c r="U510" s="114" t="str">
        <f t="shared" si="29"/>
        <v>CAA CONSORZIO ALTO ADIGE AUTONOLEGGIATORI</v>
      </c>
      <c r="V510" s="114" t="str">
        <f t="shared" si="30"/>
        <v>TRENTINO ALTO-ADIGE</v>
      </c>
      <c r="W510" s="114" t="str">
        <f t="shared" si="31"/>
        <v>Provincia autonoma di BOLZANO</v>
      </c>
    </row>
    <row r="511" spans="1:23" ht="14.4" x14ac:dyDescent="0.3">
      <c r="A511" s="80" t="s">
        <v>11050</v>
      </c>
      <c r="B511" s="80"/>
      <c r="C511" s="80"/>
      <c r="D511" s="80"/>
      <c r="E511" s="80" t="s">
        <v>4876</v>
      </c>
      <c r="F511" s="80"/>
      <c r="G511" s="80"/>
      <c r="H511" s="80"/>
      <c r="I511" s="80"/>
      <c r="J511" s="80" t="s">
        <v>11051</v>
      </c>
      <c r="K511" s="80" t="s">
        <v>11052</v>
      </c>
      <c r="L511" s="80" t="s">
        <v>11048</v>
      </c>
      <c r="M511" s="80"/>
      <c r="N511" s="80" t="s">
        <v>11049</v>
      </c>
      <c r="O511" s="80" t="s">
        <v>5199</v>
      </c>
      <c r="P511" s="80" t="s">
        <v>2467</v>
      </c>
      <c r="Q511" s="80"/>
      <c r="R511" s="82" t="s">
        <v>79</v>
      </c>
      <c r="S511" s="80"/>
      <c r="T511" s="114" t="str">
        <f t="shared" si="28"/>
        <v>01811801206</v>
      </c>
      <c r="U511" s="114" t="str">
        <f t="shared" si="29"/>
        <v>CAAP DI CESARI GIACOMO E C.</v>
      </c>
      <c r="V511" s="114" t="str">
        <f t="shared" si="30"/>
        <v>EMILIA-ROMAGNA</v>
      </c>
      <c r="W511" s="114" t="str">
        <f t="shared" si="31"/>
        <v>EMILIA-ROMAGNA</v>
      </c>
    </row>
    <row r="512" spans="1:23" ht="14.4" x14ac:dyDescent="0.3">
      <c r="A512" s="80" t="s">
        <v>4239</v>
      </c>
      <c r="B512" s="80" t="s">
        <v>4240</v>
      </c>
      <c r="C512" s="80" t="s">
        <v>7146</v>
      </c>
      <c r="D512" s="80" t="s">
        <v>4858</v>
      </c>
      <c r="E512" s="80" t="s">
        <v>7147</v>
      </c>
      <c r="F512" s="80" t="s">
        <v>7148</v>
      </c>
      <c r="G512" s="80" t="s">
        <v>5080</v>
      </c>
      <c r="H512" s="80" t="s">
        <v>5080</v>
      </c>
      <c r="I512" s="80" t="s">
        <v>2472</v>
      </c>
      <c r="J512" s="80" t="s">
        <v>4240</v>
      </c>
      <c r="K512" s="80" t="s">
        <v>7146</v>
      </c>
      <c r="L512" s="80" t="s">
        <v>7147</v>
      </c>
      <c r="M512" s="80" t="s">
        <v>7148</v>
      </c>
      <c r="N512" s="80" t="s">
        <v>5080</v>
      </c>
      <c r="O512" s="80" t="s">
        <v>5080</v>
      </c>
      <c r="P512" s="80" t="s">
        <v>2472</v>
      </c>
      <c r="Q512" s="80" t="s">
        <v>7149</v>
      </c>
      <c r="R512" s="82" t="s">
        <v>79</v>
      </c>
      <c r="S512" s="80"/>
      <c r="T512" s="114" t="str">
        <f t="shared" si="28"/>
        <v>01179071004</v>
      </c>
      <c r="U512" s="114" t="str">
        <f t="shared" si="29"/>
        <v>CALABRESI SRL</v>
      </c>
      <c r="V512" s="114" t="str">
        <f t="shared" si="30"/>
        <v>LAZIO</v>
      </c>
      <c r="W512" s="114" t="str">
        <f t="shared" si="31"/>
        <v>LAZIO</v>
      </c>
    </row>
    <row r="513" spans="1:23" ht="14.4" x14ac:dyDescent="0.3">
      <c r="A513" s="80" t="s">
        <v>3214</v>
      </c>
      <c r="B513" s="80" t="s">
        <v>3215</v>
      </c>
      <c r="C513" s="80" t="s">
        <v>3769</v>
      </c>
      <c r="D513" s="80" t="s">
        <v>4858</v>
      </c>
      <c r="E513" s="80" t="s">
        <v>9688</v>
      </c>
      <c r="F513" s="80" t="s">
        <v>9689</v>
      </c>
      <c r="G513" s="80" t="s">
        <v>9690</v>
      </c>
      <c r="H513" s="80" t="s">
        <v>5551</v>
      </c>
      <c r="I513" s="80" t="s">
        <v>2483</v>
      </c>
      <c r="J513" s="80" t="s">
        <v>3215</v>
      </c>
      <c r="K513" s="80" t="s">
        <v>3769</v>
      </c>
      <c r="L513" s="80" t="s">
        <v>9688</v>
      </c>
      <c r="M513" s="80" t="s">
        <v>9689</v>
      </c>
      <c r="N513" s="80" t="s">
        <v>9690</v>
      </c>
      <c r="O513" s="80" t="s">
        <v>5551</v>
      </c>
      <c r="P513" s="80" t="s">
        <v>2483</v>
      </c>
      <c r="Q513" s="80" t="s">
        <v>9691</v>
      </c>
      <c r="R513" s="82" t="s">
        <v>79</v>
      </c>
      <c r="S513" s="80" t="s">
        <v>9692</v>
      </c>
      <c r="T513" s="114" t="str">
        <f t="shared" si="28"/>
        <v>03970810879</v>
      </c>
      <c r="U513" s="114" t="str">
        <f t="shared" si="29"/>
        <v>CALATINA BUS SERVICE SRL</v>
      </c>
      <c r="V513" s="114" t="str">
        <f t="shared" si="30"/>
        <v>SICILIA</v>
      </c>
      <c r="W513" s="114" t="str">
        <f t="shared" si="31"/>
        <v>SICILIA</v>
      </c>
    </row>
    <row r="514" spans="1:23" ht="14.4" x14ac:dyDescent="0.3">
      <c r="A514" s="80" t="s">
        <v>2718</v>
      </c>
      <c r="B514" s="80" t="s">
        <v>2719</v>
      </c>
      <c r="C514" s="80" t="s">
        <v>3846</v>
      </c>
      <c r="D514" s="80" t="s">
        <v>4858</v>
      </c>
      <c r="E514" s="80" t="s">
        <v>10252</v>
      </c>
      <c r="F514" s="80" t="s">
        <v>9225</v>
      </c>
      <c r="G514" s="80" t="s">
        <v>10253</v>
      </c>
      <c r="H514" s="80" t="s">
        <v>4919</v>
      </c>
      <c r="I514" s="80" t="s">
        <v>2472</v>
      </c>
      <c r="J514" s="80" t="s">
        <v>2719</v>
      </c>
      <c r="K514" s="80" t="s">
        <v>3846</v>
      </c>
      <c r="L514" s="80" t="s">
        <v>10252</v>
      </c>
      <c r="M514" s="80" t="s">
        <v>9225</v>
      </c>
      <c r="N514" s="80" t="s">
        <v>10253</v>
      </c>
      <c r="O514" s="80" t="s">
        <v>4919</v>
      </c>
      <c r="P514" s="80" t="s">
        <v>2472</v>
      </c>
      <c r="Q514" s="80" t="s">
        <v>10254</v>
      </c>
      <c r="R514" s="82" t="s">
        <v>79</v>
      </c>
      <c r="S514" s="80"/>
      <c r="T514" s="114" t="str">
        <f t="shared" ref="T514:T577" si="32">IF(K514="", C514, K514)</f>
        <v>01867350595</v>
      </c>
      <c r="U514" s="114" t="str">
        <f t="shared" ref="U514:U577" si="33">IF(J514="", B514, J514)</f>
        <v>CALICIOTTI BUS S.R.L.</v>
      </c>
      <c r="V514" s="114" t="str">
        <f t="shared" ref="V514:V577" si="34">IF(P514="", I514, P514)</f>
        <v>LAZIO</v>
      </c>
      <c r="W514" s="114" t="str">
        <f t="shared" ref="W514:W577" si="35">IF(V514="FRIULI-VENEZIA-GIULIA", "FRIULI-VENEZIA GIULIA", IF(V514="TRENTINO ALTO-ADIGE", IF(IF(O514="", H514, O514)="BOLZANO-BOZEN", "Provincia autonoma di BOLZANO", "Provincia autonoma di TRENTO"), V514))</f>
        <v>LAZIO</v>
      </c>
    </row>
    <row r="515" spans="1:23" ht="14.4" x14ac:dyDescent="0.3">
      <c r="A515" s="80" t="s">
        <v>3107</v>
      </c>
      <c r="B515" s="80" t="s">
        <v>3108</v>
      </c>
      <c r="C515" s="80" t="s">
        <v>3515</v>
      </c>
      <c r="D515" s="80" t="s">
        <v>4858</v>
      </c>
      <c r="E515" s="80" t="s">
        <v>7595</v>
      </c>
      <c r="F515" s="80" t="s">
        <v>7596</v>
      </c>
      <c r="G515" s="80" t="s">
        <v>7597</v>
      </c>
      <c r="H515" s="80" t="s">
        <v>5466</v>
      </c>
      <c r="I515" s="80" t="s">
        <v>2483</v>
      </c>
      <c r="J515" s="80" t="s">
        <v>3108</v>
      </c>
      <c r="K515" s="80" t="s">
        <v>3515</v>
      </c>
      <c r="L515" s="80" t="s">
        <v>7595</v>
      </c>
      <c r="M515" s="80" t="s">
        <v>7596</v>
      </c>
      <c r="N515" s="80" t="s">
        <v>7597</v>
      </c>
      <c r="O515" s="80" t="s">
        <v>5466</v>
      </c>
      <c r="P515" s="80" t="s">
        <v>2483</v>
      </c>
      <c r="Q515" s="80" t="s">
        <v>7598</v>
      </c>
      <c r="R515" s="82" t="s">
        <v>79</v>
      </c>
      <c r="S515" s="80" t="s">
        <v>7599</v>
      </c>
      <c r="T515" s="114" t="str">
        <f t="shared" si="32"/>
        <v>00137960837</v>
      </c>
      <c r="U515" s="114" t="str">
        <f t="shared" si="33"/>
        <v>CAMARDA &amp; DRAGO S.R.L.</v>
      </c>
      <c r="V515" s="114" t="str">
        <f t="shared" si="34"/>
        <v>SICILIA</v>
      </c>
      <c r="W515" s="114" t="str">
        <f t="shared" si="35"/>
        <v>SICILIA</v>
      </c>
    </row>
    <row r="516" spans="1:23" ht="14.4" x14ac:dyDescent="0.3">
      <c r="A516" s="80" t="s">
        <v>5696</v>
      </c>
      <c r="B516" s="80"/>
      <c r="C516" s="80"/>
      <c r="D516" s="80"/>
      <c r="E516" s="80" t="s">
        <v>4876</v>
      </c>
      <c r="F516" s="80"/>
      <c r="G516" s="80"/>
      <c r="H516" s="80"/>
      <c r="I516" s="80"/>
      <c r="J516" s="80" t="s">
        <v>5697</v>
      </c>
      <c r="K516" s="80" t="s">
        <v>5698</v>
      </c>
      <c r="L516" s="80" t="s">
        <v>5699</v>
      </c>
      <c r="M516" s="80"/>
      <c r="N516" s="80" t="s">
        <v>5700</v>
      </c>
      <c r="O516" s="80" t="s">
        <v>4973</v>
      </c>
      <c r="P516" s="80" t="s">
        <v>2459</v>
      </c>
      <c r="Q516" s="80"/>
      <c r="R516" s="82" t="s">
        <v>79</v>
      </c>
      <c r="S516" s="80"/>
      <c r="T516" s="114" t="str">
        <f t="shared" si="32"/>
        <v>00070810767</v>
      </c>
      <c r="U516" s="114" t="str">
        <f t="shared" si="33"/>
        <v>CAMERA FELICE</v>
      </c>
      <c r="V516" s="114" t="str">
        <f t="shared" si="34"/>
        <v>BASILICATA</v>
      </c>
      <c r="W516" s="114" t="str">
        <f t="shared" si="35"/>
        <v>BASILICATA</v>
      </c>
    </row>
    <row r="517" spans="1:23" ht="14.4" x14ac:dyDescent="0.3">
      <c r="A517" s="80" t="s">
        <v>3158</v>
      </c>
      <c r="B517" s="80" t="s">
        <v>3159</v>
      </c>
      <c r="C517" s="80" t="s">
        <v>3426</v>
      </c>
      <c r="D517" s="80" t="s">
        <v>5258</v>
      </c>
      <c r="E517" s="80" t="s">
        <v>6431</v>
      </c>
      <c r="F517" s="80" t="s">
        <v>6432</v>
      </c>
      <c r="G517" s="80" t="s">
        <v>6433</v>
      </c>
      <c r="H517" s="80" t="s">
        <v>6434</v>
      </c>
      <c r="I517" s="80" t="s">
        <v>2483</v>
      </c>
      <c r="J517" s="80" t="s">
        <v>3159</v>
      </c>
      <c r="K517" s="80" t="s">
        <v>3426</v>
      </c>
      <c r="L517" s="80" t="s">
        <v>6431</v>
      </c>
      <c r="M517" s="80" t="s">
        <v>6432</v>
      </c>
      <c r="N517" s="80" t="s">
        <v>6433</v>
      </c>
      <c r="O517" s="80" t="s">
        <v>6434</v>
      </c>
      <c r="P517" s="80" t="s">
        <v>2483</v>
      </c>
      <c r="Q517" s="80" t="s">
        <v>6435</v>
      </c>
      <c r="R517" s="82" t="s">
        <v>79</v>
      </c>
      <c r="S517" s="80" t="s">
        <v>6436</v>
      </c>
      <c r="T517" s="114" t="str">
        <f t="shared" si="32"/>
        <v>01723450852</v>
      </c>
      <c r="U517" s="114" t="str">
        <f t="shared" si="33"/>
        <v>CANCELLIERI VINCENZINA ANTONIA &amp; C. S.A.S.</v>
      </c>
      <c r="V517" s="114" t="str">
        <f t="shared" si="34"/>
        <v>SICILIA</v>
      </c>
      <c r="W517" s="114" t="str">
        <f t="shared" si="35"/>
        <v>SICILIA</v>
      </c>
    </row>
    <row r="518" spans="1:23" ht="14.4" x14ac:dyDescent="0.3">
      <c r="A518" s="80" t="s">
        <v>10947</v>
      </c>
      <c r="B518" s="80"/>
      <c r="C518" s="80"/>
      <c r="D518" s="80"/>
      <c r="E518" s="80" t="s">
        <v>4876</v>
      </c>
      <c r="F518" s="80"/>
      <c r="G518" s="80"/>
      <c r="H518" s="80"/>
      <c r="I518" s="80"/>
      <c r="J518" s="80" t="s">
        <v>10948</v>
      </c>
      <c r="K518" s="80" t="s">
        <v>10949</v>
      </c>
      <c r="L518" s="80" t="s">
        <v>10950</v>
      </c>
      <c r="M518" s="80"/>
      <c r="N518" s="80" t="s">
        <v>10951</v>
      </c>
      <c r="O518" s="80" t="s">
        <v>5199</v>
      </c>
      <c r="P518" s="80" t="s">
        <v>2467</v>
      </c>
      <c r="Q518" s="80"/>
      <c r="R518" s="82" t="s">
        <v>79</v>
      </c>
      <c r="S518" s="80"/>
      <c r="T518" s="114" t="str">
        <f t="shared" si="32"/>
        <v>00085511202</v>
      </c>
      <c r="U518" s="114" t="str">
        <f t="shared" si="33"/>
        <v>CANÈ CLAUDIO AUTOSERVIZI</v>
      </c>
      <c r="V518" s="114" t="str">
        <f t="shared" si="34"/>
        <v>EMILIA-ROMAGNA</v>
      </c>
      <c r="W518" s="114" t="str">
        <f t="shared" si="35"/>
        <v>EMILIA-ROMAGNA</v>
      </c>
    </row>
    <row r="519" spans="1:23" ht="14.4" x14ac:dyDescent="0.3">
      <c r="A519" s="80" t="s">
        <v>472</v>
      </c>
      <c r="B519" s="80" t="s">
        <v>473</v>
      </c>
      <c r="C519" s="80" t="s">
        <v>3504</v>
      </c>
      <c r="D519" s="80" t="s">
        <v>4858</v>
      </c>
      <c r="E519" s="80" t="s">
        <v>7484</v>
      </c>
      <c r="F519" s="80" t="s">
        <v>7485</v>
      </c>
      <c r="G519" s="80" t="s">
        <v>7486</v>
      </c>
      <c r="H519" s="80" t="s">
        <v>5398</v>
      </c>
      <c r="I519" s="80" t="s">
        <v>2489</v>
      </c>
      <c r="J519" s="80" t="s">
        <v>474</v>
      </c>
      <c r="K519" s="80" t="s">
        <v>3504</v>
      </c>
      <c r="L519" s="80" t="s">
        <v>7484</v>
      </c>
      <c r="M519" s="80" t="s">
        <v>7487</v>
      </c>
      <c r="N519" s="80" t="s">
        <v>7486</v>
      </c>
      <c r="O519" s="80" t="s">
        <v>5398</v>
      </c>
      <c r="P519" s="80" t="s">
        <v>2489</v>
      </c>
      <c r="Q519" s="80" t="s">
        <v>7488</v>
      </c>
      <c r="R519" s="82" t="s">
        <v>79</v>
      </c>
      <c r="S519" s="80" t="s">
        <v>7489</v>
      </c>
      <c r="T519" s="114" t="str">
        <f t="shared" si="32"/>
        <v>01446540245</v>
      </c>
      <c r="U519" s="114" t="str">
        <f t="shared" si="33"/>
        <v>CANIL SERVICE SRL</v>
      </c>
      <c r="V519" s="114" t="str">
        <f t="shared" si="34"/>
        <v>VENETO</v>
      </c>
      <c r="W519" s="114" t="str">
        <f t="shared" si="35"/>
        <v>VENETO</v>
      </c>
    </row>
    <row r="520" spans="1:23" ht="14.4" x14ac:dyDescent="0.3">
      <c r="A520" s="80" t="s">
        <v>3979</v>
      </c>
      <c r="B520" s="80" t="s">
        <v>3980</v>
      </c>
      <c r="C520" s="80" t="s">
        <v>8824</v>
      </c>
      <c r="D520" s="80" t="s">
        <v>5430</v>
      </c>
      <c r="E520" s="80" t="s">
        <v>8825</v>
      </c>
      <c r="F520" s="80" t="s">
        <v>8826</v>
      </c>
      <c r="G520" s="80" t="s">
        <v>8827</v>
      </c>
      <c r="H520" s="80" t="s">
        <v>4973</v>
      </c>
      <c r="I520" s="80" t="s">
        <v>2459</v>
      </c>
      <c r="J520" s="80" t="s">
        <v>3980</v>
      </c>
      <c r="K520" s="80" t="s">
        <v>8824</v>
      </c>
      <c r="L520" s="80" t="s">
        <v>8825</v>
      </c>
      <c r="M520" s="80" t="s">
        <v>8826</v>
      </c>
      <c r="N520" s="80" t="s">
        <v>8827</v>
      </c>
      <c r="O520" s="80" t="s">
        <v>4973</v>
      </c>
      <c r="P520" s="80" t="s">
        <v>2459</v>
      </c>
      <c r="Q520" s="80" t="s">
        <v>8828</v>
      </c>
      <c r="R520" s="82" t="s">
        <v>79</v>
      </c>
      <c r="S520" s="80" t="s">
        <v>8829</v>
      </c>
      <c r="T520" s="114" t="str">
        <f t="shared" si="32"/>
        <v>00267920767</v>
      </c>
      <c r="U520" s="114" t="str">
        <f t="shared" si="33"/>
        <v>CANTISANI G.P.</v>
      </c>
      <c r="V520" s="114" t="str">
        <f t="shared" si="34"/>
        <v>BASILICATA</v>
      </c>
      <c r="W520" s="114" t="str">
        <f t="shared" si="35"/>
        <v>BASILICATA</v>
      </c>
    </row>
    <row r="521" spans="1:23" ht="14.4" x14ac:dyDescent="0.3">
      <c r="A521" s="80" t="s">
        <v>4709</v>
      </c>
      <c r="B521" s="80"/>
      <c r="C521" s="80"/>
      <c r="D521" s="80"/>
      <c r="E521" s="80" t="s">
        <v>4876</v>
      </c>
      <c r="F521" s="80"/>
      <c r="G521" s="80"/>
      <c r="H521" s="80"/>
      <c r="I521" s="80"/>
      <c r="J521" s="80" t="s">
        <v>4710</v>
      </c>
      <c r="K521" s="80" t="s">
        <v>6860</v>
      </c>
      <c r="L521" s="80" t="s">
        <v>6861</v>
      </c>
      <c r="M521" s="80"/>
      <c r="N521" s="80" t="s">
        <v>6511</v>
      </c>
      <c r="O521" s="80" t="s">
        <v>6511</v>
      </c>
      <c r="P521" s="80" t="s">
        <v>2484</v>
      </c>
      <c r="Q521" s="80"/>
      <c r="R521" s="82" t="s">
        <v>79</v>
      </c>
      <c r="S521" s="80"/>
      <c r="T521" s="114" t="str">
        <f t="shared" si="32"/>
        <v>00233090976</v>
      </c>
      <c r="U521" s="114" t="str">
        <f t="shared" si="33"/>
        <v>CAP SOCIETA' COOPERATIVA</v>
      </c>
      <c r="V521" s="114" t="str">
        <f t="shared" si="34"/>
        <v>TOSCANA</v>
      </c>
      <c r="W521" s="114" t="str">
        <f t="shared" si="35"/>
        <v>TOSCANA</v>
      </c>
    </row>
    <row r="522" spans="1:23" ht="14.4" x14ac:dyDescent="0.3">
      <c r="A522" s="80" t="s">
        <v>10108</v>
      </c>
      <c r="B522" s="80"/>
      <c r="C522" s="80"/>
      <c r="D522" s="80"/>
      <c r="E522" s="80" t="s">
        <v>4876</v>
      </c>
      <c r="F522" s="80"/>
      <c r="G522" s="80"/>
      <c r="H522" s="80"/>
      <c r="I522" s="80"/>
      <c r="J522" s="80" t="s">
        <v>10109</v>
      </c>
      <c r="K522" s="80" t="s">
        <v>10110</v>
      </c>
      <c r="L522" s="80" t="s">
        <v>10111</v>
      </c>
      <c r="M522" s="80"/>
      <c r="N522" s="80" t="s">
        <v>5591</v>
      </c>
      <c r="O522" s="80" t="s">
        <v>5591</v>
      </c>
      <c r="P522" s="80" t="s">
        <v>2484</v>
      </c>
      <c r="Q522" s="80"/>
      <c r="R522" s="82" t="s">
        <v>79</v>
      </c>
      <c r="S522" s="80"/>
      <c r="T522" s="114" t="str">
        <f t="shared" si="32"/>
        <v>02148500560</v>
      </c>
      <c r="U522" s="114" t="str">
        <f t="shared" si="33"/>
        <v>CAPITAL CHAUFFEUR SERVICE DI DEL SEGATO LUCA, NUTARELLI IURI &amp; SABATINI STEFANO</v>
      </c>
      <c r="V522" s="114" t="str">
        <f t="shared" si="34"/>
        <v>TOSCANA</v>
      </c>
      <c r="W522" s="114" t="str">
        <f t="shared" si="35"/>
        <v>TOSCANA</v>
      </c>
    </row>
    <row r="523" spans="1:23" ht="14.4" x14ac:dyDescent="0.3">
      <c r="A523" s="80" t="s">
        <v>4619</v>
      </c>
      <c r="B523" s="80" t="s">
        <v>4620</v>
      </c>
      <c r="C523" s="80" t="s">
        <v>9983</v>
      </c>
      <c r="D523" s="80" t="s">
        <v>4858</v>
      </c>
      <c r="E523" s="80" t="s">
        <v>9984</v>
      </c>
      <c r="F523" s="80" t="s">
        <v>9985</v>
      </c>
      <c r="G523" s="80" t="s">
        <v>9986</v>
      </c>
      <c r="H523" s="80" t="s">
        <v>5466</v>
      </c>
      <c r="I523" s="80" t="s">
        <v>2483</v>
      </c>
      <c r="J523" s="80" t="s">
        <v>4621</v>
      </c>
      <c r="K523" s="80" t="s">
        <v>9983</v>
      </c>
      <c r="L523" s="80" t="s">
        <v>9987</v>
      </c>
      <c r="M523" s="80"/>
      <c r="N523" s="80" t="s">
        <v>9986</v>
      </c>
      <c r="O523" s="80" t="s">
        <v>5466</v>
      </c>
      <c r="P523" s="80" t="s">
        <v>2483</v>
      </c>
      <c r="Q523" s="80" t="s">
        <v>9988</v>
      </c>
      <c r="R523" s="82" t="s">
        <v>79</v>
      </c>
      <c r="S523" s="80" t="s">
        <v>9989</v>
      </c>
      <c r="T523" s="114" t="str">
        <f t="shared" si="32"/>
        <v>03115440830</v>
      </c>
      <c r="U523" s="114" t="str">
        <f t="shared" si="33"/>
        <v>CAPO VERDE SRL</v>
      </c>
      <c r="V523" s="114" t="str">
        <f t="shared" si="34"/>
        <v>SICILIA</v>
      </c>
      <c r="W523" s="114" t="str">
        <f t="shared" si="35"/>
        <v>SICILIA</v>
      </c>
    </row>
    <row r="524" spans="1:23" ht="14.4" x14ac:dyDescent="0.3">
      <c r="A524" s="80" t="s">
        <v>476</v>
      </c>
      <c r="B524" s="80" t="s">
        <v>477</v>
      </c>
      <c r="C524" s="80"/>
      <c r="D524" s="80" t="s">
        <v>6060</v>
      </c>
      <c r="E524" s="80" t="s">
        <v>6061</v>
      </c>
      <c r="F524" s="80" t="s">
        <v>6062</v>
      </c>
      <c r="G524" s="80" t="s">
        <v>6063</v>
      </c>
      <c r="H524" s="80" t="s">
        <v>4950</v>
      </c>
      <c r="I524" s="80" t="s">
        <v>2481</v>
      </c>
      <c r="J524" s="80" t="s">
        <v>477</v>
      </c>
      <c r="K524" s="80" t="s">
        <v>3413</v>
      </c>
      <c r="L524" s="80" t="s">
        <v>6064</v>
      </c>
      <c r="M524" s="80"/>
      <c r="N524" s="80" t="s">
        <v>6063</v>
      </c>
      <c r="O524" s="80" t="s">
        <v>4950</v>
      </c>
      <c r="P524" s="80" t="s">
        <v>2481</v>
      </c>
      <c r="Q524" s="80" t="s">
        <v>6065</v>
      </c>
      <c r="R524" s="82" t="s">
        <v>79</v>
      </c>
      <c r="S524" s="80" t="s">
        <v>6066</v>
      </c>
      <c r="T524" s="114" t="str">
        <f t="shared" si="32"/>
        <v>02931120725</v>
      </c>
      <c r="U524" s="114" t="str">
        <f t="shared" si="33"/>
        <v>CAPONIO FRANCESCO</v>
      </c>
      <c r="V524" s="114" t="str">
        <f t="shared" si="34"/>
        <v>PUGLIA</v>
      </c>
      <c r="W524" s="114" t="str">
        <f t="shared" si="35"/>
        <v>PUGLIA</v>
      </c>
    </row>
    <row r="525" spans="1:23" ht="14.4" x14ac:dyDescent="0.3">
      <c r="A525" s="80" t="s">
        <v>4166</v>
      </c>
      <c r="B525" s="80" t="s">
        <v>4167</v>
      </c>
      <c r="C525" s="80" t="s">
        <v>7060</v>
      </c>
      <c r="D525" s="80" t="s">
        <v>4858</v>
      </c>
      <c r="E525" s="80" t="s">
        <v>7061</v>
      </c>
      <c r="F525" s="80" t="s">
        <v>7062</v>
      </c>
      <c r="G525" s="80" t="s">
        <v>7063</v>
      </c>
      <c r="H525" s="80" t="s">
        <v>5080</v>
      </c>
      <c r="I525" s="80" t="s">
        <v>2472</v>
      </c>
      <c r="J525" s="80"/>
      <c r="K525" s="80"/>
      <c r="L525" s="80" t="s">
        <v>4876</v>
      </c>
      <c r="M525" s="80"/>
      <c r="N525" s="80"/>
      <c r="O525" s="80"/>
      <c r="P525" s="80"/>
      <c r="Q525" s="80" t="s">
        <v>7064</v>
      </c>
      <c r="R525" s="82" t="s">
        <v>79</v>
      </c>
      <c r="S525" s="80"/>
      <c r="T525" s="114" t="str">
        <f t="shared" si="32"/>
        <v>03999081007</v>
      </c>
      <c r="U525" s="114" t="str">
        <f t="shared" si="33"/>
        <v>CAPPARELLA BUS</v>
      </c>
      <c r="V525" s="114" t="str">
        <f t="shared" si="34"/>
        <v>LAZIO</v>
      </c>
      <c r="W525" s="114" t="str">
        <f t="shared" si="35"/>
        <v>LAZIO</v>
      </c>
    </row>
    <row r="526" spans="1:23" ht="14.4" x14ac:dyDescent="0.3">
      <c r="A526" s="80" t="s">
        <v>4691</v>
      </c>
      <c r="B526" s="80" t="s">
        <v>4692</v>
      </c>
      <c r="C526" s="80" t="s">
        <v>8076</v>
      </c>
      <c r="D526" s="80" t="s">
        <v>4858</v>
      </c>
      <c r="E526" s="80" t="s">
        <v>8077</v>
      </c>
      <c r="F526" s="80" t="s">
        <v>8078</v>
      </c>
      <c r="G526" s="80" t="s">
        <v>8079</v>
      </c>
      <c r="H526" s="80" t="s">
        <v>5289</v>
      </c>
      <c r="I526" s="80" t="s">
        <v>2484</v>
      </c>
      <c r="J526" s="80" t="s">
        <v>4692</v>
      </c>
      <c r="K526" s="80" t="s">
        <v>8076</v>
      </c>
      <c r="L526" s="80" t="s">
        <v>8080</v>
      </c>
      <c r="M526" s="80" t="s">
        <v>8081</v>
      </c>
      <c r="N526" s="80" t="s">
        <v>8079</v>
      </c>
      <c r="O526" s="80" t="s">
        <v>5289</v>
      </c>
      <c r="P526" s="80" t="s">
        <v>2484</v>
      </c>
      <c r="Q526" s="80" t="s">
        <v>8082</v>
      </c>
      <c r="R526" s="82" t="s">
        <v>79</v>
      </c>
      <c r="S526" s="80"/>
      <c r="T526" s="114" t="str">
        <f t="shared" si="32"/>
        <v>01425010491</v>
      </c>
      <c r="U526" s="114" t="str">
        <f t="shared" si="33"/>
        <v>CAPUT LIBERUM</v>
      </c>
      <c r="V526" s="114" t="str">
        <f t="shared" si="34"/>
        <v>TOSCANA</v>
      </c>
      <c r="W526" s="114" t="str">
        <f t="shared" si="35"/>
        <v>TOSCANA</v>
      </c>
    </row>
    <row r="527" spans="1:23" ht="14.4" x14ac:dyDescent="0.3">
      <c r="A527" s="80" t="s">
        <v>482</v>
      </c>
      <c r="B527" s="80" t="s">
        <v>483</v>
      </c>
      <c r="C527" s="80" t="s">
        <v>3505</v>
      </c>
      <c r="D527" s="80" t="s">
        <v>4858</v>
      </c>
      <c r="E527" s="80" t="s">
        <v>7506</v>
      </c>
      <c r="F527" s="80" t="s">
        <v>7507</v>
      </c>
      <c r="G527" s="80" t="s">
        <v>7508</v>
      </c>
      <c r="H527" s="80" t="s">
        <v>7068</v>
      </c>
      <c r="I527" s="80" t="s">
        <v>2465</v>
      </c>
      <c r="J527" s="80" t="s">
        <v>483</v>
      </c>
      <c r="K527" s="80" t="s">
        <v>3505</v>
      </c>
      <c r="L527" s="80" t="s">
        <v>7506</v>
      </c>
      <c r="M527" s="80" t="s">
        <v>7509</v>
      </c>
      <c r="N527" s="80" t="s">
        <v>7508</v>
      </c>
      <c r="O527" s="80" t="s">
        <v>7068</v>
      </c>
      <c r="P527" s="80" t="s">
        <v>2465</v>
      </c>
      <c r="Q527" s="80" t="s">
        <v>7510</v>
      </c>
      <c r="R527" s="82" t="s">
        <v>79</v>
      </c>
      <c r="S527" s="80" t="s">
        <v>7511</v>
      </c>
      <c r="T527" s="114" t="str">
        <f t="shared" si="32"/>
        <v>01845360641</v>
      </c>
      <c r="U527" s="114" t="str">
        <f t="shared" si="33"/>
        <v>CAPUTO BUS</v>
      </c>
      <c r="V527" s="114" t="str">
        <f t="shared" si="34"/>
        <v>CAMPANIA</v>
      </c>
      <c r="W527" s="114" t="str">
        <f t="shared" si="35"/>
        <v>CAMPANIA</v>
      </c>
    </row>
    <row r="528" spans="1:23" ht="14.4" x14ac:dyDescent="0.3">
      <c r="A528" s="80" t="s">
        <v>209</v>
      </c>
      <c r="B528" s="80" t="s">
        <v>210</v>
      </c>
      <c r="C528" s="80" t="s">
        <v>3328</v>
      </c>
      <c r="D528" s="80" t="s">
        <v>4935</v>
      </c>
      <c r="E528" s="80" t="s">
        <v>4936</v>
      </c>
      <c r="F528" s="80" t="s">
        <v>4937</v>
      </c>
      <c r="G528" s="80" t="s">
        <v>4938</v>
      </c>
      <c r="H528" s="80" t="s">
        <v>4939</v>
      </c>
      <c r="I528" s="80" t="s">
        <v>2482</v>
      </c>
      <c r="J528" s="80" t="s">
        <v>210</v>
      </c>
      <c r="K528" s="80" t="s">
        <v>3328</v>
      </c>
      <c r="L528" s="80" t="s">
        <v>4936</v>
      </c>
      <c r="M528" s="80" t="s">
        <v>4937</v>
      </c>
      <c r="N528" s="80" t="s">
        <v>4938</v>
      </c>
      <c r="O528" s="80" t="s">
        <v>4939</v>
      </c>
      <c r="P528" s="80" t="s">
        <v>2482</v>
      </c>
      <c r="Q528" s="80" t="s">
        <v>4940</v>
      </c>
      <c r="R528" s="82" t="s">
        <v>79</v>
      </c>
      <c r="S528" s="80" t="s">
        <v>4941</v>
      </c>
      <c r="T528" s="114" t="str">
        <f t="shared" si="32"/>
        <v>01126060902</v>
      </c>
      <c r="U528" s="114" t="str">
        <f t="shared" si="33"/>
        <v>CARAMELLI TOURS S.N.C.</v>
      </c>
      <c r="V528" s="114" t="str">
        <f t="shared" si="34"/>
        <v>SARDEGNA</v>
      </c>
      <c r="W528" s="114" t="str">
        <f t="shared" si="35"/>
        <v>SARDEGNA</v>
      </c>
    </row>
    <row r="529" spans="1:23" ht="14.4" x14ac:dyDescent="0.3">
      <c r="A529" s="80" t="s">
        <v>488</v>
      </c>
      <c r="B529" s="80" t="s">
        <v>489</v>
      </c>
      <c r="C529" s="80" t="s">
        <v>3743</v>
      </c>
      <c r="D529" s="80" t="s">
        <v>5258</v>
      </c>
      <c r="E529" s="80" t="s">
        <v>9545</v>
      </c>
      <c r="F529" s="80" t="s">
        <v>4937</v>
      </c>
      <c r="G529" s="80" t="s">
        <v>4938</v>
      </c>
      <c r="H529" s="80" t="s">
        <v>4939</v>
      </c>
      <c r="I529" s="80" t="s">
        <v>2482</v>
      </c>
      <c r="J529" s="80" t="s">
        <v>489</v>
      </c>
      <c r="K529" s="80" t="s">
        <v>3743</v>
      </c>
      <c r="L529" s="80" t="s">
        <v>9545</v>
      </c>
      <c r="M529" s="80" t="s">
        <v>4937</v>
      </c>
      <c r="N529" s="80" t="s">
        <v>4938</v>
      </c>
      <c r="O529" s="80" t="s">
        <v>4939</v>
      </c>
      <c r="P529" s="80" t="s">
        <v>2482</v>
      </c>
      <c r="Q529" s="80" t="s">
        <v>9546</v>
      </c>
      <c r="R529" s="82" t="s">
        <v>79</v>
      </c>
      <c r="S529" s="80" t="s">
        <v>7138</v>
      </c>
      <c r="T529" s="114" t="str">
        <f t="shared" si="32"/>
        <v>00871800900</v>
      </c>
      <c r="U529" s="114" t="str">
        <f t="shared" si="33"/>
        <v>CAREDDU MADDALO</v>
      </c>
      <c r="V529" s="114" t="str">
        <f t="shared" si="34"/>
        <v>SARDEGNA</v>
      </c>
      <c r="W529" s="114" t="str">
        <f t="shared" si="35"/>
        <v>SARDEGNA</v>
      </c>
    </row>
    <row r="530" spans="1:23" ht="14.4" x14ac:dyDescent="0.3">
      <c r="A530" s="80" t="s">
        <v>6349</v>
      </c>
      <c r="B530" s="80"/>
      <c r="C530" s="80"/>
      <c r="D530" s="80"/>
      <c r="E530" s="80" t="s">
        <v>4876</v>
      </c>
      <c r="F530" s="80"/>
      <c r="G530" s="80"/>
      <c r="H530" s="80"/>
      <c r="I530" s="80"/>
      <c r="J530" s="80" t="s">
        <v>6350</v>
      </c>
      <c r="K530" s="80" t="s">
        <v>6351</v>
      </c>
      <c r="L530" s="80" t="s">
        <v>6352</v>
      </c>
      <c r="M530" s="80"/>
      <c r="N530" s="80" t="s">
        <v>6353</v>
      </c>
      <c r="O530" s="80" t="s">
        <v>5054</v>
      </c>
      <c r="P530" s="80" t="s">
        <v>2484</v>
      </c>
      <c r="Q530" s="80"/>
      <c r="R530" s="82" t="s">
        <v>79</v>
      </c>
      <c r="S530" s="80"/>
      <c r="T530" s="114" t="str">
        <f t="shared" si="32"/>
        <v>01610780478</v>
      </c>
      <c r="U530" s="114" t="str">
        <f t="shared" si="33"/>
        <v>CAREI SNC DI CAREI CINZIA &amp; FIGLIO</v>
      </c>
      <c r="V530" s="114" t="str">
        <f t="shared" si="34"/>
        <v>TOSCANA</v>
      </c>
      <c r="W530" s="114" t="str">
        <f t="shared" si="35"/>
        <v>TOSCANA</v>
      </c>
    </row>
    <row r="531" spans="1:23" ht="14.4" x14ac:dyDescent="0.3">
      <c r="A531" s="80" t="s">
        <v>1186</v>
      </c>
      <c r="B531" s="80" t="s">
        <v>1187</v>
      </c>
      <c r="C531" s="80" t="s">
        <v>3789</v>
      </c>
      <c r="D531" s="80" t="s">
        <v>4871</v>
      </c>
      <c r="E531" s="80" t="s">
        <v>9814</v>
      </c>
      <c r="F531" s="80" t="s">
        <v>9815</v>
      </c>
      <c r="G531" s="80" t="s">
        <v>4904</v>
      </c>
      <c r="H531" s="80" t="s">
        <v>4904</v>
      </c>
      <c r="I531" s="80" t="s">
        <v>2465</v>
      </c>
      <c r="J531" s="80" t="s">
        <v>1187</v>
      </c>
      <c r="K531" s="80" t="s">
        <v>3789</v>
      </c>
      <c r="L531" s="80" t="s">
        <v>9816</v>
      </c>
      <c r="M531" s="80" t="s">
        <v>7604</v>
      </c>
      <c r="N531" s="80" t="s">
        <v>4904</v>
      </c>
      <c r="O531" s="80" t="s">
        <v>4904</v>
      </c>
      <c r="P531" s="80" t="s">
        <v>2465</v>
      </c>
      <c r="Q531" s="80" t="s">
        <v>9817</v>
      </c>
      <c r="R531" s="82" t="s">
        <v>79</v>
      </c>
      <c r="S531" s="80" t="s">
        <v>9818</v>
      </c>
      <c r="T531" s="114" t="str">
        <f t="shared" si="32"/>
        <v>00834320632</v>
      </c>
      <c r="U531" s="114" t="str">
        <f t="shared" si="33"/>
        <v>CAREMAR</v>
      </c>
      <c r="V531" s="114" t="str">
        <f t="shared" si="34"/>
        <v>CAMPANIA</v>
      </c>
      <c r="W531" s="114" t="str">
        <f t="shared" si="35"/>
        <v>CAMPANIA</v>
      </c>
    </row>
    <row r="532" spans="1:23" ht="14.4" x14ac:dyDescent="0.3">
      <c r="A532" s="80" t="s">
        <v>1528</v>
      </c>
      <c r="B532" s="80" t="s">
        <v>1529</v>
      </c>
      <c r="C532" s="80" t="s">
        <v>3786</v>
      </c>
      <c r="D532" s="80" t="s">
        <v>4871</v>
      </c>
      <c r="E532" s="80" t="s">
        <v>9805</v>
      </c>
      <c r="F532" s="80" t="s">
        <v>9806</v>
      </c>
      <c r="G532" s="80" t="s">
        <v>9807</v>
      </c>
      <c r="H532" s="80" t="s">
        <v>5466</v>
      </c>
      <c r="I532" s="80" t="s">
        <v>2483</v>
      </c>
      <c r="J532" s="80" t="s">
        <v>1529</v>
      </c>
      <c r="K532" s="80" t="s">
        <v>3786</v>
      </c>
      <c r="L532" s="80" t="s">
        <v>9805</v>
      </c>
      <c r="M532" s="80" t="s">
        <v>9806</v>
      </c>
      <c r="N532" s="80" t="s">
        <v>9807</v>
      </c>
      <c r="O532" s="80" t="s">
        <v>5466</v>
      </c>
      <c r="P532" s="80" t="s">
        <v>2483</v>
      </c>
      <c r="Q532" s="80" t="s">
        <v>9808</v>
      </c>
      <c r="R532" s="82" t="s">
        <v>79</v>
      </c>
      <c r="S532" s="80" t="s">
        <v>9809</v>
      </c>
      <c r="T532" s="114" t="str">
        <f t="shared" si="32"/>
        <v>03418550830</v>
      </c>
      <c r="U532" s="114" t="str">
        <f t="shared" si="33"/>
        <v>CARONTE &amp; TOURIST ISOLE MINORI SPA</v>
      </c>
      <c r="V532" s="114" t="str">
        <f t="shared" si="34"/>
        <v>SICILIA</v>
      </c>
      <c r="W532" s="114" t="str">
        <f t="shared" si="35"/>
        <v>SICILIA</v>
      </c>
    </row>
    <row r="533" spans="1:23" ht="14.4" x14ac:dyDescent="0.3">
      <c r="A533" s="80" t="s">
        <v>8356</v>
      </c>
      <c r="B533" s="80"/>
      <c r="C533" s="80"/>
      <c r="D533" s="80"/>
      <c r="E533" s="80" t="s">
        <v>4876</v>
      </c>
      <c r="F533" s="80"/>
      <c r="G533" s="80"/>
      <c r="H533" s="80"/>
      <c r="I533" s="80"/>
      <c r="J533" s="80" t="s">
        <v>8357</v>
      </c>
      <c r="K533" s="80" t="s">
        <v>8358</v>
      </c>
      <c r="L533" s="80" t="s">
        <v>8359</v>
      </c>
      <c r="M533" s="80"/>
      <c r="N533" s="80" t="s">
        <v>8360</v>
      </c>
      <c r="O533" s="80" t="s">
        <v>4875</v>
      </c>
      <c r="P533" s="80" t="s">
        <v>2489</v>
      </c>
      <c r="Q533" s="80"/>
      <c r="R533" s="82" t="s">
        <v>79</v>
      </c>
      <c r="S533" s="80"/>
      <c r="T533" s="114" t="str">
        <f t="shared" si="32"/>
        <v>02216410262</v>
      </c>
      <c r="U533" s="114" t="str">
        <f t="shared" si="33"/>
        <v>CARRARO &amp; TOMASELLA</v>
      </c>
      <c r="V533" s="114" t="str">
        <f t="shared" si="34"/>
        <v>VENETO</v>
      </c>
      <c r="W533" s="114" t="str">
        <f t="shared" si="35"/>
        <v>VENETO</v>
      </c>
    </row>
    <row r="534" spans="1:23" ht="14.4" x14ac:dyDescent="0.3">
      <c r="A534" s="80" t="s">
        <v>4043</v>
      </c>
      <c r="B534" s="80" t="s">
        <v>4044</v>
      </c>
      <c r="C534" s="80" t="s">
        <v>8705</v>
      </c>
      <c r="D534" s="80" t="s">
        <v>6060</v>
      </c>
      <c r="E534" s="80" t="s">
        <v>8706</v>
      </c>
      <c r="F534" s="80" t="s">
        <v>8707</v>
      </c>
      <c r="G534" s="80" t="s">
        <v>8708</v>
      </c>
      <c r="H534" s="80" t="s">
        <v>7068</v>
      </c>
      <c r="I534" s="80" t="s">
        <v>2465</v>
      </c>
      <c r="J534" s="80" t="s">
        <v>4044</v>
      </c>
      <c r="K534" s="80" t="s">
        <v>8705</v>
      </c>
      <c r="L534" s="80" t="s">
        <v>8706</v>
      </c>
      <c r="M534" s="80" t="s">
        <v>8707</v>
      </c>
      <c r="N534" s="80" t="s">
        <v>8708</v>
      </c>
      <c r="O534" s="80" t="s">
        <v>7068</v>
      </c>
      <c r="P534" s="80" t="s">
        <v>2465</v>
      </c>
      <c r="Q534" s="80" t="s">
        <v>8709</v>
      </c>
      <c r="R534" s="82" t="s">
        <v>79</v>
      </c>
      <c r="S534" s="80"/>
      <c r="T534" s="114" t="str">
        <f t="shared" si="32"/>
        <v>00254160641</v>
      </c>
      <c r="U534" s="114" t="str">
        <f t="shared" si="33"/>
        <v>CARUCCIO MICHELE</v>
      </c>
      <c r="V534" s="114" t="str">
        <f t="shared" si="34"/>
        <v>CAMPANIA</v>
      </c>
      <c r="W534" s="114" t="str">
        <f t="shared" si="35"/>
        <v>CAMPANIA</v>
      </c>
    </row>
    <row r="535" spans="1:23" ht="14.4" x14ac:dyDescent="0.3">
      <c r="A535" s="80" t="s">
        <v>1134</v>
      </c>
      <c r="B535" s="80" t="s">
        <v>1135</v>
      </c>
      <c r="C535" s="80" t="s">
        <v>3773</v>
      </c>
      <c r="D535" s="80" t="s">
        <v>5258</v>
      </c>
      <c r="E535" s="80" t="s">
        <v>9714</v>
      </c>
      <c r="F535" s="80" t="s">
        <v>9715</v>
      </c>
      <c r="G535" s="80" t="s">
        <v>9716</v>
      </c>
      <c r="H535" s="80" t="s">
        <v>9717</v>
      </c>
      <c r="I535" s="80" t="s">
        <v>2483</v>
      </c>
      <c r="J535" s="80" t="s">
        <v>1135</v>
      </c>
      <c r="K535" s="80" t="s">
        <v>3773</v>
      </c>
      <c r="L535" s="80" t="s">
        <v>9714</v>
      </c>
      <c r="M535" s="80" t="s">
        <v>9718</v>
      </c>
      <c r="N535" s="80" t="s">
        <v>9716</v>
      </c>
      <c r="O535" s="80" t="s">
        <v>9717</v>
      </c>
      <c r="P535" s="80" t="s">
        <v>2483</v>
      </c>
      <c r="Q535" s="80" t="s">
        <v>9719</v>
      </c>
      <c r="R535" s="82" t="s">
        <v>79</v>
      </c>
      <c r="S535" s="80" t="s">
        <v>9720</v>
      </c>
      <c r="T535" s="114" t="str">
        <f t="shared" si="32"/>
        <v>00728220898</v>
      </c>
      <c r="U535" s="114" t="str">
        <f t="shared" si="33"/>
        <v>CARUSO MIDOLO PAOLO &amp; C.  S.A.S.</v>
      </c>
      <c r="V535" s="114" t="str">
        <f t="shared" si="34"/>
        <v>SICILIA</v>
      </c>
      <c r="W535" s="114" t="str">
        <f t="shared" si="35"/>
        <v>SICILIA</v>
      </c>
    </row>
    <row r="536" spans="1:23" ht="14.4" x14ac:dyDescent="0.3">
      <c r="A536" s="80" t="s">
        <v>492</v>
      </c>
      <c r="B536" s="80" t="s">
        <v>493</v>
      </c>
      <c r="C536" s="80" t="s">
        <v>3427</v>
      </c>
      <c r="D536" s="80" t="s">
        <v>4858</v>
      </c>
      <c r="E536" s="80" t="s">
        <v>6442</v>
      </c>
      <c r="F536" s="80" t="s">
        <v>5331</v>
      </c>
      <c r="G536" s="80" t="s">
        <v>6443</v>
      </c>
      <c r="H536" s="80" t="s">
        <v>4945</v>
      </c>
      <c r="I536" s="80" t="s">
        <v>2450</v>
      </c>
      <c r="J536" s="80" t="s">
        <v>493</v>
      </c>
      <c r="K536" s="80" t="s">
        <v>3427</v>
      </c>
      <c r="L536" s="80" t="s">
        <v>6442</v>
      </c>
      <c r="M536" s="80" t="s">
        <v>5331</v>
      </c>
      <c r="N536" s="80" t="s">
        <v>6443</v>
      </c>
      <c r="O536" s="80" t="s">
        <v>4945</v>
      </c>
      <c r="P536" s="80" t="s">
        <v>2450</v>
      </c>
      <c r="Q536" s="80" t="s">
        <v>6444</v>
      </c>
      <c r="R536" s="82" t="s">
        <v>79</v>
      </c>
      <c r="S536" s="80" t="s">
        <v>6445</v>
      </c>
      <c r="T536" s="114" t="str">
        <f t="shared" si="32"/>
        <v>01787160694</v>
      </c>
      <c r="U536" s="114" t="str">
        <f t="shared" si="33"/>
        <v>CASCIATO AUTOLINEE SRL</v>
      </c>
      <c r="V536" s="114" t="str">
        <f t="shared" si="34"/>
        <v>ABRUZZO</v>
      </c>
      <c r="W536" s="114" t="str">
        <f t="shared" si="35"/>
        <v>ABRUZZO</v>
      </c>
    </row>
    <row r="537" spans="1:23" ht="14.4" x14ac:dyDescent="0.3">
      <c r="A537" s="80" t="s">
        <v>6703</v>
      </c>
      <c r="B537" s="80"/>
      <c r="C537" s="80"/>
      <c r="D537" s="80"/>
      <c r="E537" s="80" t="s">
        <v>4876</v>
      </c>
      <c r="F537" s="80"/>
      <c r="G537" s="80"/>
      <c r="H537" s="80"/>
      <c r="I537" s="80"/>
      <c r="J537" s="80" t="s">
        <v>6704</v>
      </c>
      <c r="K537" s="80" t="s">
        <v>6705</v>
      </c>
      <c r="L537" s="80" t="s">
        <v>6706</v>
      </c>
      <c r="M537" s="80"/>
      <c r="N537" s="80" t="s">
        <v>6707</v>
      </c>
      <c r="O537" s="80" t="s">
        <v>6630</v>
      </c>
      <c r="P537" s="80" t="s">
        <v>2476</v>
      </c>
      <c r="Q537" s="80"/>
      <c r="R537" s="82" t="s">
        <v>79</v>
      </c>
      <c r="S537" s="80"/>
      <c r="T537" s="114" t="str">
        <f t="shared" si="32"/>
        <v>00000000000</v>
      </c>
      <c r="U537" s="114" t="str">
        <f t="shared" si="33"/>
        <v>CASELLI LUCIANO</v>
      </c>
      <c r="V537" s="114" t="str">
        <f t="shared" si="34"/>
        <v>MARCHE</v>
      </c>
      <c r="W537" s="114" t="str">
        <f t="shared" si="35"/>
        <v>MARCHE</v>
      </c>
    </row>
    <row r="538" spans="1:23" ht="14.4" x14ac:dyDescent="0.3">
      <c r="A538" s="80" t="s">
        <v>490</v>
      </c>
      <c r="B538" s="80" t="s">
        <v>491</v>
      </c>
      <c r="C538" s="80" t="s">
        <v>3402</v>
      </c>
      <c r="D538" s="80" t="s">
        <v>4858</v>
      </c>
      <c r="E538" s="80" t="s">
        <v>5877</v>
      </c>
      <c r="F538" s="80" t="s">
        <v>5878</v>
      </c>
      <c r="G538" s="80" t="s">
        <v>5879</v>
      </c>
      <c r="H538" s="80" t="s">
        <v>5620</v>
      </c>
      <c r="I538" s="80" t="s">
        <v>2477</v>
      </c>
      <c r="J538" s="80" t="s">
        <v>491</v>
      </c>
      <c r="K538" s="80" t="s">
        <v>3402</v>
      </c>
      <c r="L538" s="80" t="s">
        <v>5877</v>
      </c>
      <c r="M538" s="80" t="s">
        <v>5880</v>
      </c>
      <c r="N538" s="80" t="s">
        <v>5879</v>
      </c>
      <c r="O538" s="80" t="s">
        <v>5620</v>
      </c>
      <c r="P538" s="80" t="s">
        <v>2477</v>
      </c>
      <c r="Q538" s="80" t="s">
        <v>5881</v>
      </c>
      <c r="R538" s="82" t="s">
        <v>79</v>
      </c>
      <c r="S538" s="80"/>
      <c r="T538" s="114" t="str">
        <f t="shared" si="32"/>
        <v>00043690940</v>
      </c>
      <c r="U538" s="114" t="str">
        <f t="shared" si="33"/>
        <v>CASNA SRL</v>
      </c>
      <c r="V538" s="114" t="str">
        <f t="shared" si="34"/>
        <v>MOLISE</v>
      </c>
      <c r="W538" s="114" t="str">
        <f t="shared" si="35"/>
        <v>MOLISE</v>
      </c>
    </row>
    <row r="539" spans="1:23" ht="14.4" x14ac:dyDescent="0.3">
      <c r="A539" s="80" t="s">
        <v>5647</v>
      </c>
      <c r="B539" s="80"/>
      <c r="C539" s="80"/>
      <c r="D539" s="80"/>
      <c r="E539" s="80" t="s">
        <v>4876</v>
      </c>
      <c r="F539" s="80"/>
      <c r="G539" s="80"/>
      <c r="H539" s="80"/>
      <c r="I539" s="80"/>
      <c r="J539" s="80" t="s">
        <v>5648</v>
      </c>
      <c r="K539" s="80" t="s">
        <v>5649</v>
      </c>
      <c r="L539" s="80" t="s">
        <v>5650</v>
      </c>
      <c r="M539" s="80"/>
      <c r="N539" s="80" t="s">
        <v>5651</v>
      </c>
      <c r="O539" s="80" t="s">
        <v>5591</v>
      </c>
      <c r="P539" s="80" t="s">
        <v>2484</v>
      </c>
      <c r="Q539" s="80"/>
      <c r="R539" s="82" t="s">
        <v>79</v>
      </c>
      <c r="S539" s="80"/>
      <c r="T539" s="114" t="str">
        <f t="shared" si="32"/>
        <v>00247200520</v>
      </c>
      <c r="U539" s="114" t="str">
        <f t="shared" si="33"/>
        <v>CASSIOLI NEDO &amp; VINCENZO S.N.C</v>
      </c>
      <c r="V539" s="114" t="str">
        <f t="shared" si="34"/>
        <v>TOSCANA</v>
      </c>
      <c r="W539" s="114" t="str">
        <f t="shared" si="35"/>
        <v>TOSCANA</v>
      </c>
    </row>
    <row r="540" spans="1:23" ht="14.4" x14ac:dyDescent="0.3">
      <c r="A540" s="80" t="s">
        <v>7051</v>
      </c>
      <c r="B540" s="80"/>
      <c r="C540" s="80"/>
      <c r="D540" s="80"/>
      <c r="E540" s="80" t="s">
        <v>4876</v>
      </c>
      <c r="F540" s="80"/>
      <c r="G540" s="80"/>
      <c r="H540" s="80"/>
      <c r="I540" s="80"/>
      <c r="J540" s="80" t="s">
        <v>7052</v>
      </c>
      <c r="K540" s="80" t="s">
        <v>7053</v>
      </c>
      <c r="L540" s="80" t="s">
        <v>7054</v>
      </c>
      <c r="M540" s="80"/>
      <c r="N540" s="80" t="s">
        <v>7055</v>
      </c>
      <c r="O540" s="80" t="s">
        <v>5627</v>
      </c>
      <c r="P540" s="80" t="s">
        <v>2487</v>
      </c>
      <c r="Q540" s="80"/>
      <c r="R540" s="82" t="s">
        <v>79</v>
      </c>
      <c r="S540" s="80"/>
      <c r="T540" s="114" t="str">
        <f t="shared" si="32"/>
        <v>02750600542</v>
      </c>
      <c r="U540" s="114" t="str">
        <f t="shared" si="33"/>
        <v>CASSIOPEA EMPORIO LAVORO COOPERATIVA SOCIALE DI TIPO B - ONLUS</v>
      </c>
      <c r="V540" s="114" t="str">
        <f t="shared" si="34"/>
        <v>UMBRIA</v>
      </c>
      <c r="W540" s="114" t="str">
        <f t="shared" si="35"/>
        <v>UMBRIA</v>
      </c>
    </row>
    <row r="541" spans="1:23" ht="14.4" x14ac:dyDescent="0.3">
      <c r="A541" s="80" t="s">
        <v>5264</v>
      </c>
      <c r="B541" s="80"/>
      <c r="C541" s="80"/>
      <c r="D541" s="80"/>
      <c r="E541" s="80" t="s">
        <v>4876</v>
      </c>
      <c r="F541" s="80"/>
      <c r="G541" s="80"/>
      <c r="H541" s="80"/>
      <c r="I541" s="80"/>
      <c r="J541" s="80" t="s">
        <v>5265</v>
      </c>
      <c r="K541" s="80" t="s">
        <v>5266</v>
      </c>
      <c r="L541" s="80" t="s">
        <v>5267</v>
      </c>
      <c r="M541" s="80"/>
      <c r="N541" s="80" t="s">
        <v>5067</v>
      </c>
      <c r="O541" s="80" t="s">
        <v>5067</v>
      </c>
      <c r="P541" s="80" t="s">
        <v>2475</v>
      </c>
      <c r="Q541" s="80"/>
      <c r="R541" s="82" t="s">
        <v>79</v>
      </c>
      <c r="S541" s="80"/>
      <c r="T541" s="114" t="str">
        <f t="shared" si="32"/>
        <v>01920080122</v>
      </c>
      <c r="U541" s="114" t="str">
        <f t="shared" si="33"/>
        <v>CASTANO TURISMO SRL</v>
      </c>
      <c r="V541" s="114" t="str">
        <f t="shared" si="34"/>
        <v>LOMBARDIA</v>
      </c>
      <c r="W541" s="114" t="str">
        <f t="shared" si="35"/>
        <v>LOMBARDIA</v>
      </c>
    </row>
    <row r="542" spans="1:23" ht="14.4" x14ac:dyDescent="0.3">
      <c r="A542" s="80" t="s">
        <v>1716</v>
      </c>
      <c r="B542" s="80" t="s">
        <v>1717</v>
      </c>
      <c r="C542" s="80" t="s">
        <v>3368</v>
      </c>
      <c r="D542" s="80" t="s">
        <v>4858</v>
      </c>
      <c r="E542" s="80" t="s">
        <v>5306</v>
      </c>
      <c r="F542" s="80" t="s">
        <v>5307</v>
      </c>
      <c r="G542" s="80" t="s">
        <v>5308</v>
      </c>
      <c r="H542" s="80" t="s">
        <v>5000</v>
      </c>
      <c r="I542" s="80" t="s">
        <v>2472</v>
      </c>
      <c r="J542" s="80" t="s">
        <v>1717</v>
      </c>
      <c r="K542" s="80" t="s">
        <v>3368</v>
      </c>
      <c r="L542" s="80" t="s">
        <v>5306</v>
      </c>
      <c r="M542" s="80" t="s">
        <v>5307</v>
      </c>
      <c r="N542" s="80" t="s">
        <v>5308</v>
      </c>
      <c r="O542" s="80" t="s">
        <v>5000</v>
      </c>
      <c r="P542" s="80" t="s">
        <v>2472</v>
      </c>
      <c r="Q542" s="80" t="s">
        <v>5309</v>
      </c>
      <c r="R542" s="82" t="s">
        <v>79</v>
      </c>
      <c r="S542" s="80" t="s">
        <v>5310</v>
      </c>
      <c r="T542" s="114" t="str">
        <f t="shared" si="32"/>
        <v>00235260569</v>
      </c>
      <c r="U542" s="114" t="str">
        <f t="shared" si="33"/>
        <v>CASTRENSE S.R.L.</v>
      </c>
      <c r="V542" s="114" t="str">
        <f t="shared" si="34"/>
        <v>LAZIO</v>
      </c>
      <c r="W542" s="114" t="str">
        <f t="shared" si="35"/>
        <v>LAZIO</v>
      </c>
    </row>
    <row r="543" spans="1:23" ht="14.4" x14ac:dyDescent="0.3">
      <c r="A543" s="80" t="s">
        <v>4129</v>
      </c>
      <c r="B543" s="80" t="s">
        <v>4130</v>
      </c>
      <c r="C543" s="80" t="s">
        <v>7919</v>
      </c>
      <c r="D543" s="80" t="s">
        <v>7914</v>
      </c>
      <c r="E543" s="80" t="s">
        <v>7920</v>
      </c>
      <c r="F543" s="80" t="s">
        <v>7921</v>
      </c>
      <c r="G543" s="80" t="s">
        <v>5199</v>
      </c>
      <c r="H543" s="80" t="s">
        <v>5199</v>
      </c>
      <c r="I543" s="80" t="s">
        <v>2467</v>
      </c>
      <c r="J543" s="80" t="s">
        <v>4130</v>
      </c>
      <c r="K543" s="80" t="s">
        <v>7919</v>
      </c>
      <c r="L543" s="80" t="s">
        <v>7920</v>
      </c>
      <c r="M543" s="80" t="s">
        <v>7916</v>
      </c>
      <c r="N543" s="80" t="s">
        <v>5199</v>
      </c>
      <c r="O543" s="80" t="s">
        <v>5199</v>
      </c>
      <c r="P543" s="80" t="s">
        <v>2467</v>
      </c>
      <c r="Q543" s="80" t="s">
        <v>7922</v>
      </c>
      <c r="R543" s="82" t="s">
        <v>79</v>
      </c>
      <c r="S543" s="80"/>
      <c r="T543" s="114" t="str">
        <f t="shared" si="32"/>
        <v>00557240371</v>
      </c>
      <c r="U543" s="114" t="str">
        <f t="shared" si="33"/>
        <v>CAT CONSORZIO AUTONOMO TAXISTI SOC COOP</v>
      </c>
      <c r="V543" s="114" t="str">
        <f t="shared" si="34"/>
        <v>EMILIA-ROMAGNA</v>
      </c>
      <c r="W543" s="114" t="str">
        <f t="shared" si="35"/>
        <v>EMILIA-ROMAGNA</v>
      </c>
    </row>
    <row r="544" spans="1:23" ht="14.4" x14ac:dyDescent="0.3">
      <c r="A544" s="80" t="s">
        <v>6016</v>
      </c>
      <c r="B544" s="80"/>
      <c r="C544" s="80"/>
      <c r="D544" s="80"/>
      <c r="E544" s="80" t="s">
        <v>4876</v>
      </c>
      <c r="F544" s="80"/>
      <c r="G544" s="80"/>
      <c r="H544" s="80"/>
      <c r="I544" s="80"/>
      <c r="J544" s="80" t="s">
        <v>6017</v>
      </c>
      <c r="K544" s="80" t="s">
        <v>6018</v>
      </c>
      <c r="L544" s="80" t="s">
        <v>6019</v>
      </c>
      <c r="M544" s="80"/>
      <c r="N544" s="80" t="s">
        <v>6020</v>
      </c>
      <c r="O544" s="80" t="s">
        <v>5005</v>
      </c>
      <c r="P544" s="80" t="s">
        <v>2475</v>
      </c>
      <c r="Q544" s="80"/>
      <c r="R544" s="82" t="s">
        <v>79</v>
      </c>
      <c r="S544" s="80"/>
      <c r="T544" s="114" t="str">
        <f t="shared" si="32"/>
        <v>03012190165</v>
      </c>
      <c r="U544" s="114" t="str">
        <f t="shared" si="33"/>
        <v>CATTANEO MARCO</v>
      </c>
      <c r="V544" s="114" t="str">
        <f t="shared" si="34"/>
        <v>LOMBARDIA</v>
      </c>
      <c r="W544" s="114" t="str">
        <f t="shared" si="35"/>
        <v>LOMBARDIA</v>
      </c>
    </row>
    <row r="545" spans="1:23" ht="14.4" x14ac:dyDescent="0.3">
      <c r="A545" s="80" t="s">
        <v>11234</v>
      </c>
      <c r="B545" s="80"/>
      <c r="C545" s="80"/>
      <c r="D545" s="80"/>
      <c r="E545" s="80" t="s">
        <v>4876</v>
      </c>
      <c r="F545" s="80"/>
      <c r="G545" s="80"/>
      <c r="H545" s="80"/>
      <c r="I545" s="80"/>
      <c r="J545" s="80" t="s">
        <v>11235</v>
      </c>
      <c r="K545" s="80" t="s">
        <v>11236</v>
      </c>
      <c r="L545" s="80" t="s">
        <v>11237</v>
      </c>
      <c r="M545" s="80"/>
      <c r="N545" s="80" t="s">
        <v>11238</v>
      </c>
      <c r="O545" s="80" t="s">
        <v>6591</v>
      </c>
      <c r="P545" s="80" t="s">
        <v>2489</v>
      </c>
      <c r="Q545" s="80"/>
      <c r="R545" s="82" t="s">
        <v>79</v>
      </c>
      <c r="S545" s="80"/>
      <c r="T545" s="114" t="str">
        <f t="shared" si="32"/>
        <v>04523320234</v>
      </c>
      <c r="U545" s="114" t="str">
        <f t="shared" si="33"/>
        <v>CATTAZZO PULLMAN SRL</v>
      </c>
      <c r="V545" s="114" t="str">
        <f t="shared" si="34"/>
        <v>VENETO</v>
      </c>
      <c r="W545" s="114" t="str">
        <f t="shared" si="35"/>
        <v>VENETO</v>
      </c>
    </row>
    <row r="546" spans="1:23" ht="14.4" x14ac:dyDescent="0.3">
      <c r="A546" s="80" t="s">
        <v>11239</v>
      </c>
      <c r="B546" s="80"/>
      <c r="C546" s="80"/>
      <c r="D546" s="80"/>
      <c r="E546" s="80" t="s">
        <v>4876</v>
      </c>
      <c r="F546" s="80"/>
      <c r="G546" s="80"/>
      <c r="H546" s="80"/>
      <c r="I546" s="80"/>
      <c r="J546" s="80" t="s">
        <v>11235</v>
      </c>
      <c r="K546" s="80" t="s">
        <v>11236</v>
      </c>
      <c r="L546" s="80" t="s">
        <v>11237</v>
      </c>
      <c r="M546" s="80"/>
      <c r="N546" s="80" t="s">
        <v>11238</v>
      </c>
      <c r="O546" s="80" t="s">
        <v>6591</v>
      </c>
      <c r="P546" s="80" t="s">
        <v>2489</v>
      </c>
      <c r="Q546" s="80"/>
      <c r="R546" s="82" t="s">
        <v>79</v>
      </c>
      <c r="S546" s="80"/>
      <c r="T546" s="114" t="str">
        <f t="shared" si="32"/>
        <v>04523320234</v>
      </c>
      <c r="U546" s="114" t="str">
        <f t="shared" si="33"/>
        <v>CATTAZZO PULLMAN SRL</v>
      </c>
      <c r="V546" s="114" t="str">
        <f t="shared" si="34"/>
        <v>VENETO</v>
      </c>
      <c r="W546" s="114" t="str">
        <f t="shared" si="35"/>
        <v>VENETO</v>
      </c>
    </row>
    <row r="547" spans="1:23" ht="14.4" x14ac:dyDescent="0.3">
      <c r="A547" s="80" t="s">
        <v>6303</v>
      </c>
      <c r="B547" s="80"/>
      <c r="C547" s="80"/>
      <c r="D547" s="80"/>
      <c r="E547" s="80" t="s">
        <v>4876</v>
      </c>
      <c r="F547" s="80"/>
      <c r="G547" s="80"/>
      <c r="H547" s="80"/>
      <c r="I547" s="80"/>
      <c r="J547" s="80" t="s">
        <v>6304</v>
      </c>
      <c r="K547" s="80" t="s">
        <v>6305</v>
      </c>
      <c r="L547" s="80" t="s">
        <v>6306</v>
      </c>
      <c r="M547" s="80"/>
      <c r="N547" s="80" t="s">
        <v>6307</v>
      </c>
      <c r="O547" s="80" t="s">
        <v>4950</v>
      </c>
      <c r="P547" s="80" t="s">
        <v>2481</v>
      </c>
      <c r="Q547" s="80"/>
      <c r="R547" s="82" t="s">
        <v>79</v>
      </c>
      <c r="S547" s="80"/>
      <c r="T547" s="114" t="str">
        <f t="shared" si="32"/>
        <v>00564910727</v>
      </c>
      <c r="U547" s="114" t="str">
        <f t="shared" si="33"/>
        <v>CAV. DOMENICO CHIARELLI</v>
      </c>
      <c r="V547" s="114" t="str">
        <f t="shared" si="34"/>
        <v>PUGLIA</v>
      </c>
      <c r="W547" s="114" t="str">
        <f t="shared" si="35"/>
        <v>PUGLIA</v>
      </c>
    </row>
    <row r="548" spans="1:23" ht="14.4" x14ac:dyDescent="0.3">
      <c r="A548" s="80" t="s">
        <v>4472</v>
      </c>
      <c r="B548" s="80" t="s">
        <v>4473</v>
      </c>
      <c r="C548" s="80" t="s">
        <v>6410</v>
      </c>
      <c r="D548" s="80" t="s">
        <v>4871</v>
      </c>
      <c r="E548" s="80" t="s">
        <v>6411</v>
      </c>
      <c r="F548" s="80" t="s">
        <v>6412</v>
      </c>
      <c r="G548" s="80" t="s">
        <v>5032</v>
      </c>
      <c r="H548" s="80" t="s">
        <v>5032</v>
      </c>
      <c r="I548" s="80" t="s">
        <v>2478</v>
      </c>
      <c r="J548" s="80" t="s">
        <v>4473</v>
      </c>
      <c r="K548" s="80" t="s">
        <v>6410</v>
      </c>
      <c r="L548" s="80" t="s">
        <v>6411</v>
      </c>
      <c r="M548" s="80" t="s">
        <v>6412</v>
      </c>
      <c r="N548" s="80" t="s">
        <v>5032</v>
      </c>
      <c r="O548" s="80" t="s">
        <v>5032</v>
      </c>
      <c r="P548" s="80" t="s">
        <v>2478</v>
      </c>
      <c r="Q548" s="80" t="s">
        <v>6413</v>
      </c>
      <c r="R548" s="82" t="s">
        <v>79</v>
      </c>
      <c r="S548" s="80" t="s">
        <v>6414</v>
      </c>
      <c r="T548" s="114" t="str">
        <f t="shared" si="32"/>
        <v>00519860019</v>
      </c>
      <c r="U548" s="114" t="str">
        <f t="shared" si="33"/>
        <v>CAVOURESE S.P.A.</v>
      </c>
      <c r="V548" s="114" t="str">
        <f t="shared" si="34"/>
        <v>PIEMONTE</v>
      </c>
      <c r="W548" s="114" t="str">
        <f t="shared" si="35"/>
        <v>PIEMONTE</v>
      </c>
    </row>
    <row r="549" spans="1:23" ht="14.4" x14ac:dyDescent="0.3">
      <c r="A549" s="80" t="s">
        <v>4304</v>
      </c>
      <c r="B549" s="80" t="s">
        <v>4305</v>
      </c>
      <c r="C549" s="80" t="s">
        <v>10222</v>
      </c>
      <c r="D549" s="80" t="s">
        <v>5430</v>
      </c>
      <c r="E549" s="80" t="s">
        <v>10223</v>
      </c>
      <c r="F549" s="80" t="s">
        <v>10224</v>
      </c>
      <c r="G549" s="80" t="s">
        <v>10225</v>
      </c>
      <c r="H549" s="80" t="s">
        <v>5000</v>
      </c>
      <c r="I549" s="80" t="s">
        <v>2472</v>
      </c>
      <c r="J549" s="80" t="s">
        <v>4305</v>
      </c>
      <c r="K549" s="80" t="s">
        <v>10222</v>
      </c>
      <c r="L549" s="80" t="s">
        <v>10223</v>
      </c>
      <c r="M549" s="80" t="s">
        <v>10224</v>
      </c>
      <c r="N549" s="80" t="s">
        <v>10225</v>
      </c>
      <c r="O549" s="80" t="s">
        <v>5000</v>
      </c>
      <c r="P549" s="80" t="s">
        <v>2472</v>
      </c>
      <c r="Q549" s="80" t="s">
        <v>10226</v>
      </c>
      <c r="R549" s="82" t="s">
        <v>79</v>
      </c>
      <c r="S549" s="80"/>
      <c r="T549" s="114" t="str">
        <f t="shared" si="32"/>
        <v>00187960562</v>
      </c>
      <c r="U549" s="114" t="str">
        <f t="shared" si="33"/>
        <v>CECCARELLI TRAVEL</v>
      </c>
      <c r="V549" s="114" t="str">
        <f t="shared" si="34"/>
        <v>LAZIO</v>
      </c>
      <c r="W549" s="114" t="str">
        <f t="shared" si="35"/>
        <v>LAZIO</v>
      </c>
    </row>
    <row r="550" spans="1:23" ht="14.4" x14ac:dyDescent="0.3">
      <c r="A550" s="80" t="s">
        <v>5971</v>
      </c>
      <c r="B550" s="80"/>
      <c r="C550" s="80"/>
      <c r="D550" s="80"/>
      <c r="E550" s="80" t="s">
        <v>4876</v>
      </c>
      <c r="F550" s="80"/>
      <c r="G550" s="80"/>
      <c r="H550" s="80"/>
      <c r="I550" s="80"/>
      <c r="J550" s="80" t="s">
        <v>5972</v>
      </c>
      <c r="K550" s="80" t="s">
        <v>5973</v>
      </c>
      <c r="L550" s="80" t="s">
        <v>5974</v>
      </c>
      <c r="M550" s="80"/>
      <c r="N550" s="80" t="s">
        <v>5975</v>
      </c>
      <c r="O550" s="80" t="s">
        <v>5102</v>
      </c>
      <c r="P550" s="80" t="s">
        <v>2481</v>
      </c>
      <c r="Q550" s="80"/>
      <c r="R550" s="82" t="s">
        <v>79</v>
      </c>
      <c r="S550" s="80"/>
      <c r="T550" s="114" t="str">
        <f t="shared" si="32"/>
        <v>03166360713</v>
      </c>
      <c r="U550" s="114" t="str">
        <f t="shared" si="33"/>
        <v>CENTRA S.R.L.</v>
      </c>
      <c r="V550" s="114" t="str">
        <f t="shared" si="34"/>
        <v>PUGLIA</v>
      </c>
      <c r="W550" s="114" t="str">
        <f t="shared" si="35"/>
        <v>PUGLIA</v>
      </c>
    </row>
    <row r="551" spans="1:23" ht="14.4" x14ac:dyDescent="0.3">
      <c r="A551" s="80" t="s">
        <v>2758</v>
      </c>
      <c r="B551" s="80" t="s">
        <v>2759</v>
      </c>
      <c r="C551" s="80" t="s">
        <v>3710</v>
      </c>
      <c r="D551" s="80" t="s">
        <v>4858</v>
      </c>
      <c r="E551" s="80" t="s">
        <v>9343</v>
      </c>
      <c r="F551" s="80" t="s">
        <v>9319</v>
      </c>
      <c r="G551" s="80" t="s">
        <v>9320</v>
      </c>
      <c r="H551" s="80" t="s">
        <v>5426</v>
      </c>
      <c r="I551" s="80" t="s">
        <v>2472</v>
      </c>
      <c r="J551" s="80" t="s">
        <v>2759</v>
      </c>
      <c r="K551" s="80" t="s">
        <v>3710</v>
      </c>
      <c r="L551" s="80" t="s">
        <v>9343</v>
      </c>
      <c r="M551" s="80" t="s">
        <v>9319</v>
      </c>
      <c r="N551" s="80" t="s">
        <v>9320</v>
      </c>
      <c r="O551" s="80" t="s">
        <v>5426</v>
      </c>
      <c r="P551" s="80" t="s">
        <v>2472</v>
      </c>
      <c r="Q551" s="80"/>
      <c r="R551" s="82" t="s">
        <v>79</v>
      </c>
      <c r="S551" s="80" t="s">
        <v>9344</v>
      </c>
      <c r="T551" s="114" t="str">
        <f t="shared" si="32"/>
        <v>02907310607</v>
      </c>
      <c r="U551" s="114" t="str">
        <f t="shared" si="33"/>
        <v>CETRAS</v>
      </c>
      <c r="V551" s="114" t="str">
        <f t="shared" si="34"/>
        <v>LAZIO</v>
      </c>
      <c r="W551" s="114" t="str">
        <f t="shared" si="35"/>
        <v>LAZIO</v>
      </c>
    </row>
    <row r="552" spans="1:23" ht="14.4" x14ac:dyDescent="0.3">
      <c r="A552" s="80" t="s">
        <v>6189</v>
      </c>
      <c r="B552" s="80"/>
      <c r="C552" s="80"/>
      <c r="D552" s="80"/>
      <c r="E552" s="80" t="s">
        <v>4876</v>
      </c>
      <c r="F552" s="80"/>
      <c r="G552" s="80"/>
      <c r="H552" s="80"/>
      <c r="I552" s="80"/>
      <c r="J552" s="80" t="s">
        <v>6190</v>
      </c>
      <c r="K552" s="80" t="s">
        <v>6191</v>
      </c>
      <c r="L552" s="80" t="s">
        <v>6192</v>
      </c>
      <c r="M552" s="80"/>
      <c r="N552" s="80" t="s">
        <v>6193</v>
      </c>
      <c r="O552" s="80" t="s">
        <v>5032</v>
      </c>
      <c r="P552" s="80" t="s">
        <v>2478</v>
      </c>
      <c r="Q552" s="80"/>
      <c r="R552" s="82" t="s">
        <v>79</v>
      </c>
      <c r="S552" s="80"/>
      <c r="T552" s="114" t="str">
        <f t="shared" si="32"/>
        <v>05388950015</v>
      </c>
      <c r="U552" s="114" t="str">
        <f t="shared" si="33"/>
        <v>CHIESA</v>
      </c>
      <c r="V552" s="114" t="str">
        <f t="shared" si="34"/>
        <v>PIEMONTE</v>
      </c>
      <c r="W552" s="114" t="str">
        <f t="shared" si="35"/>
        <v>PIEMONTE</v>
      </c>
    </row>
    <row r="553" spans="1:23" ht="14.4" x14ac:dyDescent="0.3">
      <c r="A553" s="80" t="s">
        <v>6238</v>
      </c>
      <c r="B553" s="80"/>
      <c r="C553" s="80"/>
      <c r="D553" s="80"/>
      <c r="E553" s="80" t="s">
        <v>4876</v>
      </c>
      <c r="F553" s="80"/>
      <c r="G553" s="80"/>
      <c r="H553" s="80"/>
      <c r="I553" s="80"/>
      <c r="J553" s="80" t="s">
        <v>6239</v>
      </c>
      <c r="K553" s="80" t="s">
        <v>6240</v>
      </c>
      <c r="L553" s="80" t="s">
        <v>6241</v>
      </c>
      <c r="M553" s="80"/>
      <c r="N553" s="80" t="s">
        <v>6242</v>
      </c>
      <c r="O553" s="80" t="s">
        <v>5346</v>
      </c>
      <c r="P553" s="80" t="s">
        <v>2481</v>
      </c>
      <c r="Q553" s="80"/>
      <c r="R553" s="82" t="s">
        <v>79</v>
      </c>
      <c r="S553" s="80"/>
      <c r="T553" s="114" t="str">
        <f t="shared" si="32"/>
        <v>00514420751</v>
      </c>
      <c r="U553" s="114" t="str">
        <f t="shared" si="33"/>
        <v>CHIRIATTI ALDO</v>
      </c>
      <c r="V553" s="114" t="str">
        <f t="shared" si="34"/>
        <v>PUGLIA</v>
      </c>
      <c r="W553" s="114" t="str">
        <f t="shared" si="35"/>
        <v>PUGLIA</v>
      </c>
    </row>
    <row r="554" spans="1:23" ht="14.4" x14ac:dyDescent="0.3">
      <c r="A554" s="80" t="s">
        <v>499</v>
      </c>
      <c r="B554" s="80" t="s">
        <v>500</v>
      </c>
      <c r="C554" s="80" t="s">
        <v>3694</v>
      </c>
      <c r="D554" s="80" t="s">
        <v>4871</v>
      </c>
      <c r="E554" s="80" t="s">
        <v>9200</v>
      </c>
      <c r="F554" s="80" t="s">
        <v>9201</v>
      </c>
      <c r="G554" s="80" t="s">
        <v>9202</v>
      </c>
      <c r="H554" s="80" t="s">
        <v>5426</v>
      </c>
      <c r="I554" s="80" t="s">
        <v>2472</v>
      </c>
      <c r="J554" s="80" t="s">
        <v>500</v>
      </c>
      <c r="K554" s="80" t="s">
        <v>3694</v>
      </c>
      <c r="L554" s="80" t="s">
        <v>9200</v>
      </c>
      <c r="M554" s="80" t="s">
        <v>9201</v>
      </c>
      <c r="N554" s="80" t="s">
        <v>9202</v>
      </c>
      <c r="O554" s="80" t="s">
        <v>5426</v>
      </c>
      <c r="P554" s="80" t="s">
        <v>2472</v>
      </c>
      <c r="Q554" s="80" t="s">
        <v>9203</v>
      </c>
      <c r="R554" s="82" t="s">
        <v>79</v>
      </c>
      <c r="S554" s="80" t="s">
        <v>9204</v>
      </c>
      <c r="T554" s="114" t="str">
        <f t="shared" si="32"/>
        <v>00185810603</v>
      </c>
      <c r="U554" s="114" t="str">
        <f t="shared" si="33"/>
        <v>CIALONE TOUR SPA</v>
      </c>
      <c r="V554" s="114" t="str">
        <f t="shared" si="34"/>
        <v>LAZIO</v>
      </c>
      <c r="W554" s="114" t="str">
        <f t="shared" si="35"/>
        <v>LAZIO</v>
      </c>
    </row>
    <row r="555" spans="1:23" ht="14.4" x14ac:dyDescent="0.3">
      <c r="A555" s="80" t="s">
        <v>503</v>
      </c>
      <c r="B555" s="80" t="s">
        <v>504</v>
      </c>
      <c r="C555" s="80" t="s">
        <v>3597</v>
      </c>
      <c r="D555" s="80" t="s">
        <v>4863</v>
      </c>
      <c r="E555" s="80" t="s">
        <v>6919</v>
      </c>
      <c r="F555" s="80" t="s">
        <v>8509</v>
      </c>
      <c r="G555" s="80" t="s">
        <v>5074</v>
      </c>
      <c r="H555" s="80" t="s">
        <v>5074</v>
      </c>
      <c r="I555" s="80" t="s">
        <v>2465</v>
      </c>
      <c r="J555" s="80" t="s">
        <v>504</v>
      </c>
      <c r="K555" s="80" t="s">
        <v>3597</v>
      </c>
      <c r="L555" s="80" t="s">
        <v>6919</v>
      </c>
      <c r="M555" s="80" t="s">
        <v>8509</v>
      </c>
      <c r="N555" s="80" t="s">
        <v>5074</v>
      </c>
      <c r="O555" s="80" t="s">
        <v>5074</v>
      </c>
      <c r="P555" s="80" t="s">
        <v>2465</v>
      </c>
      <c r="Q555" s="80" t="s">
        <v>6610</v>
      </c>
      <c r="R555" s="82" t="s">
        <v>79</v>
      </c>
      <c r="S555" s="80" t="s">
        <v>8510</v>
      </c>
      <c r="T555" s="114" t="str">
        <f t="shared" si="32"/>
        <v>04168660654</v>
      </c>
      <c r="U555" s="114" t="str">
        <f t="shared" si="33"/>
        <v>CIAV CONSORZIO ITALIANO AUTOTRASPORTO VIAGGIATORI</v>
      </c>
      <c r="V555" s="114" t="str">
        <f t="shared" si="34"/>
        <v>CAMPANIA</v>
      </c>
      <c r="W555" s="114" t="str">
        <f t="shared" si="35"/>
        <v>CAMPANIA</v>
      </c>
    </row>
    <row r="556" spans="1:23" ht="14.4" x14ac:dyDescent="0.3">
      <c r="A556" s="80" t="s">
        <v>6067</v>
      </c>
      <c r="B556" s="80"/>
      <c r="C556" s="80"/>
      <c r="D556" s="80"/>
      <c r="E556" s="80" t="s">
        <v>4876</v>
      </c>
      <c r="F556" s="80"/>
      <c r="G556" s="80"/>
      <c r="H556" s="80"/>
      <c r="I556" s="80"/>
      <c r="J556" s="80" t="s">
        <v>6068</v>
      </c>
      <c r="K556" s="80" t="s">
        <v>6069</v>
      </c>
      <c r="L556" s="80" t="s">
        <v>6070</v>
      </c>
      <c r="M556" s="80"/>
      <c r="N556" s="80" t="s">
        <v>6071</v>
      </c>
      <c r="O556" s="80" t="s">
        <v>5961</v>
      </c>
      <c r="P556" s="80" t="s">
        <v>2481</v>
      </c>
      <c r="Q556" s="80"/>
      <c r="R556" s="82" t="s">
        <v>79</v>
      </c>
      <c r="S556" s="80"/>
      <c r="T556" s="114" t="str">
        <f t="shared" si="32"/>
        <v>02235740749</v>
      </c>
      <c r="U556" s="114" t="str">
        <f t="shared" si="33"/>
        <v>CICCIMARRA SANTE &amp; FIGLI S.R.L.</v>
      </c>
      <c r="V556" s="114" t="str">
        <f t="shared" si="34"/>
        <v>PUGLIA</v>
      </c>
      <c r="W556" s="114" t="str">
        <f t="shared" si="35"/>
        <v>PUGLIA</v>
      </c>
    </row>
    <row r="557" spans="1:23" ht="14.4" x14ac:dyDescent="0.3">
      <c r="A557" s="80" t="s">
        <v>7406</v>
      </c>
      <c r="B557" s="80"/>
      <c r="C557" s="80"/>
      <c r="D557" s="80"/>
      <c r="E557" s="80" t="s">
        <v>4876</v>
      </c>
      <c r="F557" s="80"/>
      <c r="G557" s="80"/>
      <c r="H557" s="80"/>
      <c r="I557" s="80"/>
      <c r="J557" s="80" t="s">
        <v>7407</v>
      </c>
      <c r="K557" s="80" t="s">
        <v>7408</v>
      </c>
      <c r="L557" s="80" t="s">
        <v>7409</v>
      </c>
      <c r="M557" s="80"/>
      <c r="N557" s="80" t="s">
        <v>6944</v>
      </c>
      <c r="O557" s="80" t="s">
        <v>5074</v>
      </c>
      <c r="P557" s="80" t="s">
        <v>2465</v>
      </c>
      <c r="Q557" s="80"/>
      <c r="R557" s="82" t="s">
        <v>79</v>
      </c>
      <c r="S557" s="80"/>
      <c r="T557" s="114" t="str">
        <f t="shared" si="32"/>
        <v>05132680652</v>
      </c>
      <c r="U557" s="114" t="str">
        <f t="shared" si="33"/>
        <v>CILENTO TPL S.R.L.</v>
      </c>
      <c r="V557" s="114" t="str">
        <f t="shared" si="34"/>
        <v>CAMPANIA</v>
      </c>
      <c r="W557" s="114" t="str">
        <f t="shared" si="35"/>
        <v>CAMPANIA</v>
      </c>
    </row>
    <row r="558" spans="1:23" ht="14.4" x14ac:dyDescent="0.3">
      <c r="A558" s="80" t="s">
        <v>1202</v>
      </c>
      <c r="B558" s="80" t="s">
        <v>1203</v>
      </c>
      <c r="C558" s="80" t="s">
        <v>3685</v>
      </c>
      <c r="D558" s="80" t="s">
        <v>4858</v>
      </c>
      <c r="E558" s="80" t="s">
        <v>9122</v>
      </c>
      <c r="F558" s="80" t="s">
        <v>9123</v>
      </c>
      <c r="G558" s="80" t="s">
        <v>9124</v>
      </c>
      <c r="H558" s="80" t="s">
        <v>5080</v>
      </c>
      <c r="I558" s="80" t="s">
        <v>2472</v>
      </c>
      <c r="J558" s="80" t="s">
        <v>1203</v>
      </c>
      <c r="K558" s="80" t="s">
        <v>3685</v>
      </c>
      <c r="L558" s="80" t="s">
        <v>9122</v>
      </c>
      <c r="M558" s="80" t="s">
        <v>9123</v>
      </c>
      <c r="N558" s="80" t="s">
        <v>9124</v>
      </c>
      <c r="O558" s="80" t="s">
        <v>5080</v>
      </c>
      <c r="P558" s="80" t="s">
        <v>2472</v>
      </c>
      <c r="Q558" s="80" t="s">
        <v>9125</v>
      </c>
      <c r="R558" s="82" t="s">
        <v>79</v>
      </c>
      <c r="S558" s="80" t="s">
        <v>9126</v>
      </c>
      <c r="T558" s="114" t="str">
        <f t="shared" si="32"/>
        <v>12409371007</v>
      </c>
      <c r="U558" s="114" t="str">
        <f t="shared" si="33"/>
        <v>CILIA ITALIA S.R.L.</v>
      </c>
      <c r="V558" s="114" t="str">
        <f t="shared" si="34"/>
        <v>LAZIO</v>
      </c>
      <c r="W558" s="114" t="str">
        <f t="shared" si="35"/>
        <v>LAZIO</v>
      </c>
    </row>
    <row r="559" spans="1:23" ht="14.4" x14ac:dyDescent="0.3">
      <c r="A559" s="80" t="s">
        <v>5232</v>
      </c>
      <c r="B559" s="80"/>
      <c r="C559" s="80"/>
      <c r="D559" s="80"/>
      <c r="E559" s="80" t="s">
        <v>4876</v>
      </c>
      <c r="F559" s="80"/>
      <c r="G559" s="80"/>
      <c r="H559" s="80"/>
      <c r="I559" s="80"/>
      <c r="J559" s="80" t="s">
        <v>5233</v>
      </c>
      <c r="K559" s="80" t="s">
        <v>5234</v>
      </c>
      <c r="L559" s="80" t="s">
        <v>5235</v>
      </c>
      <c r="M559" s="80"/>
      <c r="N559" s="80" t="s">
        <v>5080</v>
      </c>
      <c r="O559" s="80" t="s">
        <v>5080</v>
      </c>
      <c r="P559" s="80" t="s">
        <v>2472</v>
      </c>
      <c r="Q559" s="80"/>
      <c r="R559" s="82" t="s">
        <v>79</v>
      </c>
      <c r="S559" s="80"/>
      <c r="T559" s="114" t="str">
        <f t="shared" si="32"/>
        <v>05715361001</v>
      </c>
      <c r="U559" s="114" t="str">
        <f t="shared" si="33"/>
        <v>CILIA TRAVEL SRL</v>
      </c>
      <c r="V559" s="114" t="str">
        <f t="shared" si="34"/>
        <v>LAZIO</v>
      </c>
      <c r="W559" s="114" t="str">
        <f t="shared" si="35"/>
        <v>LAZIO</v>
      </c>
    </row>
    <row r="560" spans="1:23" ht="14.4" x14ac:dyDescent="0.3">
      <c r="A560" s="80" t="s">
        <v>3984</v>
      </c>
      <c r="B560" s="80" t="s">
        <v>3985</v>
      </c>
      <c r="C560" s="80" t="s">
        <v>7705</v>
      </c>
      <c r="D560" s="80" t="s">
        <v>7706</v>
      </c>
      <c r="E560" s="80" t="s">
        <v>7707</v>
      </c>
      <c r="F560" s="80" t="s">
        <v>7708</v>
      </c>
      <c r="G560" s="80" t="s">
        <v>7709</v>
      </c>
      <c r="H560" s="80" t="s">
        <v>4973</v>
      </c>
      <c r="I560" s="80" t="s">
        <v>2459</v>
      </c>
      <c r="J560" s="80" t="s">
        <v>3985</v>
      </c>
      <c r="K560" s="80" t="s">
        <v>7705</v>
      </c>
      <c r="L560" s="80" t="s">
        <v>7707</v>
      </c>
      <c r="M560" s="80" t="s">
        <v>7708</v>
      </c>
      <c r="N560" s="80" t="s">
        <v>7709</v>
      </c>
      <c r="O560" s="80" t="s">
        <v>4973</v>
      </c>
      <c r="P560" s="80" t="s">
        <v>2459</v>
      </c>
      <c r="Q560" s="80" t="s">
        <v>7710</v>
      </c>
      <c r="R560" s="82" t="s">
        <v>79</v>
      </c>
      <c r="S560" s="80"/>
      <c r="T560" s="114" t="str">
        <f t="shared" si="32"/>
        <v>00886180769</v>
      </c>
      <c r="U560" s="114" t="str">
        <f t="shared" si="33"/>
        <v>CIMINELLI FELICE</v>
      </c>
      <c r="V560" s="114" t="str">
        <f t="shared" si="34"/>
        <v>BASILICATA</v>
      </c>
      <c r="W560" s="114" t="str">
        <f t="shared" si="35"/>
        <v>BASILICATA</v>
      </c>
    </row>
    <row r="561" spans="1:23" ht="14.4" x14ac:dyDescent="0.3">
      <c r="A561" s="80" t="s">
        <v>4613</v>
      </c>
      <c r="B561" s="80" t="s">
        <v>4614</v>
      </c>
      <c r="C561" s="80" t="s">
        <v>9924</v>
      </c>
      <c r="D561" s="80" t="s">
        <v>5430</v>
      </c>
      <c r="E561" s="80" t="s">
        <v>9925</v>
      </c>
      <c r="F561" s="80" t="s">
        <v>9926</v>
      </c>
      <c r="G561" s="80" t="s">
        <v>9927</v>
      </c>
      <c r="H561" s="80" t="s">
        <v>4892</v>
      </c>
      <c r="I561" s="80" t="s">
        <v>2483</v>
      </c>
      <c r="J561" s="80" t="s">
        <v>4614</v>
      </c>
      <c r="K561" s="80" t="s">
        <v>9924</v>
      </c>
      <c r="L561" s="80" t="s">
        <v>9925</v>
      </c>
      <c r="M561" s="80" t="s">
        <v>9926</v>
      </c>
      <c r="N561" s="80" t="s">
        <v>9927</v>
      </c>
      <c r="O561" s="80" t="s">
        <v>4892</v>
      </c>
      <c r="P561" s="80" t="s">
        <v>2483</v>
      </c>
      <c r="Q561" s="80" t="s">
        <v>9928</v>
      </c>
      <c r="R561" s="82" t="s">
        <v>79</v>
      </c>
      <c r="S561" s="80" t="s">
        <v>9929</v>
      </c>
      <c r="T561" s="114" t="str">
        <f t="shared" si="32"/>
        <v>03409050824</v>
      </c>
      <c r="U561" s="114" t="str">
        <f t="shared" si="33"/>
        <v>CIPRIANO VINCENZA</v>
      </c>
      <c r="V561" s="114" t="str">
        <f t="shared" si="34"/>
        <v>SICILIA</v>
      </c>
      <c r="W561" s="114" t="str">
        <f t="shared" si="35"/>
        <v>SICILIA</v>
      </c>
    </row>
    <row r="562" spans="1:23" ht="14.4" x14ac:dyDescent="0.3">
      <c r="A562" s="80" t="s">
        <v>8958</v>
      </c>
      <c r="B562" s="80"/>
      <c r="C562" s="80"/>
      <c r="D562" s="80"/>
      <c r="E562" s="80" t="s">
        <v>4876</v>
      </c>
      <c r="F562" s="80"/>
      <c r="G562" s="80"/>
      <c r="H562" s="80"/>
      <c r="I562" s="80"/>
      <c r="J562" s="80" t="s">
        <v>8959</v>
      </c>
      <c r="K562" s="80" t="s">
        <v>8960</v>
      </c>
      <c r="L562" s="80" t="s">
        <v>8961</v>
      </c>
      <c r="M562" s="80"/>
      <c r="N562" s="80" t="s">
        <v>8962</v>
      </c>
      <c r="O562" s="80" t="s">
        <v>5018</v>
      </c>
      <c r="P562" s="80" t="s">
        <v>2475</v>
      </c>
      <c r="Q562" s="80"/>
      <c r="R562" s="82" t="s">
        <v>79</v>
      </c>
      <c r="S562" s="80"/>
      <c r="T562" s="114" t="str">
        <f t="shared" si="32"/>
        <v>01780540983</v>
      </c>
      <c r="U562" s="114" t="str">
        <f t="shared" si="33"/>
        <v>CIRILLO BUS</v>
      </c>
      <c r="V562" s="114" t="str">
        <f t="shared" si="34"/>
        <v>LOMBARDIA</v>
      </c>
      <c r="W562" s="114" t="str">
        <f t="shared" si="35"/>
        <v>LOMBARDIA</v>
      </c>
    </row>
    <row r="563" spans="1:23" ht="14.4" x14ac:dyDescent="0.3">
      <c r="A563" s="80" t="s">
        <v>4121</v>
      </c>
      <c r="B563" s="80"/>
      <c r="C563" s="80"/>
      <c r="D563" s="80"/>
      <c r="E563" s="80" t="s">
        <v>4876</v>
      </c>
      <c r="F563" s="80"/>
      <c r="G563" s="80"/>
      <c r="H563" s="80"/>
      <c r="I563" s="80"/>
      <c r="J563" s="80" t="s">
        <v>4122</v>
      </c>
      <c r="K563" s="80" t="s">
        <v>9315</v>
      </c>
      <c r="L563" s="80" t="s">
        <v>6818</v>
      </c>
      <c r="M563" s="80" t="s">
        <v>5198</v>
      </c>
      <c r="N563" s="80" t="s">
        <v>5199</v>
      </c>
      <c r="O563" s="80" t="s">
        <v>5199</v>
      </c>
      <c r="P563" s="80" t="s">
        <v>2467</v>
      </c>
      <c r="Q563" s="80" t="s">
        <v>9316</v>
      </c>
      <c r="R563" s="82" t="s">
        <v>79</v>
      </c>
      <c r="S563" s="80"/>
      <c r="T563" s="114" t="str">
        <f t="shared" si="32"/>
        <v>02971591207</v>
      </c>
      <c r="U563" s="114" t="str">
        <f t="shared" si="33"/>
        <v>CITY RED BUS SRL</v>
      </c>
      <c r="V563" s="114" t="str">
        <f t="shared" si="34"/>
        <v>EMILIA-ROMAGNA</v>
      </c>
      <c r="W563" s="114" t="str">
        <f t="shared" si="35"/>
        <v>EMILIA-ROMAGNA</v>
      </c>
    </row>
    <row r="564" spans="1:23" ht="14.4" x14ac:dyDescent="0.3">
      <c r="A564" s="80" t="s">
        <v>507</v>
      </c>
      <c r="B564" s="80" t="s">
        <v>508</v>
      </c>
      <c r="C564" s="80" t="s">
        <v>3679</v>
      </c>
      <c r="D564" s="80" t="s">
        <v>4858</v>
      </c>
      <c r="E564" s="80" t="s">
        <v>9096</v>
      </c>
      <c r="F564" s="80" t="s">
        <v>4943</v>
      </c>
      <c r="G564" s="80" t="s">
        <v>4944</v>
      </c>
      <c r="H564" s="80" t="s">
        <v>4945</v>
      </c>
      <c r="I564" s="80" t="s">
        <v>2450</v>
      </c>
      <c r="J564" s="80" t="s">
        <v>508</v>
      </c>
      <c r="K564" s="80" t="s">
        <v>3679</v>
      </c>
      <c r="L564" s="80" t="s">
        <v>9096</v>
      </c>
      <c r="M564" s="80" t="s">
        <v>4943</v>
      </c>
      <c r="N564" s="80" t="s">
        <v>4944</v>
      </c>
      <c r="O564" s="80" t="s">
        <v>4945</v>
      </c>
      <c r="P564" s="80" t="s">
        <v>2450</v>
      </c>
      <c r="Q564" s="80" t="s">
        <v>9097</v>
      </c>
      <c r="R564" s="82" t="s">
        <v>79</v>
      </c>
      <c r="S564" s="80" t="s">
        <v>9098</v>
      </c>
      <c r="T564" s="114" t="str">
        <f t="shared" si="32"/>
        <v>00093120699</v>
      </c>
      <c r="U564" s="114" t="str">
        <f t="shared" si="33"/>
        <v>CIVITARESE VIAGGI S.R.L.</v>
      </c>
      <c r="V564" s="114" t="str">
        <f t="shared" si="34"/>
        <v>ABRUZZO</v>
      </c>
      <c r="W564" s="114" t="str">
        <f t="shared" si="35"/>
        <v>ABRUZZO</v>
      </c>
    </row>
    <row r="565" spans="1:23" ht="14.4" x14ac:dyDescent="0.3">
      <c r="A565" s="80" t="s">
        <v>1571</v>
      </c>
      <c r="B565" s="80" t="s">
        <v>1572</v>
      </c>
      <c r="C565" s="80" t="s">
        <v>3817</v>
      </c>
      <c r="D565" s="80" t="s">
        <v>4858</v>
      </c>
      <c r="E565" s="80" t="s">
        <v>10018</v>
      </c>
      <c r="F565" s="80" t="s">
        <v>10019</v>
      </c>
      <c r="G565" s="80" t="s">
        <v>10020</v>
      </c>
      <c r="H565" s="80" t="s">
        <v>5080</v>
      </c>
      <c r="I565" s="80" t="s">
        <v>2472</v>
      </c>
      <c r="J565" s="80" t="s">
        <v>1572</v>
      </c>
      <c r="K565" s="80" t="s">
        <v>3817</v>
      </c>
      <c r="L565" s="80" t="s">
        <v>10018</v>
      </c>
      <c r="M565" s="80" t="s">
        <v>10019</v>
      </c>
      <c r="N565" s="80" t="s">
        <v>10020</v>
      </c>
      <c r="O565" s="80" t="s">
        <v>5080</v>
      </c>
      <c r="P565" s="80" t="s">
        <v>2472</v>
      </c>
      <c r="Q565" s="80" t="s">
        <v>10021</v>
      </c>
      <c r="R565" s="82" t="s">
        <v>79</v>
      </c>
      <c r="S565" s="80" t="s">
        <v>10022</v>
      </c>
      <c r="T565" s="114" t="str">
        <f t="shared" si="32"/>
        <v>14105271002</v>
      </c>
      <c r="U565" s="114" t="str">
        <f t="shared" si="33"/>
        <v>CIVITAVECCHIA SERVIZI PUBBLICI</v>
      </c>
      <c r="V565" s="114" t="str">
        <f t="shared" si="34"/>
        <v>LAZIO</v>
      </c>
      <c r="W565" s="114" t="str">
        <f t="shared" si="35"/>
        <v>LAZIO</v>
      </c>
    </row>
    <row r="566" spans="1:23" ht="14.4" x14ac:dyDescent="0.3">
      <c r="A566" s="80" t="s">
        <v>6345</v>
      </c>
      <c r="B566" s="80"/>
      <c r="C566" s="80"/>
      <c r="D566" s="80"/>
      <c r="E566" s="80" t="s">
        <v>4876</v>
      </c>
      <c r="F566" s="80"/>
      <c r="G566" s="80"/>
      <c r="H566" s="80"/>
      <c r="I566" s="80"/>
      <c r="J566" s="80" t="s">
        <v>6346</v>
      </c>
      <c r="K566" s="80" t="s">
        <v>6347</v>
      </c>
      <c r="L566" s="80" t="s">
        <v>6348</v>
      </c>
      <c r="M566" s="80"/>
      <c r="N566" s="80" t="s">
        <v>5054</v>
      </c>
      <c r="O566" s="80" t="s">
        <v>5054</v>
      </c>
      <c r="P566" s="80" t="s">
        <v>2484</v>
      </c>
      <c r="Q566" s="80"/>
      <c r="R566" s="82" t="s">
        <v>79</v>
      </c>
      <c r="S566" s="80"/>
      <c r="T566" s="114" t="str">
        <f t="shared" si="32"/>
        <v>01441160478</v>
      </c>
      <c r="U566" s="114" t="str">
        <f t="shared" si="33"/>
        <v>CNP COOPERATIVA NOLEGGIATORI PISTOIESI</v>
      </c>
      <c r="V566" s="114" t="str">
        <f t="shared" si="34"/>
        <v>TOSCANA</v>
      </c>
      <c r="W566" s="114" t="str">
        <f t="shared" si="35"/>
        <v>TOSCANA</v>
      </c>
    </row>
    <row r="567" spans="1:23" ht="14.4" x14ac:dyDescent="0.3">
      <c r="A567" s="80" t="s">
        <v>7319</v>
      </c>
      <c r="B567" s="80"/>
      <c r="C567" s="80"/>
      <c r="D567" s="80"/>
      <c r="E567" s="80" t="s">
        <v>4876</v>
      </c>
      <c r="F567" s="80"/>
      <c r="G567" s="80"/>
      <c r="H567" s="80"/>
      <c r="I567" s="80"/>
      <c r="J567" s="80" t="s">
        <v>7320</v>
      </c>
      <c r="K567" s="80" t="s">
        <v>7321</v>
      </c>
      <c r="L567" s="80" t="s">
        <v>7322</v>
      </c>
      <c r="M567" s="80"/>
      <c r="N567" s="80" t="s">
        <v>7323</v>
      </c>
      <c r="O567" s="80" t="s">
        <v>5035</v>
      </c>
      <c r="P567" s="80" t="s">
        <v>2467</v>
      </c>
      <c r="Q567" s="80"/>
      <c r="R567" s="82" t="s">
        <v>79</v>
      </c>
      <c r="S567" s="80"/>
      <c r="T567" s="114" t="str">
        <f t="shared" si="32"/>
        <v>01165290394</v>
      </c>
      <c r="U567" s="114" t="str">
        <f t="shared" si="33"/>
        <v>CO.E.R.BUS COOPERATIVA EMILIA ROMAGNA AUTOBUS SOC. COOP.</v>
      </c>
      <c r="V567" s="114" t="str">
        <f t="shared" si="34"/>
        <v>EMILIA-ROMAGNA</v>
      </c>
      <c r="W567" s="114" t="str">
        <f t="shared" si="35"/>
        <v>EMILIA-ROMAGNA</v>
      </c>
    </row>
    <row r="568" spans="1:23" ht="14.4" x14ac:dyDescent="0.3">
      <c r="A568" s="80" t="s">
        <v>4815</v>
      </c>
      <c r="B568" s="80" t="s">
        <v>4816</v>
      </c>
      <c r="C568" s="80" t="s">
        <v>5559</v>
      </c>
      <c r="D568" s="80" t="s">
        <v>4858</v>
      </c>
      <c r="E568" s="80" t="s">
        <v>5560</v>
      </c>
      <c r="F568" s="80" t="s">
        <v>5561</v>
      </c>
      <c r="G568" s="80" t="s">
        <v>5562</v>
      </c>
      <c r="H568" s="80" t="s">
        <v>5398</v>
      </c>
      <c r="I568" s="80" t="s">
        <v>2489</v>
      </c>
      <c r="J568" s="80" t="s">
        <v>4816</v>
      </c>
      <c r="K568" s="80" t="s">
        <v>5559</v>
      </c>
      <c r="L568" s="80" t="s">
        <v>5560</v>
      </c>
      <c r="M568" s="80" t="s">
        <v>5561</v>
      </c>
      <c r="N568" s="80" t="s">
        <v>5562</v>
      </c>
      <c r="O568" s="80" t="s">
        <v>5398</v>
      </c>
      <c r="P568" s="80" t="s">
        <v>2489</v>
      </c>
      <c r="Q568" s="80" t="s">
        <v>5563</v>
      </c>
      <c r="R568" s="82" t="s">
        <v>79</v>
      </c>
      <c r="S568" s="80" t="s">
        <v>5564</v>
      </c>
      <c r="T568" s="114" t="str">
        <f t="shared" si="32"/>
        <v>03142970247</v>
      </c>
      <c r="U568" s="114" t="str">
        <f t="shared" si="33"/>
        <v>CO.N.A.M. S.R.L.</v>
      </c>
      <c r="V568" s="114" t="str">
        <f t="shared" si="34"/>
        <v>VENETO</v>
      </c>
      <c r="W568" s="114" t="str">
        <f t="shared" si="35"/>
        <v>VENETO</v>
      </c>
    </row>
    <row r="569" spans="1:23" ht="14.4" x14ac:dyDescent="0.3">
      <c r="A569" s="80" t="s">
        <v>517</v>
      </c>
      <c r="B569" s="80" t="s">
        <v>518</v>
      </c>
      <c r="C569" s="80" t="s">
        <v>3770</v>
      </c>
      <c r="D569" s="80" t="s">
        <v>5029</v>
      </c>
      <c r="E569" s="80" t="s">
        <v>9700</v>
      </c>
      <c r="F569" s="80" t="s">
        <v>9701</v>
      </c>
      <c r="G569" s="80" t="s">
        <v>5074</v>
      </c>
      <c r="H569" s="80" t="s">
        <v>5074</v>
      </c>
      <c r="I569" s="80" t="s">
        <v>2465</v>
      </c>
      <c r="J569" s="80" t="s">
        <v>518</v>
      </c>
      <c r="K569" s="80" t="s">
        <v>3770</v>
      </c>
      <c r="L569" s="80" t="s">
        <v>9700</v>
      </c>
      <c r="M569" s="80" t="s">
        <v>9701</v>
      </c>
      <c r="N569" s="80" t="s">
        <v>5074</v>
      </c>
      <c r="O569" s="80" t="s">
        <v>5074</v>
      </c>
      <c r="P569" s="80" t="s">
        <v>2465</v>
      </c>
      <c r="Q569" s="80" t="s">
        <v>9702</v>
      </c>
      <c r="R569" s="82" t="s">
        <v>79</v>
      </c>
      <c r="S569" s="80" t="s">
        <v>9703</v>
      </c>
      <c r="T569" s="114" t="str">
        <f t="shared" si="32"/>
        <v>03784670659</v>
      </c>
      <c r="U569" s="114" t="str">
        <f t="shared" si="33"/>
        <v>CO.SA.T. SOCIETÀ CONSORTILE A R. L.</v>
      </c>
      <c r="V569" s="114" t="str">
        <f t="shared" si="34"/>
        <v>CAMPANIA</v>
      </c>
      <c r="W569" s="114" t="str">
        <f t="shared" si="35"/>
        <v>CAMPANIA</v>
      </c>
    </row>
    <row r="570" spans="1:23" ht="14.4" x14ac:dyDescent="0.3">
      <c r="A570" s="80" t="s">
        <v>4127</v>
      </c>
      <c r="B570" s="80" t="s">
        <v>4128</v>
      </c>
      <c r="C570" s="80" t="s">
        <v>9310</v>
      </c>
      <c r="D570" s="80" t="s">
        <v>7914</v>
      </c>
      <c r="E570" s="80" t="s">
        <v>9311</v>
      </c>
      <c r="F570" s="80" t="s">
        <v>9312</v>
      </c>
      <c r="G570" s="80" t="s">
        <v>5199</v>
      </c>
      <c r="H570" s="80" t="s">
        <v>5199</v>
      </c>
      <c r="I570" s="80" t="s">
        <v>2467</v>
      </c>
      <c r="J570" s="80" t="s">
        <v>4128</v>
      </c>
      <c r="K570" s="80" t="s">
        <v>9310</v>
      </c>
      <c r="L570" s="80" t="s">
        <v>9313</v>
      </c>
      <c r="M570" s="80" t="s">
        <v>5198</v>
      </c>
      <c r="N570" s="80" t="s">
        <v>5199</v>
      </c>
      <c r="O570" s="80" t="s">
        <v>5199</v>
      </c>
      <c r="P570" s="80" t="s">
        <v>2467</v>
      </c>
      <c r="Q570" s="80" t="s">
        <v>9314</v>
      </c>
      <c r="R570" s="82" t="s">
        <v>79</v>
      </c>
      <c r="S570" s="80"/>
      <c r="T570" s="114" t="str">
        <f t="shared" si="32"/>
        <v>00311250377</v>
      </c>
      <c r="U570" s="114" t="str">
        <f t="shared" si="33"/>
        <v>CO.TA.BO. SOC. COOP.</v>
      </c>
      <c r="V570" s="114" t="str">
        <f t="shared" si="34"/>
        <v>EMILIA-ROMAGNA</v>
      </c>
      <c r="W570" s="114" t="str">
        <f t="shared" si="35"/>
        <v>EMILIA-ROMAGNA</v>
      </c>
    </row>
    <row r="571" spans="1:23" ht="14.4" x14ac:dyDescent="0.3">
      <c r="A571" s="80" t="s">
        <v>548</v>
      </c>
      <c r="B571" s="80" t="s">
        <v>549</v>
      </c>
      <c r="C571" s="80" t="s">
        <v>3394</v>
      </c>
      <c r="D571" s="80" t="s">
        <v>4863</v>
      </c>
      <c r="E571" s="80" t="s">
        <v>5152</v>
      </c>
      <c r="F571" s="80" t="s">
        <v>5153</v>
      </c>
      <c r="G571" s="80" t="s">
        <v>4950</v>
      </c>
      <c r="H571" s="80" t="s">
        <v>4950</v>
      </c>
      <c r="I571" s="80" t="s">
        <v>2481</v>
      </c>
      <c r="J571" s="80" t="s">
        <v>549</v>
      </c>
      <c r="K571" s="80" t="s">
        <v>3394</v>
      </c>
      <c r="L571" s="80" t="s">
        <v>5152</v>
      </c>
      <c r="M571" s="80"/>
      <c r="N571" s="80" t="s">
        <v>4950</v>
      </c>
      <c r="O571" s="80" t="s">
        <v>4950</v>
      </c>
      <c r="P571" s="80" t="s">
        <v>2481</v>
      </c>
      <c r="Q571" s="80" t="s">
        <v>5624</v>
      </c>
      <c r="R571" s="82" t="s">
        <v>79</v>
      </c>
      <c r="S571" s="80"/>
      <c r="T571" s="114" t="str">
        <f t="shared" si="32"/>
        <v>05959250720</v>
      </c>
      <c r="U571" s="114" t="str">
        <f t="shared" si="33"/>
        <v>CO.TR.A.P. - CONSORZIO TRASPORTI AZIENDE PUGLIESI</v>
      </c>
      <c r="V571" s="114" t="str">
        <f t="shared" si="34"/>
        <v>PUGLIA</v>
      </c>
      <c r="W571" s="114" t="str">
        <f t="shared" si="35"/>
        <v>PUGLIA</v>
      </c>
    </row>
    <row r="572" spans="1:23" ht="14.4" x14ac:dyDescent="0.3">
      <c r="A572" s="80" t="s">
        <v>4236</v>
      </c>
      <c r="B572" s="80" t="s">
        <v>4237</v>
      </c>
      <c r="C572" s="80" t="s">
        <v>7831</v>
      </c>
      <c r="D572" s="80" t="s">
        <v>7638</v>
      </c>
      <c r="E572" s="80" t="s">
        <v>7832</v>
      </c>
      <c r="F572" s="80" t="s">
        <v>7833</v>
      </c>
      <c r="G572" s="80" t="s">
        <v>5080</v>
      </c>
      <c r="H572" s="80" t="s">
        <v>5080</v>
      </c>
      <c r="I572" s="80" t="s">
        <v>2472</v>
      </c>
      <c r="J572" s="80"/>
      <c r="K572" s="80"/>
      <c r="L572" s="80" t="s">
        <v>4876</v>
      </c>
      <c r="M572" s="80"/>
      <c r="N572" s="80"/>
      <c r="O572" s="80"/>
      <c r="P572" s="80"/>
      <c r="Q572" s="80" t="s">
        <v>7834</v>
      </c>
      <c r="R572" s="82" t="s">
        <v>79</v>
      </c>
      <c r="S572" s="80"/>
      <c r="T572" s="114" t="str">
        <f t="shared" si="32"/>
        <v>11579251007</v>
      </c>
      <c r="U572" s="114" t="str">
        <f t="shared" si="33"/>
        <v>CO.TR.AN S.C.A.R.L.</v>
      </c>
      <c r="V572" s="114" t="str">
        <f t="shared" si="34"/>
        <v>LAZIO</v>
      </c>
      <c r="W572" s="114" t="str">
        <f t="shared" si="35"/>
        <v>LAZIO</v>
      </c>
    </row>
    <row r="573" spans="1:23" ht="14.4" x14ac:dyDescent="0.3">
      <c r="A573" s="80" t="s">
        <v>522</v>
      </c>
      <c r="B573" s="80" t="s">
        <v>523</v>
      </c>
      <c r="C573" s="80" t="s">
        <v>3527</v>
      </c>
      <c r="D573" s="80" t="s">
        <v>4863</v>
      </c>
      <c r="E573" s="80" t="s">
        <v>7698</v>
      </c>
      <c r="F573" s="80" t="s">
        <v>7699</v>
      </c>
      <c r="G573" s="80" t="s">
        <v>7700</v>
      </c>
      <c r="H573" s="80" t="s">
        <v>4973</v>
      </c>
      <c r="I573" s="80" t="s">
        <v>2459</v>
      </c>
      <c r="J573" s="80" t="s">
        <v>523</v>
      </c>
      <c r="K573" s="80" t="s">
        <v>3527</v>
      </c>
      <c r="L573" s="80" t="s">
        <v>7698</v>
      </c>
      <c r="M573" s="80" t="s">
        <v>7699</v>
      </c>
      <c r="N573" s="80" t="s">
        <v>7700</v>
      </c>
      <c r="O573" s="80" t="s">
        <v>4973</v>
      </c>
      <c r="P573" s="80" t="s">
        <v>2459</v>
      </c>
      <c r="Q573" s="80" t="s">
        <v>7701</v>
      </c>
      <c r="R573" s="82" t="s">
        <v>79</v>
      </c>
      <c r="S573" s="80"/>
      <c r="T573" s="114" t="str">
        <f t="shared" si="32"/>
        <v>01656630769</v>
      </c>
      <c r="U573" s="114" t="str">
        <f t="shared" si="33"/>
        <v>CO.TRA.L.</v>
      </c>
      <c r="V573" s="114" t="str">
        <f t="shared" si="34"/>
        <v>BASILICATA</v>
      </c>
      <c r="W573" s="114" t="str">
        <f t="shared" si="35"/>
        <v>BASILICATA</v>
      </c>
    </row>
    <row r="574" spans="1:23" ht="14.4" x14ac:dyDescent="0.3">
      <c r="A574" s="80" t="s">
        <v>4169</v>
      </c>
      <c r="B574" s="80" t="s">
        <v>4170</v>
      </c>
      <c r="C574" s="80" t="s">
        <v>6104</v>
      </c>
      <c r="D574" s="80" t="s">
        <v>5029</v>
      </c>
      <c r="E574" s="80" t="s">
        <v>6105</v>
      </c>
      <c r="F574" s="80" t="s">
        <v>6106</v>
      </c>
      <c r="G574" s="80" t="s">
        <v>6107</v>
      </c>
      <c r="H574" s="80" t="s">
        <v>5080</v>
      </c>
      <c r="I574" s="80" t="s">
        <v>2472</v>
      </c>
      <c r="J574" s="80" t="s">
        <v>4170</v>
      </c>
      <c r="K574" s="80" t="s">
        <v>6104</v>
      </c>
      <c r="L574" s="80" t="s">
        <v>6105</v>
      </c>
      <c r="M574" s="80" t="s">
        <v>6106</v>
      </c>
      <c r="N574" s="80" t="s">
        <v>6107</v>
      </c>
      <c r="O574" s="80" t="s">
        <v>5080</v>
      </c>
      <c r="P574" s="80" t="s">
        <v>2472</v>
      </c>
      <c r="Q574" s="80" t="s">
        <v>6108</v>
      </c>
      <c r="R574" s="82" t="s">
        <v>79</v>
      </c>
      <c r="S574" s="80" t="s">
        <v>6109</v>
      </c>
      <c r="T574" s="114" t="str">
        <f t="shared" si="32"/>
        <v>09537461007</v>
      </c>
      <c r="U574" s="114" t="str">
        <f t="shared" si="33"/>
        <v>CO.TRA.V. CONSORZIO TRASPORTI VELITERNI SOCIETA' CONSORTILE A R.L.</v>
      </c>
      <c r="V574" s="114" t="str">
        <f t="shared" si="34"/>
        <v>LAZIO</v>
      </c>
      <c r="W574" s="114" t="str">
        <f t="shared" si="35"/>
        <v>LAZIO</v>
      </c>
    </row>
    <row r="575" spans="1:23" ht="14.4" x14ac:dyDescent="0.3">
      <c r="A575" s="80" t="s">
        <v>509</v>
      </c>
      <c r="B575" s="80" t="s">
        <v>510</v>
      </c>
      <c r="C575" s="80" t="s">
        <v>3321</v>
      </c>
      <c r="D575" s="80" t="s">
        <v>4863</v>
      </c>
      <c r="E575" s="80" t="s">
        <v>4864</v>
      </c>
      <c r="F575" s="80" t="s">
        <v>4865</v>
      </c>
      <c r="G575" s="80" t="s">
        <v>4866</v>
      </c>
      <c r="H575" s="80" t="s">
        <v>4867</v>
      </c>
      <c r="I575" s="80" t="s">
        <v>2478</v>
      </c>
      <c r="J575" s="80" t="s">
        <v>510</v>
      </c>
      <c r="K575" s="80" t="s">
        <v>3321</v>
      </c>
      <c r="L575" s="80" t="s">
        <v>4864</v>
      </c>
      <c r="M575" s="80" t="s">
        <v>4865</v>
      </c>
      <c r="N575" s="80" t="s">
        <v>4866</v>
      </c>
      <c r="O575" s="80" t="s">
        <v>4867</v>
      </c>
      <c r="P575" s="80" t="s">
        <v>2478</v>
      </c>
      <c r="Q575" s="80" t="s">
        <v>4868</v>
      </c>
      <c r="R575" s="82" t="s">
        <v>79</v>
      </c>
      <c r="S575" s="80" t="s">
        <v>4869</v>
      </c>
      <c r="T575" s="114" t="str">
        <f t="shared" si="32"/>
        <v>01467520050</v>
      </c>
      <c r="U575" s="114" t="str">
        <f t="shared" si="33"/>
        <v>COAS CONSORZIO ASTIGIANO</v>
      </c>
      <c r="V575" s="114" t="str">
        <f t="shared" si="34"/>
        <v>PIEMONTE</v>
      </c>
      <c r="W575" s="114" t="str">
        <f t="shared" si="35"/>
        <v>PIEMONTE</v>
      </c>
    </row>
    <row r="576" spans="1:23" ht="14.4" x14ac:dyDescent="0.3">
      <c r="A576" s="80" t="s">
        <v>10298</v>
      </c>
      <c r="B576" s="80"/>
      <c r="C576" s="80"/>
      <c r="D576" s="80"/>
      <c r="E576" s="80" t="s">
        <v>4876</v>
      </c>
      <c r="F576" s="80"/>
      <c r="G576" s="80"/>
      <c r="H576" s="80"/>
      <c r="I576" s="80"/>
      <c r="J576" s="80" t="s">
        <v>10299</v>
      </c>
      <c r="K576" s="80" t="s">
        <v>10300</v>
      </c>
      <c r="L576" s="80" t="s">
        <v>10301</v>
      </c>
      <c r="M576" s="80"/>
      <c r="N576" s="80" t="s">
        <v>6034</v>
      </c>
      <c r="O576" s="80" t="s">
        <v>5997</v>
      </c>
      <c r="P576" s="80" t="s">
        <v>2475</v>
      </c>
      <c r="Q576" s="80"/>
      <c r="R576" s="82" t="s">
        <v>79</v>
      </c>
      <c r="S576" s="80"/>
      <c r="T576" s="114" t="str">
        <f t="shared" si="32"/>
        <v>01519710139</v>
      </c>
      <c r="U576" s="114" t="str">
        <f t="shared" si="33"/>
        <v>COLOMBO AUTOSERVIZI S.A.S</v>
      </c>
      <c r="V576" s="114" t="str">
        <f t="shared" si="34"/>
        <v>LOMBARDIA</v>
      </c>
      <c r="W576" s="114" t="str">
        <f t="shared" si="35"/>
        <v>LOMBARDIA</v>
      </c>
    </row>
    <row r="577" spans="1:23" ht="14.4" x14ac:dyDescent="0.3">
      <c r="A577" s="80" t="s">
        <v>511</v>
      </c>
      <c r="B577" s="80" t="s">
        <v>512</v>
      </c>
      <c r="C577" s="80" t="s">
        <v>3448</v>
      </c>
      <c r="D577" s="80" t="s">
        <v>5468</v>
      </c>
      <c r="E577" s="80" t="s">
        <v>10157</v>
      </c>
      <c r="F577" s="80" t="s">
        <v>6733</v>
      </c>
      <c r="G577" s="80" t="s">
        <v>5124</v>
      </c>
      <c r="H577" s="80" t="s">
        <v>5124</v>
      </c>
      <c r="I577" s="80" t="s">
        <v>2463</v>
      </c>
      <c r="J577" s="80" t="s">
        <v>512</v>
      </c>
      <c r="K577" s="80" t="s">
        <v>3448</v>
      </c>
      <c r="L577" s="80" t="s">
        <v>10157</v>
      </c>
      <c r="M577" s="80" t="s">
        <v>6733</v>
      </c>
      <c r="N577" s="80" t="s">
        <v>5124</v>
      </c>
      <c r="O577" s="80" t="s">
        <v>5124</v>
      </c>
      <c r="P577" s="80" t="s">
        <v>2463</v>
      </c>
      <c r="Q577" s="80" t="s">
        <v>10158</v>
      </c>
      <c r="R577" s="82" t="s">
        <v>79</v>
      </c>
      <c r="S577" s="80" t="s">
        <v>6735</v>
      </c>
      <c r="T577" s="114" t="str">
        <f t="shared" si="32"/>
        <v>02355890795</v>
      </c>
      <c r="U577" s="114" t="str">
        <f t="shared" si="33"/>
        <v>COMETRA</v>
      </c>
      <c r="V577" s="114" t="str">
        <f t="shared" si="34"/>
        <v>CALABRIA</v>
      </c>
      <c r="W577" s="114" t="str">
        <f t="shared" si="35"/>
        <v>CALABRIA</v>
      </c>
    </row>
    <row r="578" spans="1:23" ht="14.4" x14ac:dyDescent="0.3">
      <c r="A578" s="80" t="s">
        <v>526</v>
      </c>
      <c r="B578" s="80" t="s">
        <v>527</v>
      </c>
      <c r="C578" s="80" t="s">
        <v>3403</v>
      </c>
      <c r="D578" s="80" t="s">
        <v>4935</v>
      </c>
      <c r="E578" s="80" t="s">
        <v>5894</v>
      </c>
      <c r="F578" s="80" t="s">
        <v>5895</v>
      </c>
      <c r="G578" s="80" t="s">
        <v>5896</v>
      </c>
      <c r="H578" s="80" t="s">
        <v>4962</v>
      </c>
      <c r="I578" s="80" t="s">
        <v>2475</v>
      </c>
      <c r="J578" s="80" t="s">
        <v>527</v>
      </c>
      <c r="K578" s="80" t="s">
        <v>3403</v>
      </c>
      <c r="L578" s="80" t="s">
        <v>5894</v>
      </c>
      <c r="M578" s="80" t="s">
        <v>5895</v>
      </c>
      <c r="N578" s="80" t="s">
        <v>5896</v>
      </c>
      <c r="O578" s="80" t="s">
        <v>4962</v>
      </c>
      <c r="P578" s="80" t="s">
        <v>2475</v>
      </c>
      <c r="Q578" s="80" t="s">
        <v>5897</v>
      </c>
      <c r="R578" s="82" t="s">
        <v>79</v>
      </c>
      <c r="S578" s="80" t="s">
        <v>5898</v>
      </c>
      <c r="T578" s="114" t="str">
        <f t="shared" ref="T578:T641" si="36">IF(K578="", C578, K578)</f>
        <v>11423070967</v>
      </c>
      <c r="U578" s="114" t="str">
        <f t="shared" ref="U578:U641" si="37">IF(J578="", B578, J578)</f>
        <v>COMINARDI MARIO SRL</v>
      </c>
      <c r="V578" s="114" t="str">
        <f t="shared" ref="V578:V641" si="38">IF(P578="", I578, P578)</f>
        <v>LOMBARDIA</v>
      </c>
      <c r="W578" s="114" t="str">
        <f t="shared" ref="W578:W641" si="39">IF(V578="FRIULI-VENEZIA-GIULIA", "FRIULI-VENEZIA GIULIA", IF(V578="TRENTINO ALTO-ADIGE", IF(IF(O578="", H578, O578)="BOLZANO-BOZEN", "Provincia autonoma di BOLZANO", "Provincia autonoma di TRENTO"), V578))</f>
        <v>LOMBARDIA</v>
      </c>
    </row>
    <row r="579" spans="1:23" ht="14.4" x14ac:dyDescent="0.3">
      <c r="A579" s="80" t="s">
        <v>4041</v>
      </c>
      <c r="B579" s="80" t="s">
        <v>4042</v>
      </c>
      <c r="C579" s="80" t="s">
        <v>9830</v>
      </c>
      <c r="D579" s="80" t="s">
        <v>4871</v>
      </c>
      <c r="E579" s="80" t="s">
        <v>9831</v>
      </c>
      <c r="F579" s="80" t="s">
        <v>9794</v>
      </c>
      <c r="G579" s="80" t="s">
        <v>7068</v>
      </c>
      <c r="H579" s="80" t="s">
        <v>7068</v>
      </c>
      <c r="I579" s="80" t="s">
        <v>2465</v>
      </c>
      <c r="J579" s="80" t="s">
        <v>4042</v>
      </c>
      <c r="K579" s="80" t="s">
        <v>9830</v>
      </c>
      <c r="L579" s="80" t="s">
        <v>9831</v>
      </c>
      <c r="M579" s="80" t="s">
        <v>9794</v>
      </c>
      <c r="N579" s="80" t="s">
        <v>7068</v>
      </c>
      <c r="O579" s="80" t="s">
        <v>7068</v>
      </c>
      <c r="P579" s="80" t="s">
        <v>2465</v>
      </c>
      <c r="Q579" s="80" t="s">
        <v>9795</v>
      </c>
      <c r="R579" s="82" t="s">
        <v>79</v>
      </c>
      <c r="S579" s="80" t="s">
        <v>9832</v>
      </c>
      <c r="T579" s="114" t="str">
        <f t="shared" si="36"/>
        <v>01755110648</v>
      </c>
      <c r="U579" s="114" t="str">
        <f t="shared" si="37"/>
        <v>COMPAGNIA TRASPORTI IRPINI - ATI S.P.A.</v>
      </c>
      <c r="V579" s="114" t="str">
        <f t="shared" si="38"/>
        <v>CAMPANIA</v>
      </c>
      <c r="W579" s="114" t="str">
        <f t="shared" si="39"/>
        <v>CAMPANIA</v>
      </c>
    </row>
    <row r="580" spans="1:23" ht="14.4" x14ac:dyDescent="0.3">
      <c r="A580" s="80" t="s">
        <v>4059</v>
      </c>
      <c r="B580" s="80" t="s">
        <v>4060</v>
      </c>
      <c r="C580" s="80" t="s">
        <v>9669</v>
      </c>
      <c r="D580" s="80" t="s">
        <v>4871</v>
      </c>
      <c r="E580" s="80" t="s">
        <v>9670</v>
      </c>
      <c r="F580" s="80" t="s">
        <v>9671</v>
      </c>
      <c r="G580" s="80" t="s">
        <v>9672</v>
      </c>
      <c r="H580" s="80" t="s">
        <v>4904</v>
      </c>
      <c r="I580" s="80" t="s">
        <v>2465</v>
      </c>
      <c r="J580" s="80" t="s">
        <v>4060</v>
      </c>
      <c r="K580" s="80" t="s">
        <v>9669</v>
      </c>
      <c r="L580" s="80" t="s">
        <v>9670</v>
      </c>
      <c r="M580" s="80" t="s">
        <v>9671</v>
      </c>
      <c r="N580" s="80" t="s">
        <v>9672</v>
      </c>
      <c r="O580" s="80" t="s">
        <v>4904</v>
      </c>
      <c r="P580" s="80" t="s">
        <v>2465</v>
      </c>
      <c r="Q580" s="80" t="s">
        <v>9673</v>
      </c>
      <c r="R580" s="82" t="s">
        <v>79</v>
      </c>
      <c r="S580" s="80" t="s">
        <v>9674</v>
      </c>
      <c r="T580" s="114" t="str">
        <f t="shared" si="36"/>
        <v>01569570631</v>
      </c>
      <c r="U580" s="114" t="str">
        <f t="shared" si="37"/>
        <v>COMPAGNIA TRASPORTI PUBBLICI SPA S.UNICO CITTÀ METROPOLITANA DI NAPOLI</v>
      </c>
      <c r="V580" s="114" t="str">
        <f t="shared" si="38"/>
        <v>CAMPANIA</v>
      </c>
      <c r="W580" s="114" t="str">
        <f t="shared" si="39"/>
        <v>CAMPANIA</v>
      </c>
    </row>
    <row r="581" spans="1:23" ht="14.4" x14ac:dyDescent="0.3">
      <c r="A581" s="80" t="s">
        <v>2932</v>
      </c>
      <c r="B581" s="80" t="s">
        <v>2931</v>
      </c>
      <c r="C581" s="80" t="s">
        <v>3867</v>
      </c>
      <c r="D581" s="80" t="s">
        <v>7587</v>
      </c>
      <c r="E581" s="80" t="s">
        <v>10410</v>
      </c>
      <c r="F581" s="80"/>
      <c r="G581" s="80" t="s">
        <v>10411</v>
      </c>
      <c r="H581" s="80" t="s">
        <v>4867</v>
      </c>
      <c r="I581" s="80" t="s">
        <v>2478</v>
      </c>
      <c r="J581" s="80" t="s">
        <v>2931</v>
      </c>
      <c r="K581" s="80" t="s">
        <v>3867</v>
      </c>
      <c r="L581" s="80" t="s">
        <v>10410</v>
      </c>
      <c r="M581" s="80"/>
      <c r="N581" s="80" t="s">
        <v>10411</v>
      </c>
      <c r="O581" s="80" t="s">
        <v>4867</v>
      </c>
      <c r="P581" s="80" t="s">
        <v>2478</v>
      </c>
      <c r="Q581" s="80" t="s">
        <v>10412</v>
      </c>
      <c r="R581" s="82" t="s">
        <v>79</v>
      </c>
      <c r="S581" s="80"/>
      <c r="T581" s="114" t="str">
        <f t="shared" si="36"/>
        <v>01278800055</v>
      </c>
      <c r="U581" s="114" t="str">
        <f t="shared" si="37"/>
        <v>COMUNE ARAMENGO</v>
      </c>
      <c r="V581" s="114" t="str">
        <f t="shared" si="38"/>
        <v>PIEMONTE</v>
      </c>
      <c r="W581" s="114" t="str">
        <f t="shared" si="39"/>
        <v>PIEMONTE</v>
      </c>
    </row>
    <row r="582" spans="1:23" ht="14.4" x14ac:dyDescent="0.3">
      <c r="A582" s="80" t="s">
        <v>1525</v>
      </c>
      <c r="B582" s="80" t="s">
        <v>1526</v>
      </c>
      <c r="C582" s="80" t="s">
        <v>3784</v>
      </c>
      <c r="D582" s="80" t="s">
        <v>7587</v>
      </c>
      <c r="E582" s="80" t="s">
        <v>9797</v>
      </c>
      <c r="F582" s="80" t="s">
        <v>9798</v>
      </c>
      <c r="G582" s="80" t="s">
        <v>9799</v>
      </c>
      <c r="H582" s="80" t="s">
        <v>5551</v>
      </c>
      <c r="I582" s="80" t="s">
        <v>2483</v>
      </c>
      <c r="J582" s="80" t="s">
        <v>1526</v>
      </c>
      <c r="K582" s="80" t="s">
        <v>3784</v>
      </c>
      <c r="L582" s="80" t="s">
        <v>9797</v>
      </c>
      <c r="M582" s="80" t="s">
        <v>9798</v>
      </c>
      <c r="N582" s="80" t="s">
        <v>9799</v>
      </c>
      <c r="O582" s="80" t="s">
        <v>5551</v>
      </c>
      <c r="P582" s="80" t="s">
        <v>2483</v>
      </c>
      <c r="Q582" s="80" t="s">
        <v>9800</v>
      </c>
      <c r="R582" s="82" t="s">
        <v>79</v>
      </c>
      <c r="S582" s="80" t="s">
        <v>9801</v>
      </c>
      <c r="T582" s="114" t="str">
        <f t="shared" si="36"/>
        <v>00106510860</v>
      </c>
      <c r="U582" s="114" t="str">
        <f t="shared" si="37"/>
        <v>COMUNE DI AGIRA</v>
      </c>
      <c r="V582" s="114" t="str">
        <f t="shared" si="38"/>
        <v>SICILIA</v>
      </c>
      <c r="W582" s="114" t="str">
        <f t="shared" si="39"/>
        <v>SICILIA</v>
      </c>
    </row>
    <row r="583" spans="1:23" ht="14.4" x14ac:dyDescent="0.3">
      <c r="A583" s="80" t="s">
        <v>4454</v>
      </c>
      <c r="B583" s="80" t="s">
        <v>4455</v>
      </c>
      <c r="C583" s="80" t="s">
        <v>10357</v>
      </c>
      <c r="D583" s="80" t="s">
        <v>7587</v>
      </c>
      <c r="E583" s="80" t="s">
        <v>10358</v>
      </c>
      <c r="F583" s="80" t="s">
        <v>10359</v>
      </c>
      <c r="G583" s="80" t="s">
        <v>10360</v>
      </c>
      <c r="H583" s="80" t="s">
        <v>5032</v>
      </c>
      <c r="I583" s="80" t="s">
        <v>2478</v>
      </c>
      <c r="J583" s="80" t="s">
        <v>4455</v>
      </c>
      <c r="K583" s="80" t="s">
        <v>10357</v>
      </c>
      <c r="L583" s="80" t="s">
        <v>10358</v>
      </c>
      <c r="M583" s="80" t="s">
        <v>10361</v>
      </c>
      <c r="N583" s="80" t="s">
        <v>10360</v>
      </c>
      <c r="O583" s="80" t="s">
        <v>5032</v>
      </c>
      <c r="P583" s="80" t="s">
        <v>2478</v>
      </c>
      <c r="Q583" s="80" t="s">
        <v>10362</v>
      </c>
      <c r="R583" s="82" t="s">
        <v>79</v>
      </c>
      <c r="S583" s="80" t="s">
        <v>10363</v>
      </c>
      <c r="T583" s="114" t="str">
        <f t="shared" si="36"/>
        <v>01451180010</v>
      </c>
      <c r="U583" s="114" t="str">
        <f t="shared" si="37"/>
        <v>COMUNE DI ANGROGNA</v>
      </c>
      <c r="V583" s="114" t="str">
        <f t="shared" si="38"/>
        <v>PIEMONTE</v>
      </c>
      <c r="W583" s="114" t="str">
        <f t="shared" si="39"/>
        <v>PIEMONTE</v>
      </c>
    </row>
    <row r="584" spans="1:23" ht="14.4" x14ac:dyDescent="0.3">
      <c r="A584" s="80" t="s">
        <v>1272</v>
      </c>
      <c r="B584" s="80" t="s">
        <v>1273</v>
      </c>
      <c r="C584" s="80" t="s">
        <v>3652</v>
      </c>
      <c r="D584" s="80" t="s">
        <v>7587</v>
      </c>
      <c r="E584" s="80" t="s">
        <v>8901</v>
      </c>
      <c r="F584" s="80" t="s">
        <v>8902</v>
      </c>
      <c r="G584" s="80" t="s">
        <v>8903</v>
      </c>
      <c r="H584" s="80" t="s">
        <v>4983</v>
      </c>
      <c r="I584" s="80" t="s">
        <v>2484</v>
      </c>
      <c r="J584" s="80" t="s">
        <v>1273</v>
      </c>
      <c r="K584" s="80" t="s">
        <v>3652</v>
      </c>
      <c r="L584" s="80" t="s">
        <v>8901</v>
      </c>
      <c r="M584" s="80" t="s">
        <v>8904</v>
      </c>
      <c r="N584" s="80" t="s">
        <v>8903</v>
      </c>
      <c r="O584" s="80" t="s">
        <v>4983</v>
      </c>
      <c r="P584" s="80" t="s">
        <v>2484</v>
      </c>
      <c r="Q584" s="80" t="s">
        <v>8905</v>
      </c>
      <c r="R584" s="82" t="s">
        <v>79</v>
      </c>
      <c r="S584" s="80" t="s">
        <v>8906</v>
      </c>
      <c r="T584" s="114" t="str">
        <f t="shared" si="36"/>
        <v>00207880519</v>
      </c>
      <c r="U584" s="114" t="str">
        <f t="shared" si="37"/>
        <v>COMUNE DI BADIA TEDALDA</v>
      </c>
      <c r="V584" s="114" t="str">
        <f t="shared" si="38"/>
        <v>TOSCANA</v>
      </c>
      <c r="W584" s="114" t="str">
        <f t="shared" si="39"/>
        <v>TOSCANA</v>
      </c>
    </row>
    <row r="585" spans="1:23" ht="14.4" x14ac:dyDescent="0.3">
      <c r="A585" s="80" t="s">
        <v>4703</v>
      </c>
      <c r="B585" s="80" t="s">
        <v>4704</v>
      </c>
      <c r="C585" s="80" t="s">
        <v>8807</v>
      </c>
      <c r="D585" s="80" t="s">
        <v>6708</v>
      </c>
      <c r="E585" s="80" t="s">
        <v>8808</v>
      </c>
      <c r="F585" s="80" t="s">
        <v>8809</v>
      </c>
      <c r="G585" s="80" t="s">
        <v>8810</v>
      </c>
      <c r="H585" s="80" t="s">
        <v>6337</v>
      </c>
      <c r="I585" s="80" t="s">
        <v>2484</v>
      </c>
      <c r="J585" s="80" t="s">
        <v>4704</v>
      </c>
      <c r="K585" s="80" t="s">
        <v>8807</v>
      </c>
      <c r="L585" s="80" t="s">
        <v>8808</v>
      </c>
      <c r="M585" s="80" t="s">
        <v>8811</v>
      </c>
      <c r="N585" s="80" t="s">
        <v>8810</v>
      </c>
      <c r="O585" s="80" t="s">
        <v>6337</v>
      </c>
      <c r="P585" s="80" t="s">
        <v>2484</v>
      </c>
      <c r="Q585" s="80" t="s">
        <v>8812</v>
      </c>
      <c r="R585" s="82" t="s">
        <v>79</v>
      </c>
      <c r="S585" s="80"/>
      <c r="T585" s="114" t="str">
        <f t="shared" si="36"/>
        <v>01017000488</v>
      </c>
      <c r="U585" s="114" t="str">
        <f t="shared" si="37"/>
        <v>COMUNE DI BORGO SAN LORENZO</v>
      </c>
      <c r="V585" s="114" t="str">
        <f t="shared" si="38"/>
        <v>TOSCANA</v>
      </c>
      <c r="W585" s="114" t="str">
        <f t="shared" si="39"/>
        <v>TOSCANA</v>
      </c>
    </row>
    <row r="586" spans="1:23" ht="14.4" x14ac:dyDescent="0.3">
      <c r="A586" s="80" t="s">
        <v>2957</v>
      </c>
      <c r="B586" s="80" t="s">
        <v>2958</v>
      </c>
      <c r="C586" s="80" t="s">
        <v>3891</v>
      </c>
      <c r="D586" s="80" t="s">
        <v>7587</v>
      </c>
      <c r="E586" s="80" t="s">
        <v>10574</v>
      </c>
      <c r="F586" s="80" t="s">
        <v>9032</v>
      </c>
      <c r="G586" s="80" t="s">
        <v>10575</v>
      </c>
      <c r="H586" s="80" t="s">
        <v>6046</v>
      </c>
      <c r="I586" s="80" t="s">
        <v>2478</v>
      </c>
      <c r="J586" s="80" t="s">
        <v>2958</v>
      </c>
      <c r="K586" s="80" t="s">
        <v>3891</v>
      </c>
      <c r="L586" s="80" t="s">
        <v>10574</v>
      </c>
      <c r="M586" s="80" t="s">
        <v>9032</v>
      </c>
      <c r="N586" s="80" t="s">
        <v>10575</v>
      </c>
      <c r="O586" s="80" t="s">
        <v>6046</v>
      </c>
      <c r="P586" s="80" t="s">
        <v>2478</v>
      </c>
      <c r="Q586" s="80" t="s">
        <v>10576</v>
      </c>
      <c r="R586" s="82" t="s">
        <v>79</v>
      </c>
      <c r="S586" s="80"/>
      <c r="T586" s="114" t="str">
        <f t="shared" si="36"/>
        <v>00523760049</v>
      </c>
      <c r="U586" s="114" t="str">
        <f t="shared" si="37"/>
        <v>COMUNE DI BROSSASCO</v>
      </c>
      <c r="V586" s="114" t="str">
        <f t="shared" si="38"/>
        <v>PIEMONTE</v>
      </c>
      <c r="W586" s="114" t="str">
        <f t="shared" si="39"/>
        <v>PIEMONTE</v>
      </c>
    </row>
    <row r="587" spans="1:23" ht="14.4" x14ac:dyDescent="0.3">
      <c r="A587" s="80" t="s">
        <v>1269</v>
      </c>
      <c r="B587" s="80" t="s">
        <v>1270</v>
      </c>
      <c r="C587" s="80" t="s">
        <v>3639</v>
      </c>
      <c r="D587" s="80" t="s">
        <v>7587</v>
      </c>
      <c r="E587" s="80" t="s">
        <v>8818</v>
      </c>
      <c r="F587" s="80" t="s">
        <v>8819</v>
      </c>
      <c r="G587" s="80" t="s">
        <v>8820</v>
      </c>
      <c r="H587" s="80" t="s">
        <v>5997</v>
      </c>
      <c r="I587" s="80" t="s">
        <v>2475</v>
      </c>
      <c r="J587" s="80" t="s">
        <v>1270</v>
      </c>
      <c r="K587" s="80" t="s">
        <v>3639</v>
      </c>
      <c r="L587" s="80" t="s">
        <v>8818</v>
      </c>
      <c r="M587" s="80" t="s">
        <v>8821</v>
      </c>
      <c r="N587" s="80" t="s">
        <v>8820</v>
      </c>
      <c r="O587" s="80" t="s">
        <v>5997</v>
      </c>
      <c r="P587" s="80" t="s">
        <v>2475</v>
      </c>
      <c r="Q587" s="80" t="s">
        <v>8822</v>
      </c>
      <c r="R587" s="82" t="s">
        <v>79</v>
      </c>
      <c r="S587" s="80" t="s">
        <v>8823</v>
      </c>
      <c r="T587" s="114" t="str">
        <f t="shared" si="36"/>
        <v>00561530130</v>
      </c>
      <c r="U587" s="114" t="str">
        <f t="shared" si="37"/>
        <v>COMUNE DI CASARGO</v>
      </c>
      <c r="V587" s="114" t="str">
        <f t="shared" si="38"/>
        <v>LOMBARDIA</v>
      </c>
      <c r="W587" s="114" t="str">
        <f t="shared" si="39"/>
        <v>LOMBARDIA</v>
      </c>
    </row>
    <row r="588" spans="1:23" ht="14.4" x14ac:dyDescent="0.3">
      <c r="A588" s="80" t="s">
        <v>3295</v>
      </c>
      <c r="B588" s="80" t="s">
        <v>3296</v>
      </c>
      <c r="C588" s="80" t="s">
        <v>3931</v>
      </c>
      <c r="D588" s="80" t="s">
        <v>7587</v>
      </c>
      <c r="E588" s="80" t="s">
        <v>11248</v>
      </c>
      <c r="F588" s="80" t="s">
        <v>8013</v>
      </c>
      <c r="G588" s="80" t="s">
        <v>8014</v>
      </c>
      <c r="H588" s="80" t="s">
        <v>4983</v>
      </c>
      <c r="I588" s="80" t="s">
        <v>2484</v>
      </c>
      <c r="J588" s="80" t="s">
        <v>3296</v>
      </c>
      <c r="K588" s="80" t="s">
        <v>3931</v>
      </c>
      <c r="L588" s="80" t="s">
        <v>11248</v>
      </c>
      <c r="M588" s="80"/>
      <c r="N588" s="80" t="s">
        <v>8014</v>
      </c>
      <c r="O588" s="80" t="s">
        <v>4983</v>
      </c>
      <c r="P588" s="80" t="s">
        <v>2484</v>
      </c>
      <c r="Q588" s="80" t="s">
        <v>11249</v>
      </c>
      <c r="R588" s="82" t="s">
        <v>79</v>
      </c>
      <c r="S588" s="80" t="s">
        <v>11250</v>
      </c>
      <c r="T588" s="114" t="str">
        <f t="shared" si="36"/>
        <v>00133400515</v>
      </c>
      <c r="U588" s="114" t="str">
        <f t="shared" si="37"/>
        <v>COMUNE DI CASTEL SAN NICCOLO'</v>
      </c>
      <c r="V588" s="114" t="str">
        <f t="shared" si="38"/>
        <v>TOSCANA</v>
      </c>
      <c r="W588" s="114" t="str">
        <f t="shared" si="39"/>
        <v>TOSCANA</v>
      </c>
    </row>
    <row r="589" spans="1:23" ht="14.4" x14ac:dyDescent="0.3">
      <c r="A589" s="80" t="s">
        <v>2953</v>
      </c>
      <c r="B589" s="80" t="s">
        <v>2954</v>
      </c>
      <c r="C589" s="80" t="s">
        <v>3890</v>
      </c>
      <c r="D589" s="80" t="s">
        <v>7587</v>
      </c>
      <c r="E589" s="80" t="s">
        <v>10568</v>
      </c>
      <c r="F589" s="80" t="s">
        <v>10569</v>
      </c>
      <c r="G589" s="80" t="s">
        <v>10570</v>
      </c>
      <c r="H589" s="80" t="s">
        <v>5032</v>
      </c>
      <c r="I589" s="80" t="s">
        <v>2478</v>
      </c>
      <c r="J589" s="80" t="s">
        <v>2954</v>
      </c>
      <c r="K589" s="80" t="s">
        <v>3890</v>
      </c>
      <c r="L589" s="80" t="s">
        <v>10571</v>
      </c>
      <c r="M589" s="80" t="s">
        <v>10572</v>
      </c>
      <c r="N589" s="80" t="s">
        <v>10570</v>
      </c>
      <c r="O589" s="80" t="s">
        <v>5032</v>
      </c>
      <c r="P589" s="80" t="s">
        <v>2478</v>
      </c>
      <c r="Q589" s="80" t="s">
        <v>10573</v>
      </c>
      <c r="R589" s="82" t="s">
        <v>79</v>
      </c>
      <c r="S589" s="80"/>
      <c r="T589" s="114" t="str">
        <f t="shared" si="36"/>
        <v>01271840017</v>
      </c>
      <c r="U589" s="114" t="str">
        <f t="shared" si="37"/>
        <v>COMUNE DI CHIANOCCO</v>
      </c>
      <c r="V589" s="114" t="str">
        <f t="shared" si="38"/>
        <v>PIEMONTE</v>
      </c>
      <c r="W589" s="114" t="str">
        <f t="shared" si="39"/>
        <v>PIEMONTE</v>
      </c>
    </row>
    <row r="590" spans="1:23" ht="14.4" x14ac:dyDescent="0.3">
      <c r="A590" s="80" t="s">
        <v>2905</v>
      </c>
      <c r="B590" s="80" t="s">
        <v>2906</v>
      </c>
      <c r="C590" s="80" t="s">
        <v>3734</v>
      </c>
      <c r="D590" s="80" t="s">
        <v>7587</v>
      </c>
      <c r="E590" s="80" t="s">
        <v>9486</v>
      </c>
      <c r="F590" s="80" t="s">
        <v>9487</v>
      </c>
      <c r="G590" s="80" t="s">
        <v>9488</v>
      </c>
      <c r="H590" s="80" t="s">
        <v>5032</v>
      </c>
      <c r="I590" s="80" t="s">
        <v>2478</v>
      </c>
      <c r="J590" s="80" t="s">
        <v>2906</v>
      </c>
      <c r="K590" s="80" t="s">
        <v>3734</v>
      </c>
      <c r="L590" s="80" t="s">
        <v>9489</v>
      </c>
      <c r="M590" s="80" t="s">
        <v>9490</v>
      </c>
      <c r="N590" s="80" t="s">
        <v>9488</v>
      </c>
      <c r="O590" s="80" t="s">
        <v>5032</v>
      </c>
      <c r="P590" s="80" t="s">
        <v>2478</v>
      </c>
      <c r="Q590" s="80" t="s">
        <v>9491</v>
      </c>
      <c r="R590" s="82" t="s">
        <v>79</v>
      </c>
      <c r="S590" s="80" t="s">
        <v>9492</v>
      </c>
      <c r="T590" s="114" t="str">
        <f t="shared" si="36"/>
        <v>82500150014</v>
      </c>
      <c r="U590" s="114" t="str">
        <f t="shared" si="37"/>
        <v>COMUNE DI CHIVASSO</v>
      </c>
      <c r="V590" s="114" t="str">
        <f t="shared" si="38"/>
        <v>PIEMONTE</v>
      </c>
      <c r="W590" s="114" t="str">
        <f t="shared" si="39"/>
        <v>PIEMONTE</v>
      </c>
    </row>
    <row r="591" spans="1:23" ht="14.4" x14ac:dyDescent="0.3">
      <c r="A591" s="80" t="s">
        <v>4460</v>
      </c>
      <c r="B591" s="80" t="s">
        <v>4461</v>
      </c>
      <c r="C591" s="80" t="s">
        <v>10413</v>
      </c>
      <c r="D591" s="80" t="s">
        <v>7587</v>
      </c>
      <c r="E591" s="80" t="s">
        <v>10414</v>
      </c>
      <c r="F591" s="80" t="s">
        <v>10415</v>
      </c>
      <c r="G591" s="80" t="s">
        <v>5871</v>
      </c>
      <c r="H591" s="80" t="s">
        <v>4867</v>
      </c>
      <c r="I591" s="80" t="s">
        <v>2478</v>
      </c>
      <c r="J591" s="80" t="s">
        <v>4461</v>
      </c>
      <c r="K591" s="80" t="s">
        <v>10413</v>
      </c>
      <c r="L591" s="80" t="s">
        <v>10414</v>
      </c>
      <c r="M591" s="80" t="s">
        <v>10416</v>
      </c>
      <c r="N591" s="80" t="s">
        <v>5871</v>
      </c>
      <c r="O591" s="80" t="s">
        <v>4867</v>
      </c>
      <c r="P591" s="80" t="s">
        <v>2478</v>
      </c>
      <c r="Q591" s="80" t="s">
        <v>10417</v>
      </c>
      <c r="R591" s="82" t="s">
        <v>79</v>
      </c>
      <c r="S591" s="80" t="s">
        <v>10418</v>
      </c>
      <c r="T591" s="114" t="str">
        <f t="shared" si="36"/>
        <v>80005260056</v>
      </c>
      <c r="U591" s="114" t="str">
        <f t="shared" si="37"/>
        <v>COMUNE DI COCCONATO</v>
      </c>
      <c r="V591" s="114" t="str">
        <f t="shared" si="38"/>
        <v>PIEMONTE</v>
      </c>
      <c r="W591" s="114" t="str">
        <f t="shared" si="39"/>
        <v>PIEMONTE</v>
      </c>
    </row>
    <row r="592" spans="1:23" ht="14.4" x14ac:dyDescent="0.3">
      <c r="A592" s="80" t="s">
        <v>1681</v>
      </c>
      <c r="B592" s="80" t="s">
        <v>1682</v>
      </c>
      <c r="C592" s="80" t="s">
        <v>3841</v>
      </c>
      <c r="D592" s="80" t="s">
        <v>7587</v>
      </c>
      <c r="E592" s="80" t="s">
        <v>10212</v>
      </c>
      <c r="F592" s="80" t="s">
        <v>10213</v>
      </c>
      <c r="G592" s="80" t="s">
        <v>10182</v>
      </c>
      <c r="H592" s="80" t="s">
        <v>5301</v>
      </c>
      <c r="I592" s="80" t="s">
        <v>2478</v>
      </c>
      <c r="J592" s="80" t="s">
        <v>1682</v>
      </c>
      <c r="K592" s="80" t="s">
        <v>3841</v>
      </c>
      <c r="L592" s="80" t="s">
        <v>10212</v>
      </c>
      <c r="M592" s="80"/>
      <c r="N592" s="80" t="s">
        <v>10182</v>
      </c>
      <c r="O592" s="80" t="s">
        <v>5301</v>
      </c>
      <c r="P592" s="80" t="s">
        <v>2478</v>
      </c>
      <c r="Q592" s="80" t="s">
        <v>10214</v>
      </c>
      <c r="R592" s="82" t="s">
        <v>79</v>
      </c>
      <c r="S592" s="80" t="s">
        <v>10215</v>
      </c>
      <c r="T592" s="114" t="str">
        <f t="shared" si="36"/>
        <v>00422760033</v>
      </c>
      <c r="U592" s="114" t="str">
        <f t="shared" si="37"/>
        <v>COMUNE DI CRODO</v>
      </c>
      <c r="V592" s="114" t="str">
        <f t="shared" si="38"/>
        <v>PIEMONTE</v>
      </c>
      <c r="W592" s="114" t="str">
        <f t="shared" si="39"/>
        <v>PIEMONTE</v>
      </c>
    </row>
    <row r="593" spans="1:23" ht="14.4" x14ac:dyDescent="0.3">
      <c r="A593" s="80" t="s">
        <v>2928</v>
      </c>
      <c r="B593" s="80" t="s">
        <v>2929</v>
      </c>
      <c r="C593" s="80" t="s">
        <v>3866</v>
      </c>
      <c r="D593" s="80" t="s">
        <v>7587</v>
      </c>
      <c r="E593" s="80" t="s">
        <v>10403</v>
      </c>
      <c r="F593" s="80" t="s">
        <v>10404</v>
      </c>
      <c r="G593" s="80" t="s">
        <v>10405</v>
      </c>
      <c r="H593" s="80" t="s">
        <v>5301</v>
      </c>
      <c r="I593" s="80" t="s">
        <v>2478</v>
      </c>
      <c r="J593" s="80" t="s">
        <v>2929</v>
      </c>
      <c r="K593" s="80" t="s">
        <v>3866</v>
      </c>
      <c r="L593" s="80" t="s">
        <v>10406</v>
      </c>
      <c r="M593" s="80" t="s">
        <v>10407</v>
      </c>
      <c r="N593" s="80" t="s">
        <v>10405</v>
      </c>
      <c r="O593" s="80" t="s">
        <v>5301</v>
      </c>
      <c r="P593" s="80" t="s">
        <v>2478</v>
      </c>
      <c r="Q593" s="80" t="s">
        <v>10408</v>
      </c>
      <c r="R593" s="82" t="s">
        <v>79</v>
      </c>
      <c r="S593" s="80" t="s">
        <v>10409</v>
      </c>
      <c r="T593" s="114" t="str">
        <f t="shared" si="36"/>
        <v>00420830036</v>
      </c>
      <c r="U593" s="114" t="str">
        <f t="shared" si="37"/>
        <v>COMUNE DI DRUOGNO</v>
      </c>
      <c r="V593" s="114" t="str">
        <f t="shared" si="38"/>
        <v>PIEMONTE</v>
      </c>
      <c r="W593" s="114" t="str">
        <f t="shared" si="39"/>
        <v>PIEMONTE</v>
      </c>
    </row>
    <row r="594" spans="1:23" ht="14.4" x14ac:dyDescent="0.3">
      <c r="A594" s="80" t="s">
        <v>4681</v>
      </c>
      <c r="B594" s="80" t="s">
        <v>4682</v>
      </c>
      <c r="C594" s="80" t="s">
        <v>8026</v>
      </c>
      <c r="D594" s="80" t="s">
        <v>7587</v>
      </c>
      <c r="E594" s="80" t="s">
        <v>8027</v>
      </c>
      <c r="F594" s="80" t="s">
        <v>8028</v>
      </c>
      <c r="G594" s="80" t="s">
        <v>8029</v>
      </c>
      <c r="H594" s="80" t="s">
        <v>6337</v>
      </c>
      <c r="I594" s="80" t="s">
        <v>2484</v>
      </c>
      <c r="J594" s="80" t="s">
        <v>4682</v>
      </c>
      <c r="K594" s="80" t="s">
        <v>8026</v>
      </c>
      <c r="L594" s="80" t="s">
        <v>8030</v>
      </c>
      <c r="M594" s="80" t="s">
        <v>8031</v>
      </c>
      <c r="N594" s="80" t="s">
        <v>8029</v>
      </c>
      <c r="O594" s="80" t="s">
        <v>6337</v>
      </c>
      <c r="P594" s="80" t="s">
        <v>2484</v>
      </c>
      <c r="Q594" s="80" t="s">
        <v>8032</v>
      </c>
      <c r="R594" s="82" t="s">
        <v>79</v>
      </c>
      <c r="S594" s="80"/>
      <c r="T594" s="114" t="str">
        <f t="shared" si="36"/>
        <v>01175240488</v>
      </c>
      <c r="U594" s="114" t="str">
        <f t="shared" si="37"/>
        <v>COMUNE DI FIRENZUOLA</v>
      </c>
      <c r="V594" s="114" t="str">
        <f t="shared" si="38"/>
        <v>TOSCANA</v>
      </c>
      <c r="W594" s="114" t="str">
        <f t="shared" si="39"/>
        <v>TOSCANA</v>
      </c>
    </row>
    <row r="595" spans="1:23" ht="14.4" x14ac:dyDescent="0.3">
      <c r="A595" s="80" t="s">
        <v>4387</v>
      </c>
      <c r="B595" s="80" t="s">
        <v>4388</v>
      </c>
      <c r="C595" s="80" t="s">
        <v>7623</v>
      </c>
      <c r="D595" s="80" t="s">
        <v>7587</v>
      </c>
      <c r="E595" s="80" t="s">
        <v>7624</v>
      </c>
      <c r="F595" s="80" t="s">
        <v>7625</v>
      </c>
      <c r="G595" s="80" t="s">
        <v>7626</v>
      </c>
      <c r="H595" s="80" t="s">
        <v>4962</v>
      </c>
      <c r="I595" s="80" t="s">
        <v>2475</v>
      </c>
      <c r="J595" s="80" t="s">
        <v>4388</v>
      </c>
      <c r="K595" s="80" t="s">
        <v>7627</v>
      </c>
      <c r="L595" s="80" t="s">
        <v>7624</v>
      </c>
      <c r="M595" s="80"/>
      <c r="N595" s="80" t="s">
        <v>7626</v>
      </c>
      <c r="O595" s="80" t="s">
        <v>4962</v>
      </c>
      <c r="P595" s="80" t="s">
        <v>2475</v>
      </c>
      <c r="Q595" s="80" t="s">
        <v>7628</v>
      </c>
      <c r="R595" s="82" t="s">
        <v>79</v>
      </c>
      <c r="S595" s="80" t="s">
        <v>7629</v>
      </c>
      <c r="T595" s="114" t="str">
        <f t="shared" si="36"/>
        <v>82001390150</v>
      </c>
      <c r="U595" s="114" t="str">
        <f t="shared" si="37"/>
        <v>COMUNE DI GAGGIANO</v>
      </c>
      <c r="V595" s="114" t="str">
        <f t="shared" si="38"/>
        <v>LOMBARDIA</v>
      </c>
      <c r="W595" s="114" t="str">
        <f t="shared" si="39"/>
        <v>LOMBARDIA</v>
      </c>
    </row>
    <row r="596" spans="1:23" ht="14.4" x14ac:dyDescent="0.3">
      <c r="A596" s="80" t="s">
        <v>1212</v>
      </c>
      <c r="B596" s="80" t="s">
        <v>1213</v>
      </c>
      <c r="C596" s="80" t="s">
        <v>3586</v>
      </c>
      <c r="D596" s="80" t="s">
        <v>7587</v>
      </c>
      <c r="E596" s="80" t="s">
        <v>8419</v>
      </c>
      <c r="F596" s="80" t="s">
        <v>8420</v>
      </c>
      <c r="G596" s="80" t="s">
        <v>8421</v>
      </c>
      <c r="H596" s="80" t="s">
        <v>4962</v>
      </c>
      <c r="I596" s="80" t="s">
        <v>2475</v>
      </c>
      <c r="J596" s="80" t="s">
        <v>1213</v>
      </c>
      <c r="K596" s="80" t="s">
        <v>3586</v>
      </c>
      <c r="L596" s="80" t="s">
        <v>8419</v>
      </c>
      <c r="M596" s="80" t="s">
        <v>8422</v>
      </c>
      <c r="N596" s="80" t="s">
        <v>8421</v>
      </c>
      <c r="O596" s="80" t="s">
        <v>4962</v>
      </c>
      <c r="P596" s="80" t="s">
        <v>2475</v>
      </c>
      <c r="Q596" s="80" t="s">
        <v>8423</v>
      </c>
      <c r="R596" s="82" t="s">
        <v>79</v>
      </c>
      <c r="S596" s="80" t="s">
        <v>8424</v>
      </c>
      <c r="T596" s="114" t="str">
        <f t="shared" si="36"/>
        <v>00861930154</v>
      </c>
      <c r="U596" s="114" t="str">
        <f t="shared" si="37"/>
        <v>COMUNE DI GORGONZOLA</v>
      </c>
      <c r="V596" s="114" t="str">
        <f t="shared" si="38"/>
        <v>LOMBARDIA</v>
      </c>
      <c r="W596" s="114" t="str">
        <f t="shared" si="39"/>
        <v>LOMBARDIA</v>
      </c>
    </row>
    <row r="597" spans="1:23" ht="14.4" x14ac:dyDescent="0.3">
      <c r="A597" s="80" t="s">
        <v>2965</v>
      </c>
      <c r="B597" s="80" t="s">
        <v>2966</v>
      </c>
      <c r="C597" s="80" t="s">
        <v>3902</v>
      </c>
      <c r="D597" s="80" t="s">
        <v>7587</v>
      </c>
      <c r="E597" s="80" t="s">
        <v>10676</v>
      </c>
      <c r="F597" s="80" t="s">
        <v>10677</v>
      </c>
      <c r="G597" s="80" t="s">
        <v>10678</v>
      </c>
      <c r="H597" s="80" t="s">
        <v>6046</v>
      </c>
      <c r="I597" s="80" t="s">
        <v>2478</v>
      </c>
      <c r="J597" s="80" t="s">
        <v>2966</v>
      </c>
      <c r="K597" s="80" t="s">
        <v>3902</v>
      </c>
      <c r="L597" s="80" t="s">
        <v>10676</v>
      </c>
      <c r="M597" s="80"/>
      <c r="N597" s="80" t="s">
        <v>10678</v>
      </c>
      <c r="O597" s="80" t="s">
        <v>6046</v>
      </c>
      <c r="P597" s="80" t="s">
        <v>2478</v>
      </c>
      <c r="Q597" s="80" t="s">
        <v>10679</v>
      </c>
      <c r="R597" s="82" t="s">
        <v>79</v>
      </c>
      <c r="S597" s="80" t="s">
        <v>10680</v>
      </c>
      <c r="T597" s="114" t="str">
        <f t="shared" si="36"/>
        <v>00428660047</v>
      </c>
      <c r="U597" s="114" t="str">
        <f t="shared" si="37"/>
        <v>COMUNE DI GOTTASECCA</v>
      </c>
      <c r="V597" s="114" t="str">
        <f t="shared" si="38"/>
        <v>PIEMONTE</v>
      </c>
      <c r="W597" s="114" t="str">
        <f t="shared" si="39"/>
        <v>PIEMONTE</v>
      </c>
    </row>
    <row r="598" spans="1:23" ht="14.4" x14ac:dyDescent="0.3">
      <c r="A598" s="80" t="s">
        <v>1598</v>
      </c>
      <c r="B598" s="80"/>
      <c r="C598" s="80"/>
      <c r="D598" s="80"/>
      <c r="E598" s="80" t="s">
        <v>4876</v>
      </c>
      <c r="F598" s="80"/>
      <c r="G598" s="80"/>
      <c r="H598" s="80"/>
      <c r="I598" s="80"/>
      <c r="J598" s="80" t="s">
        <v>1599</v>
      </c>
      <c r="K598" s="80" t="s">
        <v>3822</v>
      </c>
      <c r="L598" s="80" t="s">
        <v>10060</v>
      </c>
      <c r="M598" s="80"/>
      <c r="N598" s="80" t="s">
        <v>10061</v>
      </c>
      <c r="O598" s="80" t="s">
        <v>5000</v>
      </c>
      <c r="P598" s="80" t="s">
        <v>2472</v>
      </c>
      <c r="Q598" s="80"/>
      <c r="R598" s="82" t="s">
        <v>79</v>
      </c>
      <c r="S598" s="80"/>
      <c r="T598" s="114" t="str">
        <f t="shared" si="36"/>
        <v>00187570569</v>
      </c>
      <c r="U598" s="114" t="str">
        <f t="shared" si="37"/>
        <v>COMUNE DI GRAFFIGNANO</v>
      </c>
      <c r="V598" s="114" t="str">
        <f t="shared" si="38"/>
        <v>LAZIO</v>
      </c>
      <c r="W598" s="114" t="str">
        <f t="shared" si="39"/>
        <v>LAZIO</v>
      </c>
    </row>
    <row r="599" spans="1:23" ht="14.4" x14ac:dyDescent="0.3">
      <c r="A599" s="80" t="s">
        <v>9823</v>
      </c>
      <c r="B599" s="80"/>
      <c r="C599" s="80"/>
      <c r="D599" s="80"/>
      <c r="E599" s="80" t="s">
        <v>4876</v>
      </c>
      <c r="F599" s="80"/>
      <c r="G599" s="80"/>
      <c r="H599" s="80"/>
      <c r="I599" s="80"/>
      <c r="J599" s="80" t="s">
        <v>9824</v>
      </c>
      <c r="K599" s="80" t="s">
        <v>9825</v>
      </c>
      <c r="L599" s="80" t="s">
        <v>9826</v>
      </c>
      <c r="M599" s="80"/>
      <c r="N599" s="80" t="s">
        <v>6648</v>
      </c>
      <c r="O599" s="80" t="s">
        <v>6643</v>
      </c>
      <c r="P599" s="80" t="s">
        <v>2476</v>
      </c>
      <c r="Q599" s="80"/>
      <c r="R599" s="82" t="s">
        <v>79</v>
      </c>
      <c r="S599" s="80"/>
      <c r="T599" s="114" t="str">
        <f t="shared" si="36"/>
        <v>00135880425</v>
      </c>
      <c r="U599" s="114" t="str">
        <f t="shared" si="37"/>
        <v>COMUNE DI JESI</v>
      </c>
      <c r="V599" s="114" t="str">
        <f t="shared" si="38"/>
        <v>MARCHE</v>
      </c>
      <c r="W599" s="114" t="str">
        <f t="shared" si="39"/>
        <v>MARCHE</v>
      </c>
    </row>
    <row r="600" spans="1:23" ht="14.4" x14ac:dyDescent="0.3">
      <c r="A600" s="80" t="s">
        <v>1521</v>
      </c>
      <c r="B600" s="80" t="s">
        <v>1522</v>
      </c>
      <c r="C600" s="80" t="s">
        <v>3783</v>
      </c>
      <c r="D600" s="80" t="s">
        <v>7587</v>
      </c>
      <c r="E600" s="80" t="s">
        <v>9789</v>
      </c>
      <c r="F600" s="80" t="s">
        <v>8844</v>
      </c>
      <c r="G600" s="80" t="s">
        <v>8845</v>
      </c>
      <c r="H600" s="80" t="s">
        <v>6526</v>
      </c>
      <c r="I600" s="80" t="s">
        <v>2483</v>
      </c>
      <c r="J600" s="80" t="s">
        <v>1522</v>
      </c>
      <c r="K600" s="80" t="s">
        <v>3783</v>
      </c>
      <c r="L600" s="80" t="s">
        <v>9789</v>
      </c>
      <c r="M600" s="80" t="s">
        <v>8844</v>
      </c>
      <c r="N600" s="80" t="s">
        <v>8845</v>
      </c>
      <c r="O600" s="80" t="s">
        <v>6526</v>
      </c>
      <c r="P600" s="80" t="s">
        <v>2483</v>
      </c>
      <c r="Q600" s="80" t="s">
        <v>9790</v>
      </c>
      <c r="R600" s="82" t="s">
        <v>79</v>
      </c>
      <c r="S600" s="80" t="s">
        <v>9791</v>
      </c>
      <c r="T600" s="114" t="str">
        <f t="shared" si="36"/>
        <v>00139550818</v>
      </c>
      <c r="U600" s="114" t="str">
        <f t="shared" si="37"/>
        <v>COMUNE DI MARSALA SERVIZIO MUNICIPALE AUTOTRASPORTI</v>
      </c>
      <c r="V600" s="114" t="str">
        <f t="shared" si="38"/>
        <v>SICILIA</v>
      </c>
      <c r="W600" s="114" t="str">
        <f t="shared" si="39"/>
        <v>SICILIA</v>
      </c>
    </row>
    <row r="601" spans="1:23" ht="14.4" x14ac:dyDescent="0.3">
      <c r="A601" s="80" t="s">
        <v>2945</v>
      </c>
      <c r="B601" s="80" t="s">
        <v>2946</v>
      </c>
      <c r="C601" s="80" t="s">
        <v>3865</v>
      </c>
      <c r="D601" s="80" t="s">
        <v>7587</v>
      </c>
      <c r="E601" s="80" t="s">
        <v>10391</v>
      </c>
      <c r="F601" s="80" t="s">
        <v>10392</v>
      </c>
      <c r="G601" s="80" t="s">
        <v>10393</v>
      </c>
      <c r="H601" s="80" t="s">
        <v>5032</v>
      </c>
      <c r="I601" s="80" t="s">
        <v>2478</v>
      </c>
      <c r="J601" s="80" t="s">
        <v>2946</v>
      </c>
      <c r="K601" s="80" t="s">
        <v>3865</v>
      </c>
      <c r="L601" s="80" t="s">
        <v>10394</v>
      </c>
      <c r="M601" s="80"/>
      <c r="N601" s="80" t="s">
        <v>10393</v>
      </c>
      <c r="O601" s="80" t="s">
        <v>5032</v>
      </c>
      <c r="P601" s="80" t="s">
        <v>2478</v>
      </c>
      <c r="Q601" s="80" t="s">
        <v>10395</v>
      </c>
      <c r="R601" s="82" t="s">
        <v>79</v>
      </c>
      <c r="S601" s="80" t="s">
        <v>10396</v>
      </c>
      <c r="T601" s="114" t="str">
        <f t="shared" si="36"/>
        <v>01350920011</v>
      </c>
      <c r="U601" s="114" t="str">
        <f t="shared" si="37"/>
        <v>COMUNE DI MONASTERO DI LANZO</v>
      </c>
      <c r="V601" s="114" t="str">
        <f t="shared" si="38"/>
        <v>PIEMONTE</v>
      </c>
      <c r="W601" s="114" t="str">
        <f t="shared" si="39"/>
        <v>PIEMONTE</v>
      </c>
    </row>
    <row r="602" spans="1:23" ht="14.4" x14ac:dyDescent="0.3">
      <c r="A602" s="80" t="s">
        <v>1214</v>
      </c>
      <c r="B602" s="80" t="s">
        <v>1215</v>
      </c>
      <c r="C602" s="80" t="s">
        <v>3524</v>
      </c>
      <c r="D602" s="80" t="s">
        <v>7587</v>
      </c>
      <c r="E602" s="80" t="s">
        <v>7677</v>
      </c>
      <c r="F602" s="80" t="s">
        <v>7678</v>
      </c>
      <c r="G602" s="80" t="s">
        <v>7679</v>
      </c>
      <c r="H602" s="80" t="s">
        <v>5018</v>
      </c>
      <c r="I602" s="80" t="s">
        <v>2475</v>
      </c>
      <c r="J602" s="80" t="s">
        <v>1215</v>
      </c>
      <c r="K602" s="80" t="s">
        <v>3524</v>
      </c>
      <c r="L602" s="80" t="s">
        <v>7680</v>
      </c>
      <c r="M602" s="80" t="s">
        <v>7681</v>
      </c>
      <c r="N602" s="80" t="s">
        <v>7679</v>
      </c>
      <c r="O602" s="80" t="s">
        <v>5018</v>
      </c>
      <c r="P602" s="80" t="s">
        <v>2475</v>
      </c>
      <c r="Q602" s="80" t="s">
        <v>7682</v>
      </c>
      <c r="R602" s="82" t="s">
        <v>79</v>
      </c>
      <c r="S602" s="80" t="s">
        <v>7683</v>
      </c>
      <c r="T602" s="114" t="str">
        <f t="shared" si="36"/>
        <v>00830780177</v>
      </c>
      <c r="U602" s="114" t="str">
        <f t="shared" si="37"/>
        <v>COMUNE DI MONTE ISOLA</v>
      </c>
      <c r="V602" s="114" t="str">
        <f t="shared" si="38"/>
        <v>LOMBARDIA</v>
      </c>
      <c r="W602" s="114" t="str">
        <f t="shared" si="39"/>
        <v>LOMBARDIA</v>
      </c>
    </row>
    <row r="603" spans="1:23" ht="14.4" x14ac:dyDescent="0.3">
      <c r="A603" s="80" t="s">
        <v>4406</v>
      </c>
      <c r="B603" s="80"/>
      <c r="C603" s="80"/>
      <c r="D603" s="80"/>
      <c r="E603" s="80" t="s">
        <v>4876</v>
      </c>
      <c r="F603" s="80"/>
      <c r="G603" s="80"/>
      <c r="H603" s="80"/>
      <c r="I603" s="80"/>
      <c r="J603" s="80" t="s">
        <v>4407</v>
      </c>
      <c r="K603" s="80" t="s">
        <v>10207</v>
      </c>
      <c r="L603" s="80" t="s">
        <v>10208</v>
      </c>
      <c r="M603" s="80"/>
      <c r="N603" s="80" t="s">
        <v>10209</v>
      </c>
      <c r="O603" s="80" t="s">
        <v>5517</v>
      </c>
      <c r="P603" s="80" t="s">
        <v>2476</v>
      </c>
      <c r="Q603" s="80"/>
      <c r="R603" s="82" t="s">
        <v>79</v>
      </c>
      <c r="S603" s="80"/>
      <c r="T603" s="114" t="str">
        <f t="shared" si="36"/>
        <v>00372270447</v>
      </c>
      <c r="U603" s="114" t="str">
        <f t="shared" si="37"/>
        <v>COMUNE DI MONTEGRANARO</v>
      </c>
      <c r="V603" s="114" t="str">
        <f t="shared" si="38"/>
        <v>MARCHE</v>
      </c>
      <c r="W603" s="114" t="str">
        <f t="shared" si="39"/>
        <v>MARCHE</v>
      </c>
    </row>
    <row r="604" spans="1:23" ht="14.4" x14ac:dyDescent="0.3">
      <c r="A604" s="80" t="s">
        <v>4467</v>
      </c>
      <c r="B604" s="80" t="s">
        <v>4468</v>
      </c>
      <c r="C604" s="80" t="s">
        <v>10327</v>
      </c>
      <c r="D604" s="80" t="s">
        <v>7587</v>
      </c>
      <c r="E604" s="80" t="s">
        <v>10328</v>
      </c>
      <c r="F604" s="80" t="s">
        <v>10329</v>
      </c>
      <c r="G604" s="80" t="s">
        <v>10330</v>
      </c>
      <c r="H604" s="80" t="s">
        <v>5301</v>
      </c>
      <c r="I604" s="80" t="s">
        <v>2478</v>
      </c>
      <c r="J604" s="80" t="s">
        <v>4468</v>
      </c>
      <c r="K604" s="80" t="s">
        <v>10331</v>
      </c>
      <c r="L604" s="80" t="s">
        <v>10332</v>
      </c>
      <c r="M604" s="80"/>
      <c r="N604" s="80" t="s">
        <v>10330</v>
      </c>
      <c r="O604" s="80" t="s">
        <v>5301</v>
      </c>
      <c r="P604" s="80" t="s">
        <v>2478</v>
      </c>
      <c r="Q604" s="80" t="s">
        <v>10333</v>
      </c>
      <c r="R604" s="82" t="s">
        <v>79</v>
      </c>
      <c r="S604" s="80"/>
      <c r="T604" s="114" t="str">
        <f t="shared" si="36"/>
        <v>00561740036</v>
      </c>
      <c r="U604" s="114" t="str">
        <f t="shared" si="37"/>
        <v>COMUNE DI MONTESCHENO</v>
      </c>
      <c r="V604" s="114" t="str">
        <f t="shared" si="38"/>
        <v>PIEMONTE</v>
      </c>
      <c r="W604" s="114" t="str">
        <f t="shared" si="39"/>
        <v>PIEMONTE</v>
      </c>
    </row>
    <row r="605" spans="1:23" ht="14.4" x14ac:dyDescent="0.3">
      <c r="A605" s="80" t="s">
        <v>2924</v>
      </c>
      <c r="B605" s="80" t="s">
        <v>2925</v>
      </c>
      <c r="C605" s="80" t="s">
        <v>3862</v>
      </c>
      <c r="D605" s="80" t="s">
        <v>9726</v>
      </c>
      <c r="E605" s="80" t="s">
        <v>10376</v>
      </c>
      <c r="F605" s="80" t="s">
        <v>10377</v>
      </c>
      <c r="G605" s="80" t="s">
        <v>10378</v>
      </c>
      <c r="H605" s="80" t="s">
        <v>4867</v>
      </c>
      <c r="I605" s="80" t="s">
        <v>2478</v>
      </c>
      <c r="J605" s="80" t="s">
        <v>2925</v>
      </c>
      <c r="K605" s="80" t="s">
        <v>3862</v>
      </c>
      <c r="L605" s="80" t="s">
        <v>10376</v>
      </c>
      <c r="M605" s="80" t="s">
        <v>10377</v>
      </c>
      <c r="N605" s="80" t="s">
        <v>10378</v>
      </c>
      <c r="O605" s="80" t="s">
        <v>4867</v>
      </c>
      <c r="P605" s="80" t="s">
        <v>2478</v>
      </c>
      <c r="Q605" s="80" t="s">
        <v>10379</v>
      </c>
      <c r="R605" s="82" t="s">
        <v>79</v>
      </c>
      <c r="S605" s="80"/>
      <c r="T605" s="114" t="str">
        <f t="shared" si="36"/>
        <v>01209800059</v>
      </c>
      <c r="U605" s="114" t="str">
        <f t="shared" si="37"/>
        <v>COMUNE DI MONTIGLIO MONFERRATO</v>
      </c>
      <c r="V605" s="114" t="str">
        <f t="shared" si="38"/>
        <v>PIEMONTE</v>
      </c>
      <c r="W605" s="114" t="str">
        <f t="shared" si="39"/>
        <v>PIEMONTE</v>
      </c>
    </row>
    <row r="606" spans="1:23" ht="14.4" x14ac:dyDescent="0.3">
      <c r="A606" s="80" t="s">
        <v>2967</v>
      </c>
      <c r="B606" s="80" t="s">
        <v>2968</v>
      </c>
      <c r="C606" s="80" t="s">
        <v>3903</v>
      </c>
      <c r="D606" s="80" t="s">
        <v>7587</v>
      </c>
      <c r="E606" s="80" t="s">
        <v>10681</v>
      </c>
      <c r="F606" s="80" t="s">
        <v>10682</v>
      </c>
      <c r="G606" s="80" t="s">
        <v>10683</v>
      </c>
      <c r="H606" s="80" t="s">
        <v>6046</v>
      </c>
      <c r="I606" s="80" t="s">
        <v>2478</v>
      </c>
      <c r="J606" s="80" t="s">
        <v>2968</v>
      </c>
      <c r="K606" s="80" t="s">
        <v>3903</v>
      </c>
      <c r="L606" s="80" t="s">
        <v>10681</v>
      </c>
      <c r="M606" s="80" t="s">
        <v>10682</v>
      </c>
      <c r="N606" s="80" t="s">
        <v>10683</v>
      </c>
      <c r="O606" s="80" t="s">
        <v>6046</v>
      </c>
      <c r="P606" s="80" t="s">
        <v>2478</v>
      </c>
      <c r="Q606" s="80" t="s">
        <v>10684</v>
      </c>
      <c r="R606" s="82" t="s">
        <v>79</v>
      </c>
      <c r="S606" s="80" t="s">
        <v>10685</v>
      </c>
      <c r="T606" s="114" t="str">
        <f t="shared" si="36"/>
        <v>00441130044</v>
      </c>
      <c r="U606" s="114" t="str">
        <f t="shared" si="37"/>
        <v>COMUNE DI PERLETTO</v>
      </c>
      <c r="V606" s="114" t="str">
        <f t="shared" si="38"/>
        <v>PIEMONTE</v>
      </c>
      <c r="W606" s="114" t="str">
        <f t="shared" si="39"/>
        <v>PIEMONTE</v>
      </c>
    </row>
    <row r="607" spans="1:23" ht="14.4" x14ac:dyDescent="0.3">
      <c r="A607" s="80" t="s">
        <v>2949</v>
      </c>
      <c r="B607" s="80" t="s">
        <v>2950</v>
      </c>
      <c r="C607" s="80" t="s">
        <v>3852</v>
      </c>
      <c r="D607" s="80" t="s">
        <v>7587</v>
      </c>
      <c r="E607" s="80" t="s">
        <v>10322</v>
      </c>
      <c r="F607" s="80" t="s">
        <v>10323</v>
      </c>
      <c r="G607" s="80" t="s">
        <v>10324</v>
      </c>
      <c r="H607" s="80" t="s">
        <v>5301</v>
      </c>
      <c r="I607" s="80" t="s">
        <v>2478</v>
      </c>
      <c r="J607" s="80" t="s">
        <v>2950</v>
      </c>
      <c r="K607" s="80" t="s">
        <v>3852</v>
      </c>
      <c r="L607" s="80" t="s">
        <v>10322</v>
      </c>
      <c r="M607" s="80" t="s">
        <v>10323</v>
      </c>
      <c r="N607" s="80" t="s">
        <v>10324</v>
      </c>
      <c r="O607" s="80" t="s">
        <v>5301</v>
      </c>
      <c r="P607" s="80" t="s">
        <v>2478</v>
      </c>
      <c r="Q607" s="80" t="s">
        <v>10325</v>
      </c>
      <c r="R607" s="82" t="s">
        <v>79</v>
      </c>
      <c r="S607" s="80" t="s">
        <v>10326</v>
      </c>
      <c r="T607" s="114" t="str">
        <f t="shared" si="36"/>
        <v>00421730037</v>
      </c>
      <c r="U607" s="114" t="str">
        <f t="shared" si="37"/>
        <v>COMUNE DI PIEDIMULERA</v>
      </c>
      <c r="V607" s="114" t="str">
        <f t="shared" si="38"/>
        <v>PIEMONTE</v>
      </c>
      <c r="W607" s="114" t="str">
        <f t="shared" si="39"/>
        <v>PIEMONTE</v>
      </c>
    </row>
    <row r="608" spans="1:23" ht="14.4" x14ac:dyDescent="0.3">
      <c r="A608" s="80" t="s">
        <v>1245</v>
      </c>
      <c r="B608" s="80" t="s">
        <v>1246</v>
      </c>
      <c r="C608" s="80" t="s">
        <v>3555</v>
      </c>
      <c r="D608" s="80" t="s">
        <v>7587</v>
      </c>
      <c r="E608" s="80" t="s">
        <v>8016</v>
      </c>
      <c r="F608" s="80" t="s">
        <v>8017</v>
      </c>
      <c r="G608" s="80" t="s">
        <v>8018</v>
      </c>
      <c r="H608" s="80" t="s">
        <v>4983</v>
      </c>
      <c r="I608" s="80" t="s">
        <v>2484</v>
      </c>
      <c r="J608" s="80" t="s">
        <v>1246</v>
      </c>
      <c r="K608" s="80" t="s">
        <v>3555</v>
      </c>
      <c r="L608" s="80" t="s">
        <v>8016</v>
      </c>
      <c r="M608" s="80" t="s">
        <v>8017</v>
      </c>
      <c r="N608" s="80" t="s">
        <v>8018</v>
      </c>
      <c r="O608" s="80" t="s">
        <v>4983</v>
      </c>
      <c r="P608" s="80" t="s">
        <v>2484</v>
      </c>
      <c r="Q608" s="80" t="s">
        <v>8019</v>
      </c>
      <c r="R608" s="82" t="s">
        <v>79</v>
      </c>
      <c r="S608" s="80"/>
      <c r="T608" s="114" t="str">
        <f t="shared" si="36"/>
        <v>00267800514</v>
      </c>
      <c r="U608" s="114" t="str">
        <f t="shared" si="37"/>
        <v>COMUNE DI PIEVE SANTO STEFANO</v>
      </c>
      <c r="V608" s="114" t="str">
        <f t="shared" si="38"/>
        <v>TOSCANA</v>
      </c>
      <c r="W608" s="114" t="str">
        <f t="shared" si="39"/>
        <v>TOSCANA</v>
      </c>
    </row>
    <row r="609" spans="1:23" ht="14.4" x14ac:dyDescent="0.3">
      <c r="A609" s="80" t="s">
        <v>2935</v>
      </c>
      <c r="B609" s="80" t="s">
        <v>2936</v>
      </c>
      <c r="C609" s="80" t="s">
        <v>3869</v>
      </c>
      <c r="D609" s="80" t="s">
        <v>7587</v>
      </c>
      <c r="E609" s="80" t="s">
        <v>10423</v>
      </c>
      <c r="F609" s="80" t="s">
        <v>10424</v>
      </c>
      <c r="G609" s="80" t="s">
        <v>10425</v>
      </c>
      <c r="H609" s="80" t="s">
        <v>5301</v>
      </c>
      <c r="I609" s="80" t="s">
        <v>2478</v>
      </c>
      <c r="J609" s="80" t="s">
        <v>2936</v>
      </c>
      <c r="K609" s="80" t="s">
        <v>3869</v>
      </c>
      <c r="L609" s="80" t="s">
        <v>10423</v>
      </c>
      <c r="M609" s="80" t="s">
        <v>10424</v>
      </c>
      <c r="N609" s="80" t="s">
        <v>10425</v>
      </c>
      <c r="O609" s="80" t="s">
        <v>5301</v>
      </c>
      <c r="P609" s="80" t="s">
        <v>2478</v>
      </c>
      <c r="Q609" s="80" t="s">
        <v>10426</v>
      </c>
      <c r="R609" s="82" t="s">
        <v>79</v>
      </c>
      <c r="S609" s="80" t="s">
        <v>10427</v>
      </c>
      <c r="T609" s="114" t="str">
        <f t="shared" si="36"/>
        <v>00421700030</v>
      </c>
      <c r="U609" s="114" t="str">
        <f t="shared" si="37"/>
        <v>COMUNE DI PIEVE VERGONTE</v>
      </c>
      <c r="V609" s="114" t="str">
        <f t="shared" si="38"/>
        <v>PIEMONTE</v>
      </c>
      <c r="W609" s="114" t="str">
        <f t="shared" si="39"/>
        <v>PIEMONTE</v>
      </c>
    </row>
    <row r="610" spans="1:23" ht="14.4" x14ac:dyDescent="0.3">
      <c r="A610" s="80" t="s">
        <v>4383</v>
      </c>
      <c r="B610" s="80" t="s">
        <v>4384</v>
      </c>
      <c r="C610" s="80" t="s">
        <v>7586</v>
      </c>
      <c r="D610" s="80" t="s">
        <v>7587</v>
      </c>
      <c r="E610" s="80" t="s">
        <v>7588</v>
      </c>
      <c r="F610" s="80" t="s">
        <v>7589</v>
      </c>
      <c r="G610" s="80" t="s">
        <v>7590</v>
      </c>
      <c r="H610" s="80" t="s">
        <v>5992</v>
      </c>
      <c r="I610" s="80" t="s">
        <v>2475</v>
      </c>
      <c r="J610" s="80" t="s">
        <v>4384</v>
      </c>
      <c r="K610" s="80" t="s">
        <v>7586</v>
      </c>
      <c r="L610" s="80" t="s">
        <v>7591</v>
      </c>
      <c r="M610" s="80" t="s">
        <v>7592</v>
      </c>
      <c r="N610" s="80" t="s">
        <v>7590</v>
      </c>
      <c r="O610" s="80" t="s">
        <v>5992</v>
      </c>
      <c r="P610" s="80" t="s">
        <v>2475</v>
      </c>
      <c r="Q610" s="80" t="s">
        <v>7593</v>
      </c>
      <c r="R610" s="82" t="s">
        <v>79</v>
      </c>
      <c r="S610" s="80" t="s">
        <v>7594</v>
      </c>
      <c r="T610" s="114" t="str">
        <f t="shared" si="36"/>
        <v>00680400132</v>
      </c>
      <c r="U610" s="114" t="str">
        <f t="shared" si="37"/>
        <v>COMUNE DI PIGRA</v>
      </c>
      <c r="V610" s="114" t="str">
        <f t="shared" si="38"/>
        <v>LOMBARDIA</v>
      </c>
      <c r="W610" s="114" t="str">
        <f t="shared" si="39"/>
        <v>LOMBARDIA</v>
      </c>
    </row>
    <row r="611" spans="1:23" ht="14.4" x14ac:dyDescent="0.3">
      <c r="A611" s="80" t="s">
        <v>4699</v>
      </c>
      <c r="B611" s="80" t="s">
        <v>4700</v>
      </c>
      <c r="C611" s="80" t="s">
        <v>8100</v>
      </c>
      <c r="D611" s="80" t="s">
        <v>7587</v>
      </c>
      <c r="E611" s="80" t="s">
        <v>8101</v>
      </c>
      <c r="F611" s="80" t="s">
        <v>8102</v>
      </c>
      <c r="G611" s="80" t="s">
        <v>8103</v>
      </c>
      <c r="H611" s="80" t="s">
        <v>5054</v>
      </c>
      <c r="I611" s="80" t="s">
        <v>2484</v>
      </c>
      <c r="J611" s="80" t="s">
        <v>4700</v>
      </c>
      <c r="K611" s="80" t="s">
        <v>8100</v>
      </c>
      <c r="L611" s="80" t="s">
        <v>8101</v>
      </c>
      <c r="M611" s="80" t="s">
        <v>8102</v>
      </c>
      <c r="N611" s="80" t="s">
        <v>8103</v>
      </c>
      <c r="O611" s="80" t="s">
        <v>5054</v>
      </c>
      <c r="P611" s="80" t="s">
        <v>2484</v>
      </c>
      <c r="Q611" s="80" t="s">
        <v>8104</v>
      </c>
      <c r="R611" s="82" t="s">
        <v>79</v>
      </c>
      <c r="S611" s="80" t="s">
        <v>8105</v>
      </c>
      <c r="T611" s="114" t="str">
        <f t="shared" si="36"/>
        <v>00146470471</v>
      </c>
      <c r="U611" s="114" t="str">
        <f t="shared" si="37"/>
        <v>COMUNE DI QUARRATA - SERVIZIO PUBBLICA ISTRUZIONE</v>
      </c>
      <c r="V611" s="114" t="str">
        <f t="shared" si="38"/>
        <v>TOSCANA</v>
      </c>
      <c r="W611" s="114" t="str">
        <f t="shared" si="39"/>
        <v>TOSCANA</v>
      </c>
    </row>
    <row r="612" spans="1:23" ht="14.4" x14ac:dyDescent="0.3">
      <c r="A612" s="80" t="s">
        <v>4683</v>
      </c>
      <c r="B612" s="80" t="s">
        <v>4684</v>
      </c>
      <c r="C612" s="80" t="s">
        <v>8044</v>
      </c>
      <c r="D612" s="80" t="s">
        <v>7587</v>
      </c>
      <c r="E612" s="80" t="s">
        <v>8045</v>
      </c>
      <c r="F612" s="80" t="s">
        <v>8046</v>
      </c>
      <c r="G612" s="80" t="s">
        <v>8047</v>
      </c>
      <c r="H612" s="80" t="s">
        <v>6337</v>
      </c>
      <c r="I612" s="80" t="s">
        <v>2484</v>
      </c>
      <c r="J612" s="80" t="s">
        <v>4684</v>
      </c>
      <c r="K612" s="80" t="s">
        <v>8044</v>
      </c>
      <c r="L612" s="80" t="s">
        <v>8045</v>
      </c>
      <c r="M612" s="80" t="s">
        <v>8048</v>
      </c>
      <c r="N612" s="80" t="s">
        <v>8047</v>
      </c>
      <c r="O612" s="80" t="s">
        <v>6337</v>
      </c>
      <c r="P612" s="80" t="s">
        <v>2484</v>
      </c>
      <c r="Q612" s="80" t="s">
        <v>8049</v>
      </c>
      <c r="R612" s="82" t="s">
        <v>79</v>
      </c>
      <c r="S612" s="80"/>
      <c r="T612" s="114" t="str">
        <f t="shared" si="36"/>
        <v>03191240484</v>
      </c>
      <c r="U612" s="114" t="str">
        <f t="shared" si="37"/>
        <v>COMUNE DI RIGNANO SULL'ARNO</v>
      </c>
      <c r="V612" s="114" t="str">
        <f t="shared" si="38"/>
        <v>TOSCANA</v>
      </c>
      <c r="W612" s="114" t="str">
        <f t="shared" si="39"/>
        <v>TOSCANA</v>
      </c>
    </row>
    <row r="613" spans="1:23" ht="14.4" x14ac:dyDescent="0.3">
      <c r="A613" s="80" t="s">
        <v>4449</v>
      </c>
      <c r="B613" s="80" t="s">
        <v>4450</v>
      </c>
      <c r="C613" s="80" t="s">
        <v>9430</v>
      </c>
      <c r="D613" s="80" t="s">
        <v>7587</v>
      </c>
      <c r="E613" s="80" t="s">
        <v>9431</v>
      </c>
      <c r="F613" s="80" t="s">
        <v>9032</v>
      </c>
      <c r="G613" s="80" t="s">
        <v>9432</v>
      </c>
      <c r="H613" s="80" t="s">
        <v>6046</v>
      </c>
      <c r="I613" s="80" t="s">
        <v>2478</v>
      </c>
      <c r="J613" s="80" t="s">
        <v>4450</v>
      </c>
      <c r="K613" s="80" t="s">
        <v>9430</v>
      </c>
      <c r="L613" s="80" t="s">
        <v>9431</v>
      </c>
      <c r="M613" s="80" t="s">
        <v>9032</v>
      </c>
      <c r="N613" s="80" t="s">
        <v>9432</v>
      </c>
      <c r="O613" s="80" t="s">
        <v>6046</v>
      </c>
      <c r="P613" s="80" t="s">
        <v>2478</v>
      </c>
      <c r="Q613" s="80" t="s">
        <v>9433</v>
      </c>
      <c r="R613" s="82" t="s">
        <v>79</v>
      </c>
      <c r="S613" s="80" t="s">
        <v>9434</v>
      </c>
      <c r="T613" s="114" t="str">
        <f t="shared" si="36"/>
        <v>00466830049</v>
      </c>
      <c r="U613" s="114" t="str">
        <f t="shared" si="37"/>
        <v>COMUNE DI ROSSANA</v>
      </c>
      <c r="V613" s="114" t="str">
        <f t="shared" si="38"/>
        <v>PIEMONTE</v>
      </c>
      <c r="W613" s="114" t="str">
        <f t="shared" si="39"/>
        <v>PIEMONTE</v>
      </c>
    </row>
    <row r="614" spans="1:23" ht="14.4" x14ac:dyDescent="0.3">
      <c r="A614" s="80" t="s">
        <v>3973</v>
      </c>
      <c r="B614" s="80" t="s">
        <v>3974</v>
      </c>
      <c r="C614" s="80" t="s">
        <v>10433</v>
      </c>
      <c r="D614" s="80" t="s">
        <v>7587</v>
      </c>
      <c r="E614" s="80" t="s">
        <v>10434</v>
      </c>
      <c r="F614" s="80" t="s">
        <v>10435</v>
      </c>
      <c r="G614" s="80" t="s">
        <v>10436</v>
      </c>
      <c r="H614" s="80" t="s">
        <v>5556</v>
      </c>
      <c r="I614" s="80" t="s">
        <v>2450</v>
      </c>
      <c r="J614" s="80" t="s">
        <v>3974</v>
      </c>
      <c r="K614" s="80" t="s">
        <v>10433</v>
      </c>
      <c r="L614" s="80" t="s">
        <v>10434</v>
      </c>
      <c r="M614" s="80" t="s">
        <v>10435</v>
      </c>
      <c r="N614" s="80" t="s">
        <v>10436</v>
      </c>
      <c r="O614" s="80" t="s">
        <v>5556</v>
      </c>
      <c r="P614" s="80" t="s">
        <v>2450</v>
      </c>
      <c r="Q614" s="80" t="s">
        <v>10437</v>
      </c>
      <c r="R614" s="82" t="s">
        <v>79</v>
      </c>
      <c r="S614" s="80"/>
      <c r="T614" s="114" t="str">
        <f t="shared" si="36"/>
        <v>00181820663</v>
      </c>
      <c r="U614" s="114" t="str">
        <f t="shared" si="37"/>
        <v>COMUNE DI SULMONA AZIENDA DI TRASPORTO</v>
      </c>
      <c r="V614" s="114" t="str">
        <f t="shared" si="38"/>
        <v>ABRUZZO</v>
      </c>
      <c r="W614" s="114" t="str">
        <f t="shared" si="39"/>
        <v>ABRUZZO</v>
      </c>
    </row>
    <row r="615" spans="1:23" ht="14.4" x14ac:dyDescent="0.3">
      <c r="A615" s="80" t="s">
        <v>2059</v>
      </c>
      <c r="B615" s="80" t="s">
        <v>2060</v>
      </c>
      <c r="C615" s="80" t="s">
        <v>3897</v>
      </c>
      <c r="D615" s="80" t="s">
        <v>7587</v>
      </c>
      <c r="E615" s="80" t="s">
        <v>10658</v>
      </c>
      <c r="F615" s="80" t="s">
        <v>10659</v>
      </c>
      <c r="G615" s="80" t="s">
        <v>10660</v>
      </c>
      <c r="H615" s="80" t="s">
        <v>6630</v>
      </c>
      <c r="I615" s="80" t="s">
        <v>2476</v>
      </c>
      <c r="J615" s="80" t="s">
        <v>2060</v>
      </c>
      <c r="K615" s="80" t="s">
        <v>3897</v>
      </c>
      <c r="L615" s="80" t="s">
        <v>10658</v>
      </c>
      <c r="M615" s="80"/>
      <c r="N615" s="80" t="s">
        <v>10660</v>
      </c>
      <c r="O615" s="80" t="s">
        <v>6630</v>
      </c>
      <c r="P615" s="80" t="s">
        <v>2476</v>
      </c>
      <c r="Q615" s="80" t="s">
        <v>10661</v>
      </c>
      <c r="R615" s="82" t="s">
        <v>79</v>
      </c>
      <c r="S615" s="80"/>
      <c r="T615" s="114" t="str">
        <f t="shared" si="36"/>
        <v>00351210414</v>
      </c>
      <c r="U615" s="114" t="str">
        <f t="shared" si="37"/>
        <v>COMUNE DI URBANIA</v>
      </c>
      <c r="V615" s="114" t="str">
        <f t="shared" si="38"/>
        <v>MARCHE</v>
      </c>
      <c r="W615" s="114" t="str">
        <f t="shared" si="39"/>
        <v>MARCHE</v>
      </c>
    </row>
    <row r="616" spans="1:23" ht="14.4" x14ac:dyDescent="0.3">
      <c r="A616" s="80" t="s">
        <v>4389</v>
      </c>
      <c r="B616" s="80" t="s">
        <v>4390</v>
      </c>
      <c r="C616" s="80" t="s">
        <v>7648</v>
      </c>
      <c r="D616" s="80" t="s">
        <v>7587</v>
      </c>
      <c r="E616" s="80" t="s">
        <v>7649</v>
      </c>
      <c r="F616" s="80" t="s">
        <v>7650</v>
      </c>
      <c r="G616" s="80" t="s">
        <v>7651</v>
      </c>
      <c r="H616" s="80" t="s">
        <v>5997</v>
      </c>
      <c r="I616" s="80" t="s">
        <v>2475</v>
      </c>
      <c r="J616" s="80" t="s">
        <v>4390</v>
      </c>
      <c r="K616" s="80" t="s">
        <v>7648</v>
      </c>
      <c r="L616" s="80" t="s">
        <v>7649</v>
      </c>
      <c r="M616" s="80" t="s">
        <v>7650</v>
      </c>
      <c r="N616" s="80" t="s">
        <v>7651</v>
      </c>
      <c r="O616" s="80" t="s">
        <v>5997</v>
      </c>
      <c r="P616" s="80" t="s">
        <v>2475</v>
      </c>
      <c r="Q616" s="80" t="s">
        <v>7652</v>
      </c>
      <c r="R616" s="82" t="s">
        <v>79</v>
      </c>
      <c r="S616" s="80" t="s">
        <v>7653</v>
      </c>
      <c r="T616" s="114" t="str">
        <f t="shared" si="36"/>
        <v>00651590135</v>
      </c>
      <c r="U616" s="114" t="str">
        <f t="shared" si="37"/>
        <v>COMUNE DI VENDROGNO</v>
      </c>
      <c r="V616" s="114" t="str">
        <f t="shared" si="38"/>
        <v>LOMBARDIA</v>
      </c>
      <c r="W616" s="114" t="str">
        <f t="shared" si="39"/>
        <v>LOMBARDIA</v>
      </c>
    </row>
    <row r="617" spans="1:23" ht="14.4" x14ac:dyDescent="0.3">
      <c r="A617" s="80" t="s">
        <v>1255</v>
      </c>
      <c r="B617" s="80" t="s">
        <v>1256</v>
      </c>
      <c r="C617" s="80" t="s">
        <v>3557</v>
      </c>
      <c r="D617" s="80" t="s">
        <v>7587</v>
      </c>
      <c r="E617" s="80" t="s">
        <v>8055</v>
      </c>
      <c r="F617" s="80" t="s">
        <v>8056</v>
      </c>
      <c r="G617" s="80" t="s">
        <v>8057</v>
      </c>
      <c r="H617" s="80" t="s">
        <v>6337</v>
      </c>
      <c r="I617" s="80" t="s">
        <v>2484</v>
      </c>
      <c r="J617" s="80" t="s">
        <v>1256</v>
      </c>
      <c r="K617" s="80" t="s">
        <v>3557</v>
      </c>
      <c r="L617" s="80" t="s">
        <v>8055</v>
      </c>
      <c r="M617" s="80" t="s">
        <v>8058</v>
      </c>
      <c r="N617" s="80" t="s">
        <v>8057</v>
      </c>
      <c r="O617" s="80" t="s">
        <v>6337</v>
      </c>
      <c r="P617" s="80" t="s">
        <v>2484</v>
      </c>
      <c r="Q617" s="80" t="s">
        <v>8059</v>
      </c>
      <c r="R617" s="82" t="s">
        <v>79</v>
      </c>
      <c r="S617" s="80"/>
      <c r="T617" s="114" t="str">
        <f t="shared" si="36"/>
        <v>01443650484</v>
      </c>
      <c r="U617" s="114" t="str">
        <f t="shared" si="37"/>
        <v>COMUNE DI VICCHIO</v>
      </c>
      <c r="V617" s="114" t="str">
        <f t="shared" si="38"/>
        <v>TOSCANA</v>
      </c>
      <c r="W617" s="114" t="str">
        <f t="shared" si="39"/>
        <v>TOSCANA</v>
      </c>
    </row>
    <row r="618" spans="1:23" ht="14.4" x14ac:dyDescent="0.3">
      <c r="A618" s="80" t="s">
        <v>4447</v>
      </c>
      <c r="B618" s="80" t="s">
        <v>4448</v>
      </c>
      <c r="C618" s="80" t="s">
        <v>9030</v>
      </c>
      <c r="D618" s="80" t="s">
        <v>7587</v>
      </c>
      <c r="E618" s="80" t="s">
        <v>9031</v>
      </c>
      <c r="F618" s="80" t="s">
        <v>9032</v>
      </c>
      <c r="G618" s="80" t="s">
        <v>9033</v>
      </c>
      <c r="H618" s="80" t="s">
        <v>6046</v>
      </c>
      <c r="I618" s="80" t="s">
        <v>2478</v>
      </c>
      <c r="J618" s="80" t="s">
        <v>4448</v>
      </c>
      <c r="K618" s="80" t="s">
        <v>9030</v>
      </c>
      <c r="L618" s="80" t="s">
        <v>9031</v>
      </c>
      <c r="M618" s="80" t="s">
        <v>9032</v>
      </c>
      <c r="N618" s="80" t="s">
        <v>9033</v>
      </c>
      <c r="O618" s="80" t="s">
        <v>6046</v>
      </c>
      <c r="P618" s="80" t="s">
        <v>2478</v>
      </c>
      <c r="Q618" s="80" t="s">
        <v>9034</v>
      </c>
      <c r="R618" s="82" t="s">
        <v>79</v>
      </c>
      <c r="S618" s="80"/>
      <c r="T618" s="114" t="str">
        <f t="shared" si="36"/>
        <v>00483270047</v>
      </c>
      <c r="U618" s="114" t="str">
        <f t="shared" si="37"/>
        <v>COMUNE DI VILLAR SAN COSTANZO</v>
      </c>
      <c r="V618" s="114" t="str">
        <f t="shared" si="38"/>
        <v>PIEMONTE</v>
      </c>
      <c r="W618" s="114" t="str">
        <f t="shared" si="39"/>
        <v>PIEMONTE</v>
      </c>
    </row>
    <row r="619" spans="1:23" ht="14.4" x14ac:dyDescent="0.3">
      <c r="A619" s="80" t="s">
        <v>8037</v>
      </c>
      <c r="B619" s="80"/>
      <c r="C619" s="80"/>
      <c r="D619" s="80"/>
      <c r="E619" s="80" t="s">
        <v>4876</v>
      </c>
      <c r="F619" s="80"/>
      <c r="G619" s="80"/>
      <c r="H619" s="80"/>
      <c r="I619" s="80"/>
      <c r="J619" s="80" t="s">
        <v>8038</v>
      </c>
      <c r="K619" s="80" t="s">
        <v>8039</v>
      </c>
      <c r="L619" s="80" t="s">
        <v>8040</v>
      </c>
      <c r="M619" s="80" t="s">
        <v>8041</v>
      </c>
      <c r="N619" s="80" t="s">
        <v>8042</v>
      </c>
      <c r="O619" s="80" t="s">
        <v>6337</v>
      </c>
      <c r="P619" s="80" t="s">
        <v>2484</v>
      </c>
      <c r="Q619" s="80" t="s">
        <v>8043</v>
      </c>
      <c r="R619" s="82" t="s">
        <v>79</v>
      </c>
      <c r="S619" s="80"/>
      <c r="T619" s="114" t="str">
        <f t="shared" si="36"/>
        <v>01298630482</v>
      </c>
      <c r="U619" s="114" t="str">
        <f t="shared" si="37"/>
        <v>COMUNE LONDA</v>
      </c>
      <c r="V619" s="114" t="str">
        <f t="shared" si="38"/>
        <v>TOSCANA</v>
      </c>
      <c r="W619" s="114" t="str">
        <f t="shared" si="39"/>
        <v>TOSCANA</v>
      </c>
    </row>
    <row r="620" spans="1:23" ht="14.4" x14ac:dyDescent="0.3">
      <c r="A620" s="80" t="s">
        <v>4457</v>
      </c>
      <c r="B620" s="80" t="s">
        <v>4456</v>
      </c>
      <c r="C620" s="80" t="s">
        <v>10370</v>
      </c>
      <c r="D620" s="80" t="s">
        <v>7587</v>
      </c>
      <c r="E620" s="80" t="s">
        <v>10371</v>
      </c>
      <c r="F620" s="80" t="s">
        <v>10372</v>
      </c>
      <c r="G620" s="80" t="s">
        <v>10373</v>
      </c>
      <c r="H620" s="80" t="s">
        <v>6046</v>
      </c>
      <c r="I620" s="80" t="s">
        <v>2478</v>
      </c>
      <c r="J620" s="80" t="s">
        <v>4456</v>
      </c>
      <c r="K620" s="80" t="s">
        <v>10370</v>
      </c>
      <c r="L620" s="80" t="s">
        <v>10371</v>
      </c>
      <c r="M620" s="80" t="s">
        <v>10372</v>
      </c>
      <c r="N620" s="80" t="s">
        <v>10373</v>
      </c>
      <c r="O620" s="80" t="s">
        <v>6046</v>
      </c>
      <c r="P620" s="80" t="s">
        <v>2478</v>
      </c>
      <c r="Q620" s="80" t="s">
        <v>10374</v>
      </c>
      <c r="R620" s="82" t="s">
        <v>79</v>
      </c>
      <c r="S620" s="80" t="s">
        <v>10375</v>
      </c>
      <c r="T620" s="114" t="str">
        <f t="shared" si="36"/>
        <v>00554450049</v>
      </c>
      <c r="U620" s="114" t="str">
        <f t="shared" si="37"/>
        <v>COMUNE MANGO</v>
      </c>
      <c r="V620" s="114" t="str">
        <f t="shared" si="38"/>
        <v>PIEMONTE</v>
      </c>
      <c r="W620" s="114" t="str">
        <f t="shared" si="39"/>
        <v>PIEMONTE</v>
      </c>
    </row>
    <row r="621" spans="1:23" ht="14.4" x14ac:dyDescent="0.3">
      <c r="A621" s="80" t="s">
        <v>4466</v>
      </c>
      <c r="B621" s="80"/>
      <c r="C621" s="80"/>
      <c r="D621" s="80"/>
      <c r="E621" s="80" t="s">
        <v>4876</v>
      </c>
      <c r="F621" s="80"/>
      <c r="G621" s="80"/>
      <c r="H621" s="80"/>
      <c r="I621" s="80"/>
      <c r="J621" s="80" t="s">
        <v>4465</v>
      </c>
      <c r="K621" s="80" t="s">
        <v>10455</v>
      </c>
      <c r="L621" s="80" t="s">
        <v>10456</v>
      </c>
      <c r="M621" s="80"/>
      <c r="N621" s="80" t="s">
        <v>10457</v>
      </c>
      <c r="O621" s="80" t="s">
        <v>5579</v>
      </c>
      <c r="P621" s="80" t="s">
        <v>2478</v>
      </c>
      <c r="Q621" s="80" t="s">
        <v>10458</v>
      </c>
      <c r="R621" s="82" t="s">
        <v>79</v>
      </c>
      <c r="S621" s="80"/>
      <c r="T621" s="114" t="str">
        <f t="shared" si="36"/>
        <v>00460570062</v>
      </c>
      <c r="U621" s="114" t="str">
        <f t="shared" si="37"/>
        <v>COMUNE PARETO</v>
      </c>
      <c r="V621" s="114" t="str">
        <f t="shared" si="38"/>
        <v>PIEMONTE</v>
      </c>
      <c r="W621" s="114" t="str">
        <f t="shared" si="39"/>
        <v>PIEMONTE</v>
      </c>
    </row>
    <row r="622" spans="1:23" ht="14.4" x14ac:dyDescent="0.3">
      <c r="A622" s="80" t="s">
        <v>10428</v>
      </c>
      <c r="B622" s="80"/>
      <c r="C622" s="80"/>
      <c r="D622" s="80"/>
      <c r="E622" s="80" t="s">
        <v>4876</v>
      </c>
      <c r="F622" s="80"/>
      <c r="G622" s="80"/>
      <c r="H622" s="80"/>
      <c r="I622" s="80"/>
      <c r="J622" s="80" t="s">
        <v>10429</v>
      </c>
      <c r="K622" s="80" t="s">
        <v>10430</v>
      </c>
      <c r="L622" s="80" t="s">
        <v>10431</v>
      </c>
      <c r="M622" s="80"/>
      <c r="N622" s="80" t="s">
        <v>10432</v>
      </c>
      <c r="O622" s="80" t="s">
        <v>5032</v>
      </c>
      <c r="P622" s="80" t="s">
        <v>2478</v>
      </c>
      <c r="Q622" s="80"/>
      <c r="R622" s="82" t="s">
        <v>79</v>
      </c>
      <c r="S622" s="80"/>
      <c r="T622" s="114" t="str">
        <f t="shared" si="36"/>
        <v>03043330012</v>
      </c>
      <c r="U622" s="114" t="str">
        <f t="shared" si="37"/>
        <v>COMUNE PRALI</v>
      </c>
      <c r="V622" s="114" t="str">
        <f t="shared" si="38"/>
        <v>PIEMONTE</v>
      </c>
      <c r="W622" s="114" t="str">
        <f t="shared" si="39"/>
        <v>PIEMONTE</v>
      </c>
    </row>
    <row r="623" spans="1:23" ht="14.4" x14ac:dyDescent="0.3">
      <c r="A623" s="80" t="s">
        <v>4686</v>
      </c>
      <c r="B623" s="80"/>
      <c r="C623" s="80"/>
      <c r="D623" s="80"/>
      <c r="E623" s="80" t="s">
        <v>4876</v>
      </c>
      <c r="F623" s="80"/>
      <c r="G623" s="80"/>
      <c r="H623" s="80"/>
      <c r="I623" s="80"/>
      <c r="J623" s="80" t="s">
        <v>4685</v>
      </c>
      <c r="K623" s="80" t="s">
        <v>8050</v>
      </c>
      <c r="L623" s="80" t="s">
        <v>8051</v>
      </c>
      <c r="M623" s="80" t="s">
        <v>8052</v>
      </c>
      <c r="N623" s="80" t="s">
        <v>8053</v>
      </c>
      <c r="O623" s="80" t="s">
        <v>6337</v>
      </c>
      <c r="P623" s="80" t="s">
        <v>2484</v>
      </c>
      <c r="Q623" s="80" t="s">
        <v>8054</v>
      </c>
      <c r="R623" s="82" t="s">
        <v>79</v>
      </c>
      <c r="S623" s="80"/>
      <c r="T623" s="114" t="str">
        <f t="shared" si="36"/>
        <v>01147380487</v>
      </c>
      <c r="U623" s="114" t="str">
        <f t="shared" si="37"/>
        <v>COMUNE SIGNA</v>
      </c>
      <c r="V623" s="114" t="str">
        <f t="shared" si="38"/>
        <v>TOSCANA</v>
      </c>
      <c r="W623" s="114" t="str">
        <f t="shared" si="39"/>
        <v>TOSCANA</v>
      </c>
    </row>
    <row r="624" spans="1:23" ht="14.4" x14ac:dyDescent="0.3">
      <c r="A624" s="80" t="s">
        <v>4708</v>
      </c>
      <c r="B624" s="80" t="s">
        <v>4707</v>
      </c>
      <c r="C624" s="80" t="s">
        <v>8971</v>
      </c>
      <c r="D624" s="80" t="s">
        <v>7587</v>
      </c>
      <c r="E624" s="80" t="s">
        <v>8972</v>
      </c>
      <c r="F624" s="80" t="s">
        <v>8973</v>
      </c>
      <c r="G624" s="80" t="s">
        <v>8974</v>
      </c>
      <c r="H624" s="80" t="s">
        <v>6337</v>
      </c>
      <c r="I624" s="80" t="s">
        <v>2484</v>
      </c>
      <c r="J624" s="80" t="s">
        <v>4707</v>
      </c>
      <c r="K624" s="80" t="s">
        <v>8971</v>
      </c>
      <c r="L624" s="80" t="s">
        <v>8972</v>
      </c>
      <c r="M624" s="80" t="s">
        <v>8973</v>
      </c>
      <c r="N624" s="80" t="s">
        <v>8974</v>
      </c>
      <c r="O624" s="80" t="s">
        <v>6337</v>
      </c>
      <c r="P624" s="80" t="s">
        <v>2484</v>
      </c>
      <c r="Q624" s="80" t="s">
        <v>8975</v>
      </c>
      <c r="R624" s="82" t="s">
        <v>79</v>
      </c>
      <c r="S624" s="80" t="s">
        <v>8976</v>
      </c>
      <c r="T624" s="114" t="str">
        <f t="shared" si="36"/>
        <v>00864490487</v>
      </c>
      <c r="U624" s="114" t="str">
        <f t="shared" si="37"/>
        <v>COMUNE VAGLIA</v>
      </c>
      <c r="V624" s="114" t="str">
        <f t="shared" si="38"/>
        <v>TOSCANA</v>
      </c>
      <c r="W624" s="114" t="str">
        <f t="shared" si="39"/>
        <v>TOSCANA</v>
      </c>
    </row>
    <row r="625" spans="1:23" ht="14.4" x14ac:dyDescent="0.3">
      <c r="A625" s="80" t="s">
        <v>2878</v>
      </c>
      <c r="B625" s="80" t="s">
        <v>2879</v>
      </c>
      <c r="C625" s="80" t="s">
        <v>3472</v>
      </c>
      <c r="D625" s="80" t="s">
        <v>4871</v>
      </c>
      <c r="E625" s="80" t="s">
        <v>7114</v>
      </c>
      <c r="F625" s="80" t="s">
        <v>7115</v>
      </c>
      <c r="G625" s="80" t="s">
        <v>6643</v>
      </c>
      <c r="H625" s="80" t="s">
        <v>6643</v>
      </c>
      <c r="I625" s="80" t="s">
        <v>2476</v>
      </c>
      <c r="J625" s="80" t="s">
        <v>2879</v>
      </c>
      <c r="K625" s="80" t="s">
        <v>3472</v>
      </c>
      <c r="L625" s="80" t="s">
        <v>7114</v>
      </c>
      <c r="M625" s="80" t="s">
        <v>7115</v>
      </c>
      <c r="N625" s="80" t="s">
        <v>6643</v>
      </c>
      <c r="O625" s="80" t="s">
        <v>6643</v>
      </c>
      <c r="P625" s="80" t="s">
        <v>2476</v>
      </c>
      <c r="Q625" s="80" t="s">
        <v>7116</v>
      </c>
      <c r="R625" s="82" t="s">
        <v>79</v>
      </c>
      <c r="S625" s="80"/>
      <c r="T625" s="114" t="str">
        <f t="shared" si="36"/>
        <v>00122950421</v>
      </c>
      <c r="U625" s="114" t="str">
        <f t="shared" si="37"/>
        <v>CONEROBUS SOCIETA' PER LA MOBILITA' INTERCOMUNALE S.P.A.</v>
      </c>
      <c r="V625" s="114" t="str">
        <f t="shared" si="38"/>
        <v>MARCHE</v>
      </c>
      <c r="W625" s="114" t="str">
        <f t="shared" si="39"/>
        <v>MARCHE</v>
      </c>
    </row>
    <row r="626" spans="1:23" ht="14.4" x14ac:dyDescent="0.3">
      <c r="A626" s="80" t="s">
        <v>528</v>
      </c>
      <c r="B626" s="80" t="s">
        <v>529</v>
      </c>
      <c r="C626" s="80" t="s">
        <v>3447</v>
      </c>
      <c r="D626" s="80" t="s">
        <v>6708</v>
      </c>
      <c r="E626" s="80" t="s">
        <v>6726</v>
      </c>
      <c r="F626" s="80" t="s">
        <v>6727</v>
      </c>
      <c r="G626" s="80" t="s">
        <v>5627</v>
      </c>
      <c r="H626" s="80" t="s">
        <v>5627</v>
      </c>
      <c r="I626" s="80" t="s">
        <v>2487</v>
      </c>
      <c r="J626" s="80" t="s">
        <v>529</v>
      </c>
      <c r="K626" s="80" t="s">
        <v>3447</v>
      </c>
      <c r="L626" s="80" t="s">
        <v>6726</v>
      </c>
      <c r="M626" s="80" t="s">
        <v>6728</v>
      </c>
      <c r="N626" s="80" t="s">
        <v>5627</v>
      </c>
      <c r="O626" s="80" t="s">
        <v>5627</v>
      </c>
      <c r="P626" s="80" t="s">
        <v>2487</v>
      </c>
      <c r="Q626" s="80" t="s">
        <v>6729</v>
      </c>
      <c r="R626" s="82" t="s">
        <v>79</v>
      </c>
      <c r="S626" s="80" t="s">
        <v>6730</v>
      </c>
      <c r="T626" s="114" t="str">
        <f t="shared" si="36"/>
        <v>00253090542</v>
      </c>
      <c r="U626" s="114" t="str">
        <f t="shared" si="37"/>
        <v>CONSORZIO A.C.A.P. SOCIETA' COOPERATIVA</v>
      </c>
      <c r="V626" s="114" t="str">
        <f t="shared" si="38"/>
        <v>UMBRIA</v>
      </c>
      <c r="W626" s="114" t="str">
        <f t="shared" si="39"/>
        <v>UMBRIA</v>
      </c>
    </row>
    <row r="627" spans="1:23" ht="14.4" x14ac:dyDescent="0.3">
      <c r="A627" s="80" t="s">
        <v>1957</v>
      </c>
      <c r="B627" s="80" t="s">
        <v>1958</v>
      </c>
      <c r="C627" s="80" t="s">
        <v>3693</v>
      </c>
      <c r="D627" s="80" t="s">
        <v>4863</v>
      </c>
      <c r="E627" s="80" t="s">
        <v>9189</v>
      </c>
      <c r="F627" s="80" t="s">
        <v>8918</v>
      </c>
      <c r="G627" s="80" t="s">
        <v>6541</v>
      </c>
      <c r="H627" s="80" t="s">
        <v>6541</v>
      </c>
      <c r="I627" s="80" t="s">
        <v>2485</v>
      </c>
      <c r="J627" s="80" t="s">
        <v>1958</v>
      </c>
      <c r="K627" s="80" t="s">
        <v>3693</v>
      </c>
      <c r="L627" s="80" t="s">
        <v>9189</v>
      </c>
      <c r="M627" s="80" t="s">
        <v>8918</v>
      </c>
      <c r="N627" s="80" t="s">
        <v>6541</v>
      </c>
      <c r="O627" s="80" t="s">
        <v>6541</v>
      </c>
      <c r="P627" s="80" t="s">
        <v>2485</v>
      </c>
      <c r="Q627" s="80" t="s">
        <v>10593</v>
      </c>
      <c r="R627" s="82" t="s">
        <v>79</v>
      </c>
      <c r="S627" s="80" t="s">
        <v>10594</v>
      </c>
      <c r="T627" s="114" t="str">
        <f t="shared" si="36"/>
        <v>02321790210</v>
      </c>
      <c r="U627" s="114" t="str">
        <f t="shared" si="37"/>
        <v>CONSORZIO ALTO ADIGE AUTONOLEGGIATORI - C.A.A.-KSM</v>
      </c>
      <c r="V627" s="114" t="str">
        <f t="shared" si="38"/>
        <v>TRENTINO ALTO-ADIGE</v>
      </c>
      <c r="W627" s="114" t="str">
        <f t="shared" si="39"/>
        <v>Provincia autonoma di BOLZANO</v>
      </c>
    </row>
    <row r="628" spans="1:23" ht="14.4" x14ac:dyDescent="0.3">
      <c r="A628" s="80" t="s">
        <v>8435</v>
      </c>
      <c r="B628" s="80"/>
      <c r="C628" s="80"/>
      <c r="D628" s="80"/>
      <c r="E628" s="80" t="s">
        <v>4876</v>
      </c>
      <c r="F628" s="80"/>
      <c r="G628" s="80"/>
      <c r="H628" s="80"/>
      <c r="I628" s="80"/>
      <c r="J628" s="80" t="s">
        <v>8436</v>
      </c>
      <c r="K628" s="80" t="s">
        <v>8437</v>
      </c>
      <c r="L628" s="80" t="s">
        <v>8438</v>
      </c>
      <c r="M628" s="80"/>
      <c r="N628" s="80" t="s">
        <v>5627</v>
      </c>
      <c r="O628" s="80" t="s">
        <v>5627</v>
      </c>
      <c r="P628" s="80" t="s">
        <v>2487</v>
      </c>
      <c r="Q628" s="80"/>
      <c r="R628" s="82" t="s">
        <v>79</v>
      </c>
      <c r="S628" s="80"/>
      <c r="T628" s="114" t="str">
        <f t="shared" si="36"/>
        <v>02630060545</v>
      </c>
      <c r="U628" s="114" t="str">
        <f t="shared" si="37"/>
        <v>CONSORZIO ARTIGIANO MOBILITA'</v>
      </c>
      <c r="V628" s="114" t="str">
        <f t="shared" si="38"/>
        <v>UMBRIA</v>
      </c>
      <c r="W628" s="114" t="str">
        <f t="shared" si="39"/>
        <v>UMBRIA</v>
      </c>
    </row>
    <row r="629" spans="1:23" ht="14.4" x14ac:dyDescent="0.3">
      <c r="A629" s="80" t="s">
        <v>530</v>
      </c>
      <c r="B629" s="80" t="s">
        <v>531</v>
      </c>
      <c r="C629" s="80" t="s">
        <v>3367</v>
      </c>
      <c r="D629" s="80" t="s">
        <v>5029</v>
      </c>
      <c r="E629" s="80" t="s">
        <v>5303</v>
      </c>
      <c r="F629" s="80" t="s">
        <v>5304</v>
      </c>
      <c r="G629" s="80" t="s">
        <v>5113</v>
      </c>
      <c r="H629" s="80" t="s">
        <v>5113</v>
      </c>
      <c r="I629" s="80" t="s">
        <v>2463</v>
      </c>
      <c r="J629" s="80" t="s">
        <v>531</v>
      </c>
      <c r="K629" s="80" t="s">
        <v>3367</v>
      </c>
      <c r="L629" s="80" t="s">
        <v>5303</v>
      </c>
      <c r="M629" s="80" t="s">
        <v>5304</v>
      </c>
      <c r="N629" s="80" t="s">
        <v>5113</v>
      </c>
      <c r="O629" s="80" t="s">
        <v>5113</v>
      </c>
      <c r="P629" s="80" t="s">
        <v>2463</v>
      </c>
      <c r="Q629" s="80" t="s">
        <v>5305</v>
      </c>
      <c r="R629" s="82" t="s">
        <v>79</v>
      </c>
      <c r="S629" s="80"/>
      <c r="T629" s="114" t="str">
        <f t="shared" si="36"/>
        <v>02816470781</v>
      </c>
      <c r="U629" s="114" t="str">
        <f t="shared" si="37"/>
        <v>CONSORZIO AUTOLINEE DUE SCARL</v>
      </c>
      <c r="V629" s="114" t="str">
        <f t="shared" si="38"/>
        <v>CALABRIA</v>
      </c>
      <c r="W629" s="114" t="str">
        <f t="shared" si="39"/>
        <v>CALABRIA</v>
      </c>
    </row>
    <row r="630" spans="1:23" ht="14.4" x14ac:dyDescent="0.3">
      <c r="A630" s="80" t="s">
        <v>4641</v>
      </c>
      <c r="B630" s="80" t="s">
        <v>4642</v>
      </c>
      <c r="C630" s="80" t="s">
        <v>8407</v>
      </c>
      <c r="D630" s="80" t="s">
        <v>5029</v>
      </c>
      <c r="E630" s="80" t="s">
        <v>8408</v>
      </c>
      <c r="F630" s="80" t="s">
        <v>6510</v>
      </c>
      <c r="G630" s="80" t="s">
        <v>6511</v>
      </c>
      <c r="H630" s="80" t="s">
        <v>6511</v>
      </c>
      <c r="I630" s="80" t="s">
        <v>2484</v>
      </c>
      <c r="J630" s="80" t="s">
        <v>4642</v>
      </c>
      <c r="K630" s="80" t="s">
        <v>8407</v>
      </c>
      <c r="L630" s="80" t="s">
        <v>8408</v>
      </c>
      <c r="M630" s="80" t="s">
        <v>6510</v>
      </c>
      <c r="N630" s="80" t="s">
        <v>6511</v>
      </c>
      <c r="O630" s="80" t="s">
        <v>6511</v>
      </c>
      <c r="P630" s="80" t="s">
        <v>2484</v>
      </c>
      <c r="Q630" s="80" t="s">
        <v>8409</v>
      </c>
      <c r="R630" s="82" t="s">
        <v>79</v>
      </c>
      <c r="S630" s="80" t="s">
        <v>8410</v>
      </c>
      <c r="T630" s="114" t="str">
        <f t="shared" si="36"/>
        <v>01970400972</v>
      </c>
      <c r="U630" s="114" t="str">
        <f t="shared" si="37"/>
        <v>CONSORZIO AUTOLINEE PRATESI</v>
      </c>
      <c r="V630" s="114" t="str">
        <f t="shared" si="38"/>
        <v>TOSCANA</v>
      </c>
      <c r="W630" s="114" t="str">
        <f t="shared" si="39"/>
        <v>TOSCANA</v>
      </c>
    </row>
    <row r="631" spans="1:23" ht="14.4" x14ac:dyDescent="0.3">
      <c r="A631" s="80" t="s">
        <v>6736</v>
      </c>
      <c r="B631" s="80"/>
      <c r="C631" s="80"/>
      <c r="D631" s="80"/>
      <c r="E631" s="80" t="s">
        <v>4876</v>
      </c>
      <c r="F631" s="80"/>
      <c r="G631" s="80"/>
      <c r="H631" s="80"/>
      <c r="I631" s="80"/>
      <c r="J631" s="80" t="s">
        <v>6737</v>
      </c>
      <c r="K631" s="80" t="s">
        <v>6738</v>
      </c>
      <c r="L631" s="80" t="s">
        <v>6739</v>
      </c>
      <c r="M631" s="80"/>
      <c r="N631" s="80" t="s">
        <v>5113</v>
      </c>
      <c r="O631" s="80" t="s">
        <v>5113</v>
      </c>
      <c r="P631" s="80" t="s">
        <v>2463</v>
      </c>
      <c r="Q631" s="80"/>
      <c r="R631" s="82" t="s">
        <v>79</v>
      </c>
      <c r="S631" s="80"/>
      <c r="T631" s="114" t="str">
        <f t="shared" si="36"/>
        <v>00354240780</v>
      </c>
      <c r="U631" s="114" t="str">
        <f t="shared" si="37"/>
        <v>CONSORZIO AUTOLINEE SRL</v>
      </c>
      <c r="V631" s="114" t="str">
        <f t="shared" si="38"/>
        <v>CALABRIA</v>
      </c>
      <c r="W631" s="114" t="str">
        <f t="shared" si="39"/>
        <v>CALABRIA</v>
      </c>
    </row>
    <row r="632" spans="1:23" ht="14.4" x14ac:dyDescent="0.3">
      <c r="A632" s="80" t="s">
        <v>10232</v>
      </c>
      <c r="B632" s="80"/>
      <c r="C632" s="80"/>
      <c r="D632" s="80"/>
      <c r="E632" s="80" t="s">
        <v>4876</v>
      </c>
      <c r="F632" s="80"/>
      <c r="G632" s="80"/>
      <c r="H632" s="80"/>
      <c r="I632" s="80"/>
      <c r="J632" s="80" t="s">
        <v>10233</v>
      </c>
      <c r="K632" s="80" t="s">
        <v>10234</v>
      </c>
      <c r="L632" s="80" t="s">
        <v>5303</v>
      </c>
      <c r="M632" s="80"/>
      <c r="N632" s="80" t="s">
        <v>5113</v>
      </c>
      <c r="O632" s="80" t="s">
        <v>5113</v>
      </c>
      <c r="P632" s="80" t="s">
        <v>2463</v>
      </c>
      <c r="Q632" s="80"/>
      <c r="R632" s="82" t="s">
        <v>79</v>
      </c>
      <c r="S632" s="80"/>
      <c r="T632" s="114" t="str">
        <f t="shared" si="36"/>
        <v>03539130785</v>
      </c>
      <c r="U632" s="114" t="str">
        <f t="shared" si="37"/>
        <v>CONSORZIO AUTOLINEE TPL SRL</v>
      </c>
      <c r="V632" s="114" t="str">
        <f t="shared" si="38"/>
        <v>CALABRIA</v>
      </c>
      <c r="W632" s="114" t="str">
        <f t="shared" si="39"/>
        <v>CALABRIA</v>
      </c>
    </row>
    <row r="633" spans="1:23" ht="14.4" x14ac:dyDescent="0.3">
      <c r="A633" s="80" t="s">
        <v>4452</v>
      </c>
      <c r="B633" s="80" t="s">
        <v>4453</v>
      </c>
      <c r="C633" s="80" t="s">
        <v>10318</v>
      </c>
      <c r="D633" s="80" t="s">
        <v>4863</v>
      </c>
      <c r="E633" s="80" t="s">
        <v>10319</v>
      </c>
      <c r="F633" s="80" t="s">
        <v>7961</v>
      </c>
      <c r="G633" s="80" t="s">
        <v>7962</v>
      </c>
      <c r="H633" s="80" t="s">
        <v>6046</v>
      </c>
      <c r="I633" s="80" t="s">
        <v>2478</v>
      </c>
      <c r="J633" s="80" t="s">
        <v>4453</v>
      </c>
      <c r="K633" s="80" t="s">
        <v>10318</v>
      </c>
      <c r="L633" s="80" t="s">
        <v>10319</v>
      </c>
      <c r="M633" s="80"/>
      <c r="N633" s="80" t="s">
        <v>7962</v>
      </c>
      <c r="O633" s="80" t="s">
        <v>6046</v>
      </c>
      <c r="P633" s="80" t="s">
        <v>2478</v>
      </c>
      <c r="Q633" s="80" t="s">
        <v>10320</v>
      </c>
      <c r="R633" s="82" t="s">
        <v>79</v>
      </c>
      <c r="S633" s="80" t="s">
        <v>10321</v>
      </c>
      <c r="T633" s="114" t="str">
        <f t="shared" si="36"/>
        <v>01847330048</v>
      </c>
      <c r="U633" s="114" t="str">
        <f t="shared" si="37"/>
        <v>CONSORZIO AUTONOLEGGIATORI CUNEESI</v>
      </c>
      <c r="V633" s="114" t="str">
        <f t="shared" si="38"/>
        <v>PIEMONTE</v>
      </c>
      <c r="W633" s="114" t="str">
        <f t="shared" si="39"/>
        <v>PIEMONTE</v>
      </c>
    </row>
    <row r="634" spans="1:23" ht="14.4" x14ac:dyDescent="0.3">
      <c r="A634" s="80" t="s">
        <v>532</v>
      </c>
      <c r="B634" s="80" t="s">
        <v>533</v>
      </c>
      <c r="C634" s="80" t="s">
        <v>3873</v>
      </c>
      <c r="D634" s="80" t="s">
        <v>5029</v>
      </c>
      <c r="E634" s="80" t="s">
        <v>5248</v>
      </c>
      <c r="F634" s="80"/>
      <c r="G634" s="80" t="s">
        <v>5250</v>
      </c>
      <c r="H634" s="80" t="s">
        <v>5251</v>
      </c>
      <c r="I634" s="80" t="s">
        <v>2475</v>
      </c>
      <c r="J634" s="80" t="s">
        <v>533</v>
      </c>
      <c r="K634" s="80" t="s">
        <v>3873</v>
      </c>
      <c r="L634" s="80" t="s">
        <v>5248</v>
      </c>
      <c r="M634" s="80"/>
      <c r="N634" s="80" t="s">
        <v>5250</v>
      </c>
      <c r="O634" s="80" t="s">
        <v>5251</v>
      </c>
      <c r="P634" s="80" t="s">
        <v>2475</v>
      </c>
      <c r="Q634" s="80" t="s">
        <v>10454</v>
      </c>
      <c r="R634" s="82" t="s">
        <v>79</v>
      </c>
      <c r="S634" s="80"/>
      <c r="T634" s="114" t="str">
        <f t="shared" si="36"/>
        <v>12838170152</v>
      </c>
      <c r="U634" s="114" t="str">
        <f t="shared" si="37"/>
        <v>CONSORZIO AUTOSERVIZI LOMBARDI S.C.A.R.L</v>
      </c>
      <c r="V634" s="114" t="str">
        <f t="shared" si="38"/>
        <v>LOMBARDIA</v>
      </c>
      <c r="W634" s="114" t="str">
        <f t="shared" si="39"/>
        <v>LOMBARDIA</v>
      </c>
    </row>
    <row r="635" spans="1:23" ht="14.4" x14ac:dyDescent="0.3">
      <c r="A635" s="80" t="s">
        <v>7042</v>
      </c>
      <c r="B635" s="80"/>
      <c r="C635" s="80"/>
      <c r="D635" s="80"/>
      <c r="E635" s="80" t="s">
        <v>4876</v>
      </c>
      <c r="F635" s="80"/>
      <c r="G635" s="80"/>
      <c r="H635" s="80"/>
      <c r="I635" s="80"/>
      <c r="J635" s="80" t="s">
        <v>7043</v>
      </c>
      <c r="K635" s="80" t="s">
        <v>7044</v>
      </c>
      <c r="L635" s="80" t="s">
        <v>7045</v>
      </c>
      <c r="M635" s="80"/>
      <c r="N635" s="80" t="s">
        <v>6591</v>
      </c>
      <c r="O635" s="80" t="s">
        <v>6591</v>
      </c>
      <c r="P635" s="80" t="s">
        <v>2489</v>
      </c>
      <c r="Q635" s="80"/>
      <c r="R635" s="82" t="s">
        <v>79</v>
      </c>
      <c r="S635" s="80"/>
      <c r="T635" s="114" t="str">
        <f t="shared" si="36"/>
        <v>03222400230</v>
      </c>
      <c r="U635" s="114" t="str">
        <f t="shared" si="37"/>
        <v>CONSORZIO EUROBUS VERONA</v>
      </c>
      <c r="V635" s="114" t="str">
        <f t="shared" si="38"/>
        <v>VENETO</v>
      </c>
      <c r="W635" s="114" t="str">
        <f t="shared" si="39"/>
        <v>VENETO</v>
      </c>
    </row>
    <row r="636" spans="1:23" ht="14.4" x14ac:dyDescent="0.3">
      <c r="A636" s="80" t="s">
        <v>542</v>
      </c>
      <c r="B636" s="80" t="s">
        <v>543</v>
      </c>
      <c r="C636" s="80" t="s">
        <v>3412</v>
      </c>
      <c r="D636" s="80" t="s">
        <v>4863</v>
      </c>
      <c r="E636" s="80" t="s">
        <v>6043</v>
      </c>
      <c r="F636" s="80" t="s">
        <v>6044</v>
      </c>
      <c r="G636" s="80" t="s">
        <v>6045</v>
      </c>
      <c r="H636" s="80" t="s">
        <v>6046</v>
      </c>
      <c r="I636" s="80" t="s">
        <v>2478</v>
      </c>
      <c r="J636" s="80" t="s">
        <v>543</v>
      </c>
      <c r="K636" s="80" t="s">
        <v>3412</v>
      </c>
      <c r="L636" s="80" t="s">
        <v>6043</v>
      </c>
      <c r="M636" s="80" t="s">
        <v>6044</v>
      </c>
      <c r="N636" s="80" t="s">
        <v>6045</v>
      </c>
      <c r="O636" s="80" t="s">
        <v>6046</v>
      </c>
      <c r="P636" s="80" t="s">
        <v>2478</v>
      </c>
      <c r="Q636" s="80" t="s">
        <v>6047</v>
      </c>
      <c r="R636" s="82" t="s">
        <v>79</v>
      </c>
      <c r="S636" s="80"/>
      <c r="T636" s="114" t="str">
        <f t="shared" si="36"/>
        <v>02995120041</v>
      </c>
      <c r="U636" s="114" t="str">
        <f t="shared" si="37"/>
        <v>CONSORZIO GRANDA BUS</v>
      </c>
      <c r="V636" s="114" t="str">
        <f t="shared" si="38"/>
        <v>PIEMONTE</v>
      </c>
      <c r="W636" s="114" t="str">
        <f t="shared" si="39"/>
        <v>PIEMONTE</v>
      </c>
    </row>
    <row r="637" spans="1:23" ht="14.4" x14ac:dyDescent="0.3">
      <c r="A637" s="80" t="s">
        <v>6313</v>
      </c>
      <c r="B637" s="80"/>
      <c r="C637" s="80"/>
      <c r="D637" s="80"/>
      <c r="E637" s="80" t="s">
        <v>4876</v>
      </c>
      <c r="F637" s="80"/>
      <c r="G637" s="80"/>
      <c r="H637" s="80"/>
      <c r="I637" s="80"/>
      <c r="J637" s="80" t="s">
        <v>6314</v>
      </c>
      <c r="K637" s="80" t="s">
        <v>6315</v>
      </c>
      <c r="L637" s="80" t="s">
        <v>6316</v>
      </c>
      <c r="M637" s="80"/>
      <c r="N637" s="80" t="s">
        <v>4950</v>
      </c>
      <c r="O637" s="80" t="s">
        <v>4950</v>
      </c>
      <c r="P637" s="80" t="s">
        <v>2481</v>
      </c>
      <c r="Q637" s="80"/>
      <c r="R637" s="82" t="s">
        <v>79</v>
      </c>
      <c r="S637" s="80"/>
      <c r="T637" s="114" t="str">
        <f t="shared" si="36"/>
        <v>04583310729</v>
      </c>
      <c r="U637" s="114" t="str">
        <f t="shared" si="37"/>
        <v>CONSORZIO I.P.A.L.N.</v>
      </c>
      <c r="V637" s="114" t="str">
        <f t="shared" si="38"/>
        <v>PUGLIA</v>
      </c>
      <c r="W637" s="114" t="str">
        <f t="shared" si="39"/>
        <v>PUGLIA</v>
      </c>
    </row>
    <row r="638" spans="1:23" ht="14.4" x14ac:dyDescent="0.3">
      <c r="A638" s="80" t="s">
        <v>3197</v>
      </c>
      <c r="B638" s="80" t="s">
        <v>3198</v>
      </c>
      <c r="C638" s="80" t="s">
        <v>3717</v>
      </c>
      <c r="D638" s="80" t="s">
        <v>7140</v>
      </c>
      <c r="E638" s="80" t="s">
        <v>8527</v>
      </c>
      <c r="F638" s="80" t="s">
        <v>9383</v>
      </c>
      <c r="G638" s="80" t="s">
        <v>9384</v>
      </c>
      <c r="H638" s="80" t="s">
        <v>5466</v>
      </c>
      <c r="I638" s="80" t="s">
        <v>2483</v>
      </c>
      <c r="J638" s="80" t="s">
        <v>3198</v>
      </c>
      <c r="K638" s="80" t="s">
        <v>3717</v>
      </c>
      <c r="L638" s="80" t="s">
        <v>8527</v>
      </c>
      <c r="M638" s="80" t="s">
        <v>9383</v>
      </c>
      <c r="N638" s="80" t="s">
        <v>9384</v>
      </c>
      <c r="O638" s="80" t="s">
        <v>5466</v>
      </c>
      <c r="P638" s="80" t="s">
        <v>2483</v>
      </c>
      <c r="Q638" s="80" t="s">
        <v>9385</v>
      </c>
      <c r="R638" s="82" t="s">
        <v>79</v>
      </c>
      <c r="S638" s="80" t="s">
        <v>9386</v>
      </c>
      <c r="T638" s="114" t="str">
        <f t="shared" si="36"/>
        <v>01475970834</v>
      </c>
      <c r="U638" s="114" t="str">
        <f t="shared" si="37"/>
        <v>CONSORZIO INTERCOMUNALE TRASPORTI ISOLA SALINA C.I.T.I.S.</v>
      </c>
      <c r="V638" s="114" t="str">
        <f t="shared" si="38"/>
        <v>SICILIA</v>
      </c>
      <c r="W638" s="114" t="str">
        <f t="shared" si="39"/>
        <v>SICILIA</v>
      </c>
    </row>
    <row r="639" spans="1:23" ht="14.4" x14ac:dyDescent="0.3">
      <c r="A639" s="80" t="s">
        <v>9345</v>
      </c>
      <c r="B639" s="80"/>
      <c r="C639" s="80"/>
      <c r="D639" s="80"/>
      <c r="E639" s="80" t="s">
        <v>4876</v>
      </c>
      <c r="F639" s="80"/>
      <c r="G639" s="80"/>
      <c r="H639" s="80"/>
      <c r="I639" s="80"/>
      <c r="J639" s="80" t="s">
        <v>9346</v>
      </c>
      <c r="K639" s="80" t="s">
        <v>9347</v>
      </c>
      <c r="L639" s="80" t="s">
        <v>9348</v>
      </c>
      <c r="M639" s="80"/>
      <c r="N639" s="80" t="s">
        <v>5026</v>
      </c>
      <c r="O639" s="80" t="s">
        <v>5026</v>
      </c>
      <c r="P639" s="80" t="s">
        <v>2474</v>
      </c>
      <c r="Q639" s="80"/>
      <c r="R639" s="82" t="s">
        <v>79</v>
      </c>
      <c r="S639" s="80"/>
      <c r="T639" s="114" t="str">
        <f t="shared" si="36"/>
        <v>01542730997</v>
      </c>
      <c r="U639" s="114" t="str">
        <f t="shared" si="37"/>
        <v>CONSORZIO LIGURIA VIA MARE</v>
      </c>
      <c r="V639" s="114" t="str">
        <f t="shared" si="38"/>
        <v>LIGURIA</v>
      </c>
      <c r="W639" s="114" t="str">
        <f t="shared" si="39"/>
        <v>LIGURIA</v>
      </c>
    </row>
    <row r="640" spans="1:23" ht="14.4" x14ac:dyDescent="0.3">
      <c r="A640" s="80" t="s">
        <v>1090</v>
      </c>
      <c r="B640" s="80" t="s">
        <v>2296</v>
      </c>
      <c r="C640" s="80" t="s">
        <v>3919</v>
      </c>
      <c r="D640" s="80" t="s">
        <v>10184</v>
      </c>
      <c r="E640" s="80" t="s">
        <v>10834</v>
      </c>
      <c r="F640" s="80" t="s">
        <v>8159</v>
      </c>
      <c r="G640" s="80" t="s">
        <v>8160</v>
      </c>
      <c r="H640" s="80" t="s">
        <v>8160</v>
      </c>
      <c r="I640" s="80" t="s">
        <v>2484</v>
      </c>
      <c r="J640" s="80" t="s">
        <v>2296</v>
      </c>
      <c r="K640" s="80" t="s">
        <v>3919</v>
      </c>
      <c r="L640" s="80" t="s">
        <v>10834</v>
      </c>
      <c r="M640" s="80" t="s">
        <v>8159</v>
      </c>
      <c r="N640" s="80" t="s">
        <v>8160</v>
      </c>
      <c r="O640" s="80" t="s">
        <v>8160</v>
      </c>
      <c r="P640" s="80" t="s">
        <v>2484</v>
      </c>
      <c r="Q640" s="80" t="s">
        <v>10835</v>
      </c>
      <c r="R640" s="82" t="s">
        <v>79</v>
      </c>
      <c r="S640" s="80" t="s">
        <v>6591</v>
      </c>
      <c r="T640" s="114" t="str">
        <f t="shared" si="36"/>
        <v>01754810461</v>
      </c>
      <c r="U640" s="114" t="str">
        <f t="shared" si="37"/>
        <v>CONSORZIO LUCCHESE BUS - SOCIETÀ CONSORTILE PER AZIONI</v>
      </c>
      <c r="V640" s="114" t="str">
        <f t="shared" si="38"/>
        <v>TOSCANA</v>
      </c>
      <c r="W640" s="114" t="str">
        <f t="shared" si="39"/>
        <v>TOSCANA</v>
      </c>
    </row>
    <row r="641" spans="1:23" ht="14.4" x14ac:dyDescent="0.3">
      <c r="A641" s="80" t="s">
        <v>513</v>
      </c>
      <c r="B641" s="80" t="s">
        <v>514</v>
      </c>
      <c r="C641" s="80" t="s">
        <v>3455</v>
      </c>
      <c r="D641" s="80" t="s">
        <v>5029</v>
      </c>
      <c r="E641" s="80" t="s">
        <v>5990</v>
      </c>
      <c r="F641" s="80" t="s">
        <v>5991</v>
      </c>
      <c r="G641" s="80" t="s">
        <v>5992</v>
      </c>
      <c r="H641" s="80" t="s">
        <v>5992</v>
      </c>
      <c r="I641" s="80" t="s">
        <v>2475</v>
      </c>
      <c r="J641" s="80" t="s">
        <v>514</v>
      </c>
      <c r="K641" s="80" t="s">
        <v>3455</v>
      </c>
      <c r="L641" s="80" t="s">
        <v>5990</v>
      </c>
      <c r="M641" s="80" t="s">
        <v>5991</v>
      </c>
      <c r="N641" s="80" t="s">
        <v>5992</v>
      </c>
      <c r="O641" s="80" t="s">
        <v>5992</v>
      </c>
      <c r="P641" s="80" t="s">
        <v>2475</v>
      </c>
      <c r="Q641" s="80" t="s">
        <v>6843</v>
      </c>
      <c r="R641" s="82" t="s">
        <v>79</v>
      </c>
      <c r="S641" s="80" t="s">
        <v>5231</v>
      </c>
      <c r="T641" s="114" t="str">
        <f t="shared" si="36"/>
        <v>02980610139</v>
      </c>
      <c r="U641" s="114" t="str">
        <f t="shared" si="37"/>
        <v>CONSORZIO MOBILITÀ FUNICOLARE E BUS SCARL</v>
      </c>
      <c r="V641" s="114" t="str">
        <f t="shared" si="38"/>
        <v>LOMBARDIA</v>
      </c>
      <c r="W641" s="114" t="str">
        <f t="shared" si="39"/>
        <v>LOMBARDIA</v>
      </c>
    </row>
    <row r="642" spans="1:23" ht="14.4" x14ac:dyDescent="0.3">
      <c r="A642" s="80" t="s">
        <v>8370</v>
      </c>
      <c r="B642" s="80"/>
      <c r="C642" s="80"/>
      <c r="D642" s="80"/>
      <c r="E642" s="80" t="s">
        <v>4876</v>
      </c>
      <c r="F642" s="80"/>
      <c r="G642" s="80"/>
      <c r="H642" s="80"/>
      <c r="I642" s="80"/>
      <c r="J642" s="80" t="s">
        <v>8371</v>
      </c>
      <c r="K642" s="80" t="s">
        <v>8372</v>
      </c>
      <c r="L642" s="80" t="s">
        <v>8373</v>
      </c>
      <c r="M642" s="80"/>
      <c r="N642" s="80" t="s">
        <v>7893</v>
      </c>
      <c r="O642" s="80" t="s">
        <v>7893</v>
      </c>
      <c r="P642" s="80" t="s">
        <v>2467</v>
      </c>
      <c r="Q642" s="80"/>
      <c r="R642" s="82" t="s">
        <v>79</v>
      </c>
      <c r="S642" s="80"/>
      <c r="T642" s="114" t="str">
        <f t="shared" ref="T642:T705" si="40">IF(K642="", C642, K642)</f>
        <v>01353910365</v>
      </c>
      <c r="U642" s="114" t="str">
        <f t="shared" ref="U642:U705" si="41">IF(J642="", B642, J642)</f>
        <v>CONSORZIO TAXISTI MODENESI S.C.A.R.L</v>
      </c>
      <c r="V642" s="114" t="str">
        <f t="shared" ref="V642:V705" si="42">IF(P642="", I642, P642)</f>
        <v>EMILIA-ROMAGNA</v>
      </c>
      <c r="W642" s="114" t="str">
        <f t="shared" ref="W642:W705" si="43">IF(V642="FRIULI-VENEZIA-GIULIA", "FRIULI-VENEZIA GIULIA", IF(V642="TRENTINO ALTO-ADIGE", IF(IF(O642="", H642, O642)="BOLZANO-BOZEN", "Provincia autonoma di BOLZANO", "Provincia autonoma di TRENTO"), V642))</f>
        <v>EMILIA-ROMAGNA</v>
      </c>
    </row>
    <row r="643" spans="1:23" ht="14.4" x14ac:dyDescent="0.3">
      <c r="A643" s="80" t="s">
        <v>8374</v>
      </c>
      <c r="B643" s="80"/>
      <c r="C643" s="80"/>
      <c r="D643" s="80"/>
      <c r="E643" s="80" t="s">
        <v>4876</v>
      </c>
      <c r="F643" s="80"/>
      <c r="G643" s="80"/>
      <c r="H643" s="80"/>
      <c r="I643" s="80"/>
      <c r="J643" s="80" t="s">
        <v>8371</v>
      </c>
      <c r="K643" s="80" t="s">
        <v>8372</v>
      </c>
      <c r="L643" s="80" t="s">
        <v>8373</v>
      </c>
      <c r="M643" s="80"/>
      <c r="N643" s="80" t="s">
        <v>7893</v>
      </c>
      <c r="O643" s="80" t="s">
        <v>7893</v>
      </c>
      <c r="P643" s="80" t="s">
        <v>2467</v>
      </c>
      <c r="Q643" s="80"/>
      <c r="R643" s="82" t="s">
        <v>79</v>
      </c>
      <c r="S643" s="80"/>
      <c r="T643" s="114" t="str">
        <f t="shared" si="40"/>
        <v>01353910365</v>
      </c>
      <c r="U643" s="114" t="str">
        <f t="shared" si="41"/>
        <v>CONSORZIO TAXISTI MODENESI S.C.A.R.L</v>
      </c>
      <c r="V643" s="114" t="str">
        <f t="shared" si="42"/>
        <v>EMILIA-ROMAGNA</v>
      </c>
      <c r="W643" s="114" t="str">
        <f t="shared" si="43"/>
        <v>EMILIA-ROMAGNA</v>
      </c>
    </row>
    <row r="644" spans="1:23" ht="14.4" x14ac:dyDescent="0.3">
      <c r="A644" s="80" t="s">
        <v>10244</v>
      </c>
      <c r="B644" s="80"/>
      <c r="C644" s="80"/>
      <c r="D644" s="80"/>
      <c r="E644" s="80" t="s">
        <v>4876</v>
      </c>
      <c r="F644" s="80"/>
      <c r="G644" s="80"/>
      <c r="H644" s="80"/>
      <c r="I644" s="80"/>
      <c r="J644" s="80" t="s">
        <v>10245</v>
      </c>
      <c r="K644" s="80" t="s">
        <v>10246</v>
      </c>
      <c r="L644" s="80" t="s">
        <v>8181</v>
      </c>
      <c r="M644" s="80"/>
      <c r="N644" s="80" t="s">
        <v>7899</v>
      </c>
      <c r="O644" s="80" t="s">
        <v>7899</v>
      </c>
      <c r="P644" s="80" t="s">
        <v>2467</v>
      </c>
      <c r="Q644" s="80"/>
      <c r="R644" s="82" t="s">
        <v>79</v>
      </c>
      <c r="S644" s="80"/>
      <c r="T644" s="114" t="str">
        <f t="shared" si="40"/>
        <v>02059070355</v>
      </c>
      <c r="U644" s="114" t="str">
        <f t="shared" si="41"/>
        <v>CONSORZIO TEA</v>
      </c>
      <c r="V644" s="114" t="str">
        <f t="shared" si="42"/>
        <v>EMILIA-ROMAGNA</v>
      </c>
      <c r="W644" s="114" t="str">
        <f t="shared" si="43"/>
        <v>EMILIA-ROMAGNA</v>
      </c>
    </row>
    <row r="645" spans="1:23" ht="14.4" x14ac:dyDescent="0.3">
      <c r="A645" s="80" t="s">
        <v>2548</v>
      </c>
      <c r="B645" s="80" t="s">
        <v>2549</v>
      </c>
      <c r="C645" s="80" t="s">
        <v>3359</v>
      </c>
      <c r="D645" s="80" t="s">
        <v>4863</v>
      </c>
      <c r="E645" s="80" t="s">
        <v>5226</v>
      </c>
      <c r="F645" s="80" t="s">
        <v>5227</v>
      </c>
      <c r="G645" s="80" t="s">
        <v>4973</v>
      </c>
      <c r="H645" s="80" t="s">
        <v>4973</v>
      </c>
      <c r="I645" s="80" t="s">
        <v>2459</v>
      </c>
      <c r="J645" s="80" t="s">
        <v>2549</v>
      </c>
      <c r="K645" s="80" t="s">
        <v>3359</v>
      </c>
      <c r="L645" s="80" t="s">
        <v>5226</v>
      </c>
      <c r="M645" s="80" t="s">
        <v>5227</v>
      </c>
      <c r="N645" s="80" t="s">
        <v>4973</v>
      </c>
      <c r="O645" s="80" t="s">
        <v>4973</v>
      </c>
      <c r="P645" s="80" t="s">
        <v>2459</v>
      </c>
      <c r="Q645" s="80" t="s">
        <v>5228</v>
      </c>
      <c r="R645" s="82" t="s">
        <v>79</v>
      </c>
      <c r="S645" s="80"/>
      <c r="T645" s="114" t="str">
        <f t="shared" si="40"/>
        <v>01587670769</v>
      </c>
      <c r="U645" s="114" t="str">
        <f t="shared" si="41"/>
        <v>CONSORZIO TRASPORTI AZIENDE BASILICATA SRL (COTRAB)</v>
      </c>
      <c r="V645" s="114" t="str">
        <f t="shared" si="42"/>
        <v>BASILICATA</v>
      </c>
      <c r="W645" s="114" t="str">
        <f t="shared" si="43"/>
        <v>BASILICATA</v>
      </c>
    </row>
    <row r="646" spans="1:23" ht="14.4" x14ac:dyDescent="0.3">
      <c r="A646" s="80" t="s">
        <v>4096</v>
      </c>
      <c r="B646" s="80" t="s">
        <v>4097</v>
      </c>
      <c r="C646" s="80" t="s">
        <v>8499</v>
      </c>
      <c r="D646" s="80" t="s">
        <v>4863</v>
      </c>
      <c r="E646" s="80" t="s">
        <v>8500</v>
      </c>
      <c r="F646" s="80" t="s">
        <v>7917</v>
      </c>
      <c r="G646" s="80" t="s">
        <v>5199</v>
      </c>
      <c r="H646" s="80" t="s">
        <v>5199</v>
      </c>
      <c r="I646" s="80" t="s">
        <v>2467</v>
      </c>
      <c r="J646" s="80" t="s">
        <v>4097</v>
      </c>
      <c r="K646" s="80" t="s">
        <v>8499</v>
      </c>
      <c r="L646" s="80" t="s">
        <v>8500</v>
      </c>
      <c r="M646" s="80" t="s">
        <v>7917</v>
      </c>
      <c r="N646" s="80" t="s">
        <v>5199</v>
      </c>
      <c r="O646" s="80" t="s">
        <v>5199</v>
      </c>
      <c r="P646" s="80" t="s">
        <v>2467</v>
      </c>
      <c r="Q646" s="80" t="s">
        <v>8501</v>
      </c>
      <c r="R646" s="82" t="s">
        <v>79</v>
      </c>
      <c r="S646" s="80" t="s">
        <v>8502</v>
      </c>
      <c r="T646" s="114" t="str">
        <f t="shared" si="40"/>
        <v>02568561209</v>
      </c>
      <c r="U646" s="114" t="str">
        <f t="shared" si="41"/>
        <v>CONSORZIO TRASPORTI INTEGRATI</v>
      </c>
      <c r="V646" s="114" t="str">
        <f t="shared" si="42"/>
        <v>EMILIA-ROMAGNA</v>
      </c>
      <c r="W646" s="114" t="str">
        <f t="shared" si="43"/>
        <v>EMILIA-ROMAGNA</v>
      </c>
    </row>
    <row r="647" spans="1:23" ht="14.4" x14ac:dyDescent="0.3">
      <c r="A647" s="80" t="s">
        <v>1152</v>
      </c>
      <c r="B647" s="80" t="s">
        <v>1153</v>
      </c>
      <c r="C647" s="80" t="s">
        <v>3681</v>
      </c>
      <c r="D647" s="80" t="s">
        <v>5029</v>
      </c>
      <c r="E647" s="80" t="s">
        <v>9109</v>
      </c>
      <c r="F647" s="80" t="s">
        <v>5335</v>
      </c>
      <c r="G647" s="80" t="s">
        <v>5080</v>
      </c>
      <c r="H647" s="80" t="s">
        <v>5080</v>
      </c>
      <c r="I647" s="80" t="s">
        <v>2472</v>
      </c>
      <c r="J647" s="80" t="s">
        <v>1153</v>
      </c>
      <c r="K647" s="80" t="s">
        <v>3681</v>
      </c>
      <c r="L647" s="80" t="s">
        <v>9109</v>
      </c>
      <c r="M647" s="80" t="s">
        <v>5335</v>
      </c>
      <c r="N647" s="80" t="s">
        <v>5080</v>
      </c>
      <c r="O647" s="80" t="s">
        <v>5080</v>
      </c>
      <c r="P647" s="80" t="s">
        <v>2472</v>
      </c>
      <c r="Q647" s="80" t="s">
        <v>9110</v>
      </c>
      <c r="R647" s="82" t="s">
        <v>79</v>
      </c>
      <c r="S647" s="80"/>
      <c r="T647" s="114" t="str">
        <f t="shared" si="40"/>
        <v>06178791007</v>
      </c>
      <c r="U647" s="114" t="str">
        <f t="shared" si="41"/>
        <v>CONSORZIO TRASPORTI ITALIANI S.C.A R.L.</v>
      </c>
      <c r="V647" s="114" t="str">
        <f t="shared" si="42"/>
        <v>LAZIO</v>
      </c>
      <c r="W647" s="114" t="str">
        <f t="shared" si="43"/>
        <v>LAZIO</v>
      </c>
    </row>
    <row r="648" spans="1:23" ht="14.4" x14ac:dyDescent="0.3">
      <c r="A648" s="80" t="s">
        <v>7247</v>
      </c>
      <c r="B648" s="80"/>
      <c r="C648" s="80"/>
      <c r="D648" s="80"/>
      <c r="E648" s="80" t="s">
        <v>4876</v>
      </c>
      <c r="F648" s="80"/>
      <c r="G648" s="80"/>
      <c r="H648" s="80"/>
      <c r="I648" s="80"/>
      <c r="J648" s="80" t="s">
        <v>7248</v>
      </c>
      <c r="K648" s="80" t="s">
        <v>7249</v>
      </c>
      <c r="L648" s="80" t="s">
        <v>7250</v>
      </c>
      <c r="M648" s="80"/>
      <c r="N648" s="80" t="s">
        <v>6080</v>
      </c>
      <c r="O648" s="80" t="s">
        <v>6080</v>
      </c>
      <c r="P648" s="80" t="s">
        <v>2489</v>
      </c>
      <c r="Q648" s="80"/>
      <c r="R648" s="82" t="s">
        <v>79</v>
      </c>
      <c r="S648" s="80"/>
      <c r="T648" s="114" t="str">
        <f t="shared" si="40"/>
        <v>00021960281</v>
      </c>
      <c r="U648" s="114" t="str">
        <f t="shared" si="41"/>
        <v>CONSORZIO TRASPORTI PADOVANI AUTOBUS</v>
      </c>
      <c r="V648" s="114" t="str">
        <f t="shared" si="42"/>
        <v>VENETO</v>
      </c>
      <c r="W648" s="114" t="str">
        <f t="shared" si="43"/>
        <v>VENETO</v>
      </c>
    </row>
    <row r="649" spans="1:23" ht="14.4" x14ac:dyDescent="0.3">
      <c r="A649" s="80" t="s">
        <v>464</v>
      </c>
      <c r="B649" s="80" t="s">
        <v>465</v>
      </c>
      <c r="C649" s="80" t="s">
        <v>3570</v>
      </c>
      <c r="D649" s="80" t="s">
        <v>5029</v>
      </c>
      <c r="E649" s="80" t="s">
        <v>8211</v>
      </c>
      <c r="F649" s="80" t="s">
        <v>5096</v>
      </c>
      <c r="G649" s="80" t="s">
        <v>5067</v>
      </c>
      <c r="H649" s="80" t="s">
        <v>5067</v>
      </c>
      <c r="I649" s="80" t="s">
        <v>2475</v>
      </c>
      <c r="J649" s="80" t="s">
        <v>465</v>
      </c>
      <c r="K649" s="80" t="s">
        <v>3570</v>
      </c>
      <c r="L649" s="80" t="s">
        <v>8211</v>
      </c>
      <c r="M649" s="80" t="s">
        <v>5096</v>
      </c>
      <c r="N649" s="80" t="s">
        <v>5067</v>
      </c>
      <c r="O649" s="80" t="s">
        <v>5067</v>
      </c>
      <c r="P649" s="80" t="s">
        <v>2475</v>
      </c>
      <c r="Q649" s="80" t="s">
        <v>8212</v>
      </c>
      <c r="R649" s="82" t="s">
        <v>79</v>
      </c>
      <c r="S649" s="80" t="s">
        <v>8213</v>
      </c>
      <c r="T649" s="114" t="str">
        <f t="shared" si="40"/>
        <v>02745520128</v>
      </c>
      <c r="U649" s="114" t="str">
        <f t="shared" si="41"/>
        <v>CONSORZIO TRASPORTI PUBBLICI INSUBRIA SCARL</v>
      </c>
      <c r="V649" s="114" t="str">
        <f t="shared" si="42"/>
        <v>LOMBARDIA</v>
      </c>
      <c r="W649" s="114" t="str">
        <f t="shared" si="43"/>
        <v>LOMBARDIA</v>
      </c>
    </row>
    <row r="650" spans="1:23" ht="14.4" x14ac:dyDescent="0.3">
      <c r="A650" s="80" t="s">
        <v>1041</v>
      </c>
      <c r="B650" s="80" t="s">
        <v>1042</v>
      </c>
      <c r="C650" s="80" t="s">
        <v>3700</v>
      </c>
      <c r="D650" s="80" t="s">
        <v>5029</v>
      </c>
      <c r="E650" s="80" t="s">
        <v>9246</v>
      </c>
      <c r="F650" s="80" t="s">
        <v>5304</v>
      </c>
      <c r="G650" s="80" t="s">
        <v>5113</v>
      </c>
      <c r="H650" s="80" t="s">
        <v>5113</v>
      </c>
      <c r="I650" s="80" t="s">
        <v>2463</v>
      </c>
      <c r="J650" s="80" t="s">
        <v>1042</v>
      </c>
      <c r="K650" s="80" t="s">
        <v>3700</v>
      </c>
      <c r="L650" s="80" t="s">
        <v>9246</v>
      </c>
      <c r="M650" s="80" t="s">
        <v>5304</v>
      </c>
      <c r="N650" s="80" t="s">
        <v>5113</v>
      </c>
      <c r="O650" s="80" t="s">
        <v>5113</v>
      </c>
      <c r="P650" s="80" t="s">
        <v>2463</v>
      </c>
      <c r="Q650" s="80" t="s">
        <v>9247</v>
      </c>
      <c r="R650" s="82" t="s">
        <v>79</v>
      </c>
      <c r="S650" s="80" t="s">
        <v>9248</v>
      </c>
      <c r="T650" s="114" t="str">
        <f t="shared" si="40"/>
        <v>02805510787</v>
      </c>
      <c r="U650" s="114" t="str">
        <f t="shared" si="41"/>
        <v>CONSORZIO TRASPORTI REGIONALI CALABRESI SRL IN SIGLA T.R.C. C.SRL</v>
      </c>
      <c r="V650" s="114" t="str">
        <f t="shared" si="42"/>
        <v>CALABRIA</v>
      </c>
      <c r="W650" s="114" t="str">
        <f t="shared" si="43"/>
        <v>CALABRIA</v>
      </c>
    </row>
    <row r="651" spans="1:23" ht="14.4" x14ac:dyDescent="0.3">
      <c r="A651" s="80" t="s">
        <v>8238</v>
      </c>
      <c r="B651" s="80"/>
      <c r="C651" s="80"/>
      <c r="D651" s="80"/>
      <c r="E651" s="80" t="s">
        <v>4876</v>
      </c>
      <c r="F651" s="80"/>
      <c r="G651" s="80"/>
      <c r="H651" s="80"/>
      <c r="I651" s="80"/>
      <c r="J651" s="80" t="s">
        <v>8239</v>
      </c>
      <c r="K651" s="80" t="s">
        <v>8240</v>
      </c>
      <c r="L651" s="80" t="s">
        <v>8241</v>
      </c>
      <c r="M651" s="80"/>
      <c r="N651" s="80" t="s">
        <v>4904</v>
      </c>
      <c r="O651" s="80" t="s">
        <v>4904</v>
      </c>
      <c r="P651" s="80" t="s">
        <v>2465</v>
      </c>
      <c r="Q651" s="80"/>
      <c r="R651" s="82" t="s">
        <v>79</v>
      </c>
      <c r="S651" s="80"/>
      <c r="T651" s="114" t="str">
        <f t="shared" si="40"/>
        <v>06848110638</v>
      </c>
      <c r="U651" s="114" t="str">
        <f t="shared" si="41"/>
        <v>CONSORZIO UNICOCAMPANIA</v>
      </c>
      <c r="V651" s="114" t="str">
        <f t="shared" si="42"/>
        <v>CAMPANIA</v>
      </c>
      <c r="W651" s="114" t="str">
        <f t="shared" si="43"/>
        <v>CAMPANIA</v>
      </c>
    </row>
    <row r="652" spans="1:23" ht="14.4" x14ac:dyDescent="0.3">
      <c r="A652" s="80" t="s">
        <v>604</v>
      </c>
      <c r="B652" s="80" t="s">
        <v>605</v>
      </c>
      <c r="C652" s="80" t="s">
        <v>3458</v>
      </c>
      <c r="D652" s="80" t="s">
        <v>6876</v>
      </c>
      <c r="E652" s="80" t="s">
        <v>6877</v>
      </c>
      <c r="F652" s="80" t="s">
        <v>6878</v>
      </c>
      <c r="G652" s="80" t="s">
        <v>6879</v>
      </c>
      <c r="H652" s="80" t="s">
        <v>5620</v>
      </c>
      <c r="I652" s="80" t="s">
        <v>2477</v>
      </c>
      <c r="J652" s="80" t="s">
        <v>605</v>
      </c>
      <c r="K652" s="80" t="s">
        <v>3458</v>
      </c>
      <c r="L652" s="80" t="s">
        <v>6877</v>
      </c>
      <c r="M652" s="80" t="s">
        <v>6878</v>
      </c>
      <c r="N652" s="80" t="s">
        <v>6879</v>
      </c>
      <c r="O652" s="80" t="s">
        <v>5620</v>
      </c>
      <c r="P652" s="80" t="s">
        <v>2477</v>
      </c>
      <c r="Q652" s="80" t="s">
        <v>6880</v>
      </c>
      <c r="R652" s="82" t="s">
        <v>79</v>
      </c>
      <c r="S652" s="80" t="s">
        <v>6881</v>
      </c>
      <c r="T652" s="114" t="str">
        <f t="shared" si="40"/>
        <v>00917770943</v>
      </c>
      <c r="U652" s="114" t="str">
        <f t="shared" si="41"/>
        <v>CONTI DAVIDE</v>
      </c>
      <c r="V652" s="114" t="str">
        <f t="shared" si="42"/>
        <v>MOLISE</v>
      </c>
      <c r="W652" s="114" t="str">
        <f t="shared" si="43"/>
        <v>MOLISE</v>
      </c>
    </row>
    <row r="653" spans="1:23" ht="14.4" x14ac:dyDescent="0.3">
      <c r="A653" s="80" t="s">
        <v>607</v>
      </c>
      <c r="B653" s="80" t="s">
        <v>608</v>
      </c>
      <c r="C653" s="80" t="s">
        <v>3929</v>
      </c>
      <c r="D653" s="80" t="s">
        <v>5029</v>
      </c>
      <c r="E653" s="80" t="s">
        <v>10087</v>
      </c>
      <c r="F653" s="80"/>
      <c r="G653" s="80" t="s">
        <v>10088</v>
      </c>
      <c r="H653" s="80" t="s">
        <v>5502</v>
      </c>
      <c r="I653" s="80" t="s">
        <v>2476</v>
      </c>
      <c r="J653" s="80" t="s">
        <v>608</v>
      </c>
      <c r="K653" s="80" t="s">
        <v>3929</v>
      </c>
      <c r="L653" s="80" t="s">
        <v>10087</v>
      </c>
      <c r="M653" s="80"/>
      <c r="N653" s="80" t="s">
        <v>10088</v>
      </c>
      <c r="O653" s="80" t="s">
        <v>5502</v>
      </c>
      <c r="P653" s="80" t="s">
        <v>2476</v>
      </c>
      <c r="Q653" s="80" t="s">
        <v>11222</v>
      </c>
      <c r="R653" s="82" t="s">
        <v>79</v>
      </c>
      <c r="S653" s="80"/>
      <c r="T653" s="114" t="str">
        <f t="shared" si="40"/>
        <v>01631290432</v>
      </c>
      <c r="U653" s="114" t="str">
        <f t="shared" si="41"/>
        <v>CONTRAM MOBILITA SOC. CONS. PER AZIONI</v>
      </c>
      <c r="V653" s="114" t="str">
        <f t="shared" si="42"/>
        <v>MARCHE</v>
      </c>
      <c r="W653" s="114" t="str">
        <f t="shared" si="43"/>
        <v>MARCHE</v>
      </c>
    </row>
    <row r="654" spans="1:23" ht="14.4" x14ac:dyDescent="0.3">
      <c r="A654" s="80" t="s">
        <v>191</v>
      </c>
      <c r="B654" s="80" t="s">
        <v>611</v>
      </c>
      <c r="C654" s="80" t="s">
        <v>3824</v>
      </c>
      <c r="D654" s="80" t="s">
        <v>4871</v>
      </c>
      <c r="E654" s="80" t="s">
        <v>10087</v>
      </c>
      <c r="F654" s="80"/>
      <c r="G654" s="80" t="s">
        <v>10088</v>
      </c>
      <c r="H654" s="80" t="s">
        <v>5502</v>
      </c>
      <c r="I654" s="80" t="s">
        <v>2476</v>
      </c>
      <c r="J654" s="80" t="s">
        <v>611</v>
      </c>
      <c r="K654" s="80" t="s">
        <v>3824</v>
      </c>
      <c r="L654" s="80" t="s">
        <v>10087</v>
      </c>
      <c r="M654" s="80"/>
      <c r="N654" s="80" t="s">
        <v>10088</v>
      </c>
      <c r="O654" s="80" t="s">
        <v>5502</v>
      </c>
      <c r="P654" s="80" t="s">
        <v>2476</v>
      </c>
      <c r="Q654" s="80" t="s">
        <v>10089</v>
      </c>
      <c r="R654" s="82" t="s">
        <v>79</v>
      </c>
      <c r="S654" s="80"/>
      <c r="T654" s="114" t="str">
        <f t="shared" si="40"/>
        <v>00307880435</v>
      </c>
      <c r="U654" s="114" t="str">
        <f t="shared" si="41"/>
        <v>CONTRAM SPA</v>
      </c>
      <c r="V654" s="114" t="str">
        <f t="shared" si="42"/>
        <v>MARCHE</v>
      </c>
      <c r="W654" s="114" t="str">
        <f t="shared" si="43"/>
        <v>MARCHE</v>
      </c>
    </row>
    <row r="655" spans="1:23" ht="14.4" x14ac:dyDescent="0.3">
      <c r="A655" s="80" t="s">
        <v>4125</v>
      </c>
      <c r="B655" s="80" t="s">
        <v>4126</v>
      </c>
      <c r="C655" s="80" t="s">
        <v>7913</v>
      </c>
      <c r="D655" s="80" t="s">
        <v>7914</v>
      </c>
      <c r="E655" s="80" t="s">
        <v>7915</v>
      </c>
      <c r="F655" s="80" t="s">
        <v>7916</v>
      </c>
      <c r="G655" s="80" t="s">
        <v>5199</v>
      </c>
      <c r="H655" s="80" t="s">
        <v>5199</v>
      </c>
      <c r="I655" s="80" t="s">
        <v>2467</v>
      </c>
      <c r="J655" s="80" t="s">
        <v>4126</v>
      </c>
      <c r="K655" s="80" t="s">
        <v>7913</v>
      </c>
      <c r="L655" s="80" t="s">
        <v>7915</v>
      </c>
      <c r="M655" s="80" t="s">
        <v>7917</v>
      </c>
      <c r="N655" s="80" t="s">
        <v>5199</v>
      </c>
      <c r="O655" s="80" t="s">
        <v>5199</v>
      </c>
      <c r="P655" s="80" t="s">
        <v>2467</v>
      </c>
      <c r="Q655" s="80" t="s">
        <v>7918</v>
      </c>
      <c r="R655" s="82" t="s">
        <v>79</v>
      </c>
      <c r="S655" s="80"/>
      <c r="T655" s="114" t="str">
        <f t="shared" si="40"/>
        <v>00282020379</v>
      </c>
      <c r="U655" s="114" t="str">
        <f t="shared" si="41"/>
        <v>COOP. FACCHINI PORTABAGAGLI STAZIONE CENTRALE DI BOLOGNA SCARL</v>
      </c>
      <c r="V655" s="114" t="str">
        <f t="shared" si="42"/>
        <v>EMILIA-ROMAGNA</v>
      </c>
      <c r="W655" s="114" t="str">
        <f t="shared" si="43"/>
        <v>EMILIA-ROMAGNA</v>
      </c>
    </row>
    <row r="656" spans="1:23" ht="14.4" x14ac:dyDescent="0.3">
      <c r="A656" s="80" t="s">
        <v>4164</v>
      </c>
      <c r="B656" s="80" t="s">
        <v>4165</v>
      </c>
      <c r="C656" s="80" t="s">
        <v>8740</v>
      </c>
      <c r="D656" s="80" t="s">
        <v>5468</v>
      </c>
      <c r="E656" s="80" t="s">
        <v>8741</v>
      </c>
      <c r="F656" s="80" t="s">
        <v>8742</v>
      </c>
      <c r="G656" s="80" t="s">
        <v>8743</v>
      </c>
      <c r="H656" s="80" t="s">
        <v>5080</v>
      </c>
      <c r="I656" s="80" t="s">
        <v>2472</v>
      </c>
      <c r="J656" s="80" t="s">
        <v>4165</v>
      </c>
      <c r="K656" s="80" t="s">
        <v>8740</v>
      </c>
      <c r="L656" s="80" t="s">
        <v>8741</v>
      </c>
      <c r="M656" s="80" t="s">
        <v>8742</v>
      </c>
      <c r="N656" s="80" t="s">
        <v>8743</v>
      </c>
      <c r="O656" s="80" t="s">
        <v>5080</v>
      </c>
      <c r="P656" s="80" t="s">
        <v>2472</v>
      </c>
      <c r="Q656" s="80" t="s">
        <v>8744</v>
      </c>
      <c r="R656" s="82" t="s">
        <v>79</v>
      </c>
      <c r="S656" s="80" t="s">
        <v>8745</v>
      </c>
      <c r="T656" s="114" t="str">
        <f t="shared" si="40"/>
        <v>01195911001</v>
      </c>
      <c r="U656" s="114" t="str">
        <f t="shared" si="41"/>
        <v>COOPERATIVA AUTOSERVIZI TIBURTINI S.C.</v>
      </c>
      <c r="V656" s="114" t="str">
        <f t="shared" si="42"/>
        <v>LAZIO</v>
      </c>
      <c r="W656" s="114" t="str">
        <f t="shared" si="43"/>
        <v>LAZIO</v>
      </c>
    </row>
    <row r="657" spans="1:23" ht="14.4" x14ac:dyDescent="0.3">
      <c r="A657" s="80" t="s">
        <v>538</v>
      </c>
      <c r="B657" s="80" t="s">
        <v>539</v>
      </c>
      <c r="C657" s="80" t="s">
        <v>3701</v>
      </c>
      <c r="D657" s="80" t="s">
        <v>7914</v>
      </c>
      <c r="E657" s="80" t="s">
        <v>9249</v>
      </c>
      <c r="F657" s="80" t="s">
        <v>9250</v>
      </c>
      <c r="G657" s="80" t="s">
        <v>5715</v>
      </c>
      <c r="H657" s="80" t="s">
        <v>5715</v>
      </c>
      <c r="I657" s="80" t="s">
        <v>2474</v>
      </c>
      <c r="J657" s="80" t="s">
        <v>539</v>
      </c>
      <c r="K657" s="80" t="s">
        <v>3701</v>
      </c>
      <c r="L657" s="80" t="s">
        <v>9249</v>
      </c>
      <c r="M657" s="80" t="s">
        <v>9250</v>
      </c>
      <c r="N657" s="80" t="s">
        <v>5715</v>
      </c>
      <c r="O657" s="80" t="s">
        <v>5715</v>
      </c>
      <c r="P657" s="80" t="s">
        <v>2474</v>
      </c>
      <c r="Q657" s="80" t="s">
        <v>9251</v>
      </c>
      <c r="R657" s="82" t="s">
        <v>79</v>
      </c>
      <c r="S657" s="80" t="s">
        <v>9252</v>
      </c>
      <c r="T657" s="114" t="str">
        <f t="shared" si="40"/>
        <v>01185060116</v>
      </c>
      <c r="U657" s="114" t="str">
        <f t="shared" si="41"/>
        <v>COOPERATIVA BARCAIOLI PORTOVENERE</v>
      </c>
      <c r="V657" s="114" t="str">
        <f t="shared" si="42"/>
        <v>LIGURIA</v>
      </c>
      <c r="W657" s="114" t="str">
        <f t="shared" si="43"/>
        <v>LIGURIA</v>
      </c>
    </row>
    <row r="658" spans="1:23" ht="14.4" x14ac:dyDescent="0.3">
      <c r="A658" s="80" t="s">
        <v>9349</v>
      </c>
      <c r="B658" s="80"/>
      <c r="C658" s="80"/>
      <c r="D658" s="80"/>
      <c r="E658" s="80" t="s">
        <v>4876</v>
      </c>
      <c r="F658" s="80"/>
      <c r="G658" s="80"/>
      <c r="H658" s="80"/>
      <c r="I658" s="80"/>
      <c r="J658" s="80" t="s">
        <v>9350</v>
      </c>
      <c r="K658" s="80" t="s">
        <v>9351</v>
      </c>
      <c r="L658" s="80" t="s">
        <v>9352</v>
      </c>
      <c r="M658" s="80"/>
      <c r="N658" s="80" t="s">
        <v>5026</v>
      </c>
      <c r="O658" s="80" t="s">
        <v>5026</v>
      </c>
      <c r="P658" s="80" t="s">
        <v>2474</v>
      </c>
      <c r="Q658" s="80"/>
      <c r="R658" s="82" t="s">
        <v>79</v>
      </c>
      <c r="S658" s="80"/>
      <c r="T658" s="114" t="str">
        <f t="shared" si="40"/>
        <v>00302850102</v>
      </c>
      <c r="U658" s="114" t="str">
        <f t="shared" si="41"/>
        <v>COOPERATIVA BATTELLIERI DEL PORTO DI GENOVA</v>
      </c>
      <c r="V658" s="114" t="str">
        <f t="shared" si="42"/>
        <v>LIGURIA</v>
      </c>
      <c r="W658" s="114" t="str">
        <f t="shared" si="43"/>
        <v>LIGURIA</v>
      </c>
    </row>
    <row r="659" spans="1:23" ht="14.4" x14ac:dyDescent="0.3">
      <c r="A659" s="80" t="s">
        <v>625</v>
      </c>
      <c r="B659" s="80" t="s">
        <v>626</v>
      </c>
      <c r="C659" s="80" t="s">
        <v>3379</v>
      </c>
      <c r="D659" s="80" t="s">
        <v>4858</v>
      </c>
      <c r="E659" s="80" t="s">
        <v>5452</v>
      </c>
      <c r="F659" s="80" t="s">
        <v>5453</v>
      </c>
      <c r="G659" s="80" t="s">
        <v>5454</v>
      </c>
      <c r="H659" s="80" t="s">
        <v>5454</v>
      </c>
      <c r="I659" s="80" t="s">
        <v>2482</v>
      </c>
      <c r="J659" s="80" t="s">
        <v>626</v>
      </c>
      <c r="K659" s="80" t="s">
        <v>3379</v>
      </c>
      <c r="L659" s="80" t="s">
        <v>5452</v>
      </c>
      <c r="M659" s="80" t="s">
        <v>5455</v>
      </c>
      <c r="N659" s="80" t="s">
        <v>5454</v>
      </c>
      <c r="O659" s="80" t="s">
        <v>5454</v>
      </c>
      <c r="P659" s="80" t="s">
        <v>2482</v>
      </c>
      <c r="Q659" s="80" t="s">
        <v>5456</v>
      </c>
      <c r="R659" s="82" t="s">
        <v>79</v>
      </c>
      <c r="S659" s="80" t="s">
        <v>5457</v>
      </c>
      <c r="T659" s="114" t="str">
        <f t="shared" si="40"/>
        <v>00611310954</v>
      </c>
      <c r="U659" s="114" t="str">
        <f t="shared" si="41"/>
        <v>COOPERATIVA ORISTANESE BUS 90</v>
      </c>
      <c r="V659" s="114" t="str">
        <f t="shared" si="42"/>
        <v>SARDEGNA</v>
      </c>
      <c r="W659" s="114" t="str">
        <f t="shared" si="43"/>
        <v>SARDEGNA</v>
      </c>
    </row>
    <row r="660" spans="1:23" ht="14.4" x14ac:dyDescent="0.3">
      <c r="A660" s="80" t="s">
        <v>6930</v>
      </c>
      <c r="B660" s="80"/>
      <c r="C660" s="80"/>
      <c r="D660" s="80"/>
      <c r="E660" s="80" t="s">
        <v>4876</v>
      </c>
      <c r="F660" s="80"/>
      <c r="G660" s="80"/>
      <c r="H660" s="80"/>
      <c r="I660" s="80"/>
      <c r="J660" s="80" t="s">
        <v>6931</v>
      </c>
      <c r="K660" s="80" t="s">
        <v>6932</v>
      </c>
      <c r="L660" s="80" t="s">
        <v>6933</v>
      </c>
      <c r="M660" s="80"/>
      <c r="N660" s="80" t="s">
        <v>6934</v>
      </c>
      <c r="O660" s="80" t="s">
        <v>5074</v>
      </c>
      <c r="P660" s="80" t="s">
        <v>2465</v>
      </c>
      <c r="Q660" s="80"/>
      <c r="R660" s="82" t="s">
        <v>79</v>
      </c>
      <c r="S660" s="80"/>
      <c r="T660" s="114" t="str">
        <f t="shared" si="40"/>
        <v>00683830657</v>
      </c>
      <c r="U660" s="114" t="str">
        <f t="shared" si="41"/>
        <v>COOPERATIVA S.M.E.C. ARL</v>
      </c>
      <c r="V660" s="114" t="str">
        <f t="shared" si="42"/>
        <v>CAMPANIA</v>
      </c>
      <c r="W660" s="114" t="str">
        <f t="shared" si="43"/>
        <v>CAMPANIA</v>
      </c>
    </row>
    <row r="661" spans="1:23" ht="14.4" x14ac:dyDescent="0.3">
      <c r="A661" s="80" t="s">
        <v>4671</v>
      </c>
      <c r="B661" s="80" t="s">
        <v>4672</v>
      </c>
      <c r="C661" s="80" t="s">
        <v>7976</v>
      </c>
      <c r="D661" s="80" t="s">
        <v>7977</v>
      </c>
      <c r="E661" s="80" t="s">
        <v>7978</v>
      </c>
      <c r="F661" s="80" t="s">
        <v>7979</v>
      </c>
      <c r="G661" s="80" t="s">
        <v>7980</v>
      </c>
      <c r="H661" s="80" t="s">
        <v>5606</v>
      </c>
      <c r="I661" s="80" t="s">
        <v>2484</v>
      </c>
      <c r="J661" s="80" t="s">
        <v>4672</v>
      </c>
      <c r="K661" s="80" t="s">
        <v>7976</v>
      </c>
      <c r="L661" s="80" t="s">
        <v>7981</v>
      </c>
      <c r="M661" s="80" t="s">
        <v>7982</v>
      </c>
      <c r="N661" s="80" t="s">
        <v>7980</v>
      </c>
      <c r="O661" s="80" t="s">
        <v>5606</v>
      </c>
      <c r="P661" s="80" t="s">
        <v>2484</v>
      </c>
      <c r="Q661" s="80" t="s">
        <v>7983</v>
      </c>
      <c r="R661" s="82" t="s">
        <v>79</v>
      </c>
      <c r="S661" s="80"/>
      <c r="T661" s="114" t="str">
        <f t="shared" si="40"/>
        <v>01215370451</v>
      </c>
      <c r="U661" s="114" t="str">
        <f t="shared" si="41"/>
        <v>COOPERATIVA SOCIALE DUCATUS LUNIGIANAE</v>
      </c>
      <c r="V661" s="114" t="str">
        <f t="shared" si="42"/>
        <v>TOSCANA</v>
      </c>
      <c r="W661" s="114" t="str">
        <f t="shared" si="43"/>
        <v>TOSCANA</v>
      </c>
    </row>
    <row r="662" spans="1:23" ht="14.4" x14ac:dyDescent="0.3">
      <c r="A662" s="80" t="s">
        <v>7314</v>
      </c>
      <c r="B662" s="80"/>
      <c r="C662" s="80"/>
      <c r="D662" s="80"/>
      <c r="E662" s="80" t="s">
        <v>4876</v>
      </c>
      <c r="F662" s="80"/>
      <c r="G662" s="80"/>
      <c r="H662" s="80"/>
      <c r="I662" s="80"/>
      <c r="J662" s="80" t="s">
        <v>7315</v>
      </c>
      <c r="K662" s="80" t="s">
        <v>7316</v>
      </c>
      <c r="L662" s="80" t="s">
        <v>7317</v>
      </c>
      <c r="M662" s="80"/>
      <c r="N662" s="80" t="s">
        <v>7318</v>
      </c>
      <c r="O662" s="80" t="s">
        <v>5035</v>
      </c>
      <c r="P662" s="80" t="s">
        <v>2467</v>
      </c>
      <c r="Q662" s="80"/>
      <c r="R662" s="82" t="s">
        <v>79</v>
      </c>
      <c r="S662" s="80"/>
      <c r="T662" s="114" t="str">
        <f t="shared" si="40"/>
        <v>00068750397</v>
      </c>
      <c r="U662" s="114" t="str">
        <f t="shared" si="41"/>
        <v>COOPERATIVA TRASPORTI DI RIOLO TERME SOC. COOP.</v>
      </c>
      <c r="V662" s="114" t="str">
        <f t="shared" si="42"/>
        <v>EMILIA-ROMAGNA</v>
      </c>
      <c r="W662" s="114" t="str">
        <f t="shared" si="43"/>
        <v>EMILIA-ROMAGNA</v>
      </c>
    </row>
    <row r="663" spans="1:23" ht="14.4" x14ac:dyDescent="0.3">
      <c r="A663" s="80" t="s">
        <v>5162</v>
      </c>
      <c r="B663" s="80"/>
      <c r="C663" s="80"/>
      <c r="D663" s="80"/>
      <c r="E663" s="80" t="s">
        <v>4876</v>
      </c>
      <c r="F663" s="80"/>
      <c r="G663" s="80"/>
      <c r="H663" s="80"/>
      <c r="I663" s="80"/>
      <c r="J663" s="80" t="s">
        <v>5163</v>
      </c>
      <c r="K663" s="80" t="s">
        <v>5164</v>
      </c>
      <c r="L663" s="80" t="s">
        <v>5052</v>
      </c>
      <c r="M663" s="80"/>
      <c r="N663" s="80" t="s">
        <v>5054</v>
      </c>
      <c r="O663" s="80" t="s">
        <v>5054</v>
      </c>
      <c r="P663" s="80" t="s">
        <v>2484</v>
      </c>
      <c r="Q663" s="80"/>
      <c r="R663" s="82" t="s">
        <v>79</v>
      </c>
      <c r="S663" s="80"/>
      <c r="T663" s="114" t="str">
        <f t="shared" si="40"/>
        <v>00106110471</v>
      </c>
      <c r="U663" s="114" t="str">
        <f t="shared" si="41"/>
        <v>COPIT SPA</v>
      </c>
      <c r="V663" s="114" t="str">
        <f t="shared" si="42"/>
        <v>TOSCANA</v>
      </c>
      <c r="W663" s="114" t="str">
        <f t="shared" si="43"/>
        <v>TOSCANA</v>
      </c>
    </row>
    <row r="664" spans="1:23" ht="14.4" x14ac:dyDescent="0.3">
      <c r="A664" s="80" t="s">
        <v>10999</v>
      </c>
      <c r="B664" s="80"/>
      <c r="C664" s="80"/>
      <c r="D664" s="80"/>
      <c r="E664" s="80" t="s">
        <v>4876</v>
      </c>
      <c r="F664" s="80"/>
      <c r="G664" s="80"/>
      <c r="H664" s="80"/>
      <c r="I664" s="80"/>
      <c r="J664" s="80" t="s">
        <v>11000</v>
      </c>
      <c r="K664" s="80" t="s">
        <v>11001</v>
      </c>
      <c r="L664" s="80" t="s">
        <v>11002</v>
      </c>
      <c r="M664" s="80"/>
      <c r="N664" s="80" t="s">
        <v>6702</v>
      </c>
      <c r="O664" s="80" t="s">
        <v>6702</v>
      </c>
      <c r="P664" s="80" t="s">
        <v>2467</v>
      </c>
      <c r="Q664" s="80"/>
      <c r="R664" s="82" t="s">
        <v>79</v>
      </c>
      <c r="S664" s="80"/>
      <c r="T664" s="114" t="str">
        <f t="shared" si="40"/>
        <v>00114540388</v>
      </c>
      <c r="U664" s="114" t="str">
        <f t="shared" si="41"/>
        <v>CORBUS</v>
      </c>
      <c r="V664" s="114" t="str">
        <f t="shared" si="42"/>
        <v>EMILIA-ROMAGNA</v>
      </c>
      <c r="W664" s="114" t="str">
        <f t="shared" si="43"/>
        <v>EMILIA-ROMAGNA</v>
      </c>
    </row>
    <row r="665" spans="1:23" ht="14.4" x14ac:dyDescent="0.3">
      <c r="A665" s="80" t="s">
        <v>4259</v>
      </c>
      <c r="B665" s="80"/>
      <c r="C665" s="80"/>
      <c r="D665" s="80"/>
      <c r="E665" s="80" t="s">
        <v>4876</v>
      </c>
      <c r="F665" s="80"/>
      <c r="G665" s="80"/>
      <c r="H665" s="80"/>
      <c r="I665" s="80"/>
      <c r="J665" s="80" t="s">
        <v>4260</v>
      </c>
      <c r="K665" s="80" t="s">
        <v>3653</v>
      </c>
      <c r="L665" s="80" t="s">
        <v>10027</v>
      </c>
      <c r="M665" s="80"/>
      <c r="N665" s="80" t="s">
        <v>8909</v>
      </c>
      <c r="O665" s="80" t="s">
        <v>5426</v>
      </c>
      <c r="P665" s="80" t="s">
        <v>2472</v>
      </c>
      <c r="Q665" s="80"/>
      <c r="R665" s="82" t="s">
        <v>79</v>
      </c>
      <c r="S665" s="80"/>
      <c r="T665" s="114" t="str">
        <f t="shared" si="40"/>
        <v>00117970608</v>
      </c>
      <c r="U665" s="114" t="str">
        <f t="shared" si="41"/>
        <v>CORSI &amp; PAMPANELLI SNC</v>
      </c>
      <c r="V665" s="114" t="str">
        <f t="shared" si="42"/>
        <v>LAZIO</v>
      </c>
      <c r="W665" s="114" t="str">
        <f t="shared" si="43"/>
        <v>LAZIO</v>
      </c>
    </row>
    <row r="666" spans="1:23" ht="14.4" x14ac:dyDescent="0.3">
      <c r="A666" s="80" t="s">
        <v>4123</v>
      </c>
      <c r="B666" s="80" t="s">
        <v>4124</v>
      </c>
      <c r="C666" s="80" t="s">
        <v>9333</v>
      </c>
      <c r="D666" s="80" t="s">
        <v>9334</v>
      </c>
      <c r="E666" s="80" t="s">
        <v>9335</v>
      </c>
      <c r="F666" s="80" t="s">
        <v>7921</v>
      </c>
      <c r="G666" s="80" t="s">
        <v>5199</v>
      </c>
      <c r="H666" s="80" t="s">
        <v>5199</v>
      </c>
      <c r="I666" s="80" t="s">
        <v>2467</v>
      </c>
      <c r="J666" s="80" t="s">
        <v>4124</v>
      </c>
      <c r="K666" s="80" t="s">
        <v>9333</v>
      </c>
      <c r="L666" s="80" t="s">
        <v>9335</v>
      </c>
      <c r="M666" s="80" t="s">
        <v>7921</v>
      </c>
      <c r="N666" s="80" t="s">
        <v>5199</v>
      </c>
      <c r="O666" s="80" t="s">
        <v>5199</v>
      </c>
      <c r="P666" s="80" t="s">
        <v>2467</v>
      </c>
      <c r="Q666" s="80" t="s">
        <v>9336</v>
      </c>
      <c r="R666" s="82" t="s">
        <v>79</v>
      </c>
      <c r="S666" s="80" t="s">
        <v>9337</v>
      </c>
      <c r="T666" s="114" t="str">
        <f t="shared" si="40"/>
        <v>00470300377</v>
      </c>
      <c r="U666" s="114" t="str">
        <f t="shared" si="41"/>
        <v>COSEPURI SOC COOP P.A.</v>
      </c>
      <c r="V666" s="114" t="str">
        <f t="shared" si="42"/>
        <v>EMILIA-ROMAGNA</v>
      </c>
      <c r="W666" s="114" t="str">
        <f t="shared" si="43"/>
        <v>EMILIA-ROMAGNA</v>
      </c>
    </row>
    <row r="667" spans="1:23" ht="14.4" x14ac:dyDescent="0.3">
      <c r="A667" s="80" t="s">
        <v>5863</v>
      </c>
      <c r="B667" s="80"/>
      <c r="C667" s="80"/>
      <c r="D667" s="80"/>
      <c r="E667" s="80" t="s">
        <v>4876</v>
      </c>
      <c r="F667" s="80"/>
      <c r="G667" s="80"/>
      <c r="H667" s="80"/>
      <c r="I667" s="80"/>
      <c r="J667" s="80" t="s">
        <v>5864</v>
      </c>
      <c r="K667" s="80" t="s">
        <v>5865</v>
      </c>
      <c r="L667" s="80" t="s">
        <v>5866</v>
      </c>
      <c r="M667" s="80"/>
      <c r="N667" s="80" t="s">
        <v>5494</v>
      </c>
      <c r="O667" s="80" t="s">
        <v>5494</v>
      </c>
      <c r="P667" s="80" t="s">
        <v>2463</v>
      </c>
      <c r="Q667" s="80"/>
      <c r="R667" s="82" t="s">
        <v>79</v>
      </c>
      <c r="S667" s="80"/>
      <c r="T667" s="114" t="str">
        <f t="shared" si="40"/>
        <v>02178410805</v>
      </c>
      <c r="U667" s="114" t="str">
        <f t="shared" si="41"/>
        <v>COSTA VIOLA BUS S.R.L.</v>
      </c>
      <c r="V667" s="114" t="str">
        <f t="shared" si="42"/>
        <v>CALABRIA</v>
      </c>
      <c r="W667" s="114" t="str">
        <f t="shared" si="43"/>
        <v>CALABRIA</v>
      </c>
    </row>
    <row r="668" spans="1:23" ht="14.4" x14ac:dyDescent="0.3">
      <c r="A668" s="80" t="s">
        <v>5662</v>
      </c>
      <c r="B668" s="80"/>
      <c r="C668" s="80"/>
      <c r="D668" s="80"/>
      <c r="E668" s="80" t="s">
        <v>4876</v>
      </c>
      <c r="F668" s="80"/>
      <c r="G668" s="80"/>
      <c r="H668" s="80"/>
      <c r="I668" s="80"/>
      <c r="J668" s="80" t="s">
        <v>5663</v>
      </c>
      <c r="K668" s="80" t="s">
        <v>5664</v>
      </c>
      <c r="L668" s="80" t="s">
        <v>5665</v>
      </c>
      <c r="M668" s="80"/>
      <c r="N668" s="80" t="s">
        <v>5591</v>
      </c>
      <c r="O668" s="80" t="s">
        <v>5591</v>
      </c>
      <c r="P668" s="80" t="s">
        <v>2484</v>
      </c>
      <c r="Q668" s="80"/>
      <c r="R668" s="82" t="s">
        <v>79</v>
      </c>
      <c r="S668" s="80"/>
      <c r="T668" s="114" t="str">
        <f t="shared" si="40"/>
        <v>00500350525</v>
      </c>
      <c r="U668" s="114" t="str">
        <f t="shared" si="41"/>
        <v>COTAS CONSORZIO TASSISTI SENESI</v>
      </c>
      <c r="V668" s="114" t="str">
        <f t="shared" si="42"/>
        <v>TOSCANA</v>
      </c>
      <c r="W668" s="114" t="str">
        <f t="shared" si="43"/>
        <v>TOSCANA</v>
      </c>
    </row>
    <row r="669" spans="1:23" ht="14.4" x14ac:dyDescent="0.3">
      <c r="A669" s="80" t="s">
        <v>524</v>
      </c>
      <c r="B669" s="80" t="s">
        <v>525</v>
      </c>
      <c r="C669" s="80" t="s">
        <v>3357</v>
      </c>
      <c r="D669" s="80" t="s">
        <v>4871</v>
      </c>
      <c r="E669" s="80" t="s">
        <v>5192</v>
      </c>
      <c r="F669" s="80" t="s">
        <v>5193</v>
      </c>
      <c r="G669" s="80" t="s">
        <v>5080</v>
      </c>
      <c r="H669" s="80" t="s">
        <v>5080</v>
      </c>
      <c r="I669" s="80" t="s">
        <v>2472</v>
      </c>
      <c r="J669" s="80" t="s">
        <v>525</v>
      </c>
      <c r="K669" s="80" t="s">
        <v>3357</v>
      </c>
      <c r="L669" s="80" t="s">
        <v>5192</v>
      </c>
      <c r="M669" s="80" t="s">
        <v>5193</v>
      </c>
      <c r="N669" s="80" t="s">
        <v>5080</v>
      </c>
      <c r="O669" s="80" t="s">
        <v>5080</v>
      </c>
      <c r="P669" s="80" t="s">
        <v>2472</v>
      </c>
      <c r="Q669" s="80" t="s">
        <v>5194</v>
      </c>
      <c r="R669" s="82" t="s">
        <v>79</v>
      </c>
      <c r="S669" s="80" t="s">
        <v>5195</v>
      </c>
      <c r="T669" s="114" t="str">
        <f t="shared" si="40"/>
        <v>06043731006</v>
      </c>
      <c r="U669" s="114" t="str">
        <f t="shared" si="41"/>
        <v>COTRAL</v>
      </c>
      <c r="V669" s="114" t="str">
        <f t="shared" si="42"/>
        <v>LAZIO</v>
      </c>
      <c r="W669" s="114" t="str">
        <f t="shared" si="43"/>
        <v>LAZIO</v>
      </c>
    </row>
    <row r="670" spans="1:23" ht="14.4" x14ac:dyDescent="0.3">
      <c r="A670" s="80" t="s">
        <v>4639</v>
      </c>
      <c r="B670" s="80" t="s">
        <v>4640</v>
      </c>
      <c r="C670" s="80" t="s">
        <v>5217</v>
      </c>
      <c r="D670" s="80" t="s">
        <v>5029</v>
      </c>
      <c r="E670" s="80" t="s">
        <v>5218</v>
      </c>
      <c r="F670" s="80" t="s">
        <v>5219</v>
      </c>
      <c r="G670" s="80" t="s">
        <v>4993</v>
      </c>
      <c r="H670" s="80" t="s">
        <v>4993</v>
      </c>
      <c r="I670" s="80" t="s">
        <v>2484</v>
      </c>
      <c r="J670" s="80" t="s">
        <v>4640</v>
      </c>
      <c r="K670" s="80" t="s">
        <v>5217</v>
      </c>
      <c r="L670" s="80" t="s">
        <v>5218</v>
      </c>
      <c r="M670" s="80" t="s">
        <v>5219</v>
      </c>
      <c r="N670" s="80" t="s">
        <v>4993</v>
      </c>
      <c r="O670" s="80" t="s">
        <v>4993</v>
      </c>
      <c r="P670" s="80" t="s">
        <v>2484</v>
      </c>
      <c r="Q670" s="80" t="s">
        <v>5220</v>
      </c>
      <c r="R670" s="82" t="s">
        <v>79</v>
      </c>
      <c r="S670" s="80" t="s">
        <v>4996</v>
      </c>
      <c r="T670" s="114" t="str">
        <f t="shared" si="40"/>
        <v>01730850508</v>
      </c>
      <c r="U670" s="114" t="str">
        <f t="shared" si="41"/>
        <v>CPT SCRL</v>
      </c>
      <c r="V670" s="114" t="str">
        <f t="shared" si="42"/>
        <v>TOSCANA</v>
      </c>
      <c r="W670" s="114" t="str">
        <f t="shared" si="43"/>
        <v>TOSCANA</v>
      </c>
    </row>
    <row r="671" spans="1:23" ht="14.4" x14ac:dyDescent="0.3">
      <c r="A671" s="80" t="s">
        <v>3207</v>
      </c>
      <c r="B671" s="80" t="s">
        <v>3208</v>
      </c>
      <c r="C671" s="80" t="s">
        <v>3724</v>
      </c>
      <c r="D671" s="80" t="s">
        <v>4858</v>
      </c>
      <c r="E671" s="80" t="s">
        <v>9416</v>
      </c>
      <c r="F671" s="80" t="s">
        <v>9417</v>
      </c>
      <c r="G671" s="80" t="s">
        <v>9418</v>
      </c>
      <c r="H671" s="80" t="s">
        <v>4892</v>
      </c>
      <c r="I671" s="80" t="s">
        <v>2483</v>
      </c>
      <c r="J671" s="80" t="s">
        <v>3208</v>
      </c>
      <c r="K671" s="80" t="s">
        <v>3724</v>
      </c>
      <c r="L671" s="80" t="s">
        <v>9416</v>
      </c>
      <c r="M671" s="80" t="s">
        <v>9417</v>
      </c>
      <c r="N671" s="80" t="s">
        <v>9418</v>
      </c>
      <c r="O671" s="80" t="s">
        <v>4892</v>
      </c>
      <c r="P671" s="80" t="s">
        <v>2483</v>
      </c>
      <c r="Q671" s="80" t="s">
        <v>9419</v>
      </c>
      <c r="R671" s="82" t="s">
        <v>79</v>
      </c>
      <c r="S671" s="80"/>
      <c r="T671" s="114" t="str">
        <f t="shared" si="40"/>
        <v>03609000827</v>
      </c>
      <c r="U671" s="114" t="str">
        <f t="shared" si="41"/>
        <v>CRACCHIOLO SRL</v>
      </c>
      <c r="V671" s="114" t="str">
        <f t="shared" si="42"/>
        <v>SICILIA</v>
      </c>
      <c r="W671" s="114" t="str">
        <f t="shared" si="43"/>
        <v>SICILIA</v>
      </c>
    </row>
    <row r="672" spans="1:23" ht="14.4" x14ac:dyDescent="0.3">
      <c r="A672" s="80" t="s">
        <v>4361</v>
      </c>
      <c r="B672" s="80" t="s">
        <v>4362</v>
      </c>
      <c r="C672" s="80" t="s">
        <v>5159</v>
      </c>
      <c r="D672" s="80" t="s">
        <v>5029</v>
      </c>
      <c r="E672" s="80" t="s">
        <v>5160</v>
      </c>
      <c r="F672" s="80" t="s">
        <v>5131</v>
      </c>
      <c r="G672" s="80" t="s">
        <v>5132</v>
      </c>
      <c r="H672" s="80" t="s">
        <v>5132</v>
      </c>
      <c r="I672" s="80" t="s">
        <v>2475</v>
      </c>
      <c r="J672" s="80"/>
      <c r="K672" s="80"/>
      <c r="L672" s="80" t="s">
        <v>4876</v>
      </c>
      <c r="M672" s="80"/>
      <c r="N672" s="80"/>
      <c r="O672" s="80"/>
      <c r="P672" s="80"/>
      <c r="Q672" s="80" t="s">
        <v>5161</v>
      </c>
      <c r="R672" s="82" t="s">
        <v>79</v>
      </c>
      <c r="S672" s="80"/>
      <c r="T672" s="114" t="str">
        <f t="shared" si="40"/>
        <v>01325440194</v>
      </c>
      <c r="U672" s="114" t="str">
        <f t="shared" si="41"/>
        <v>CREMONA TRASPORTI SCARL</v>
      </c>
      <c r="V672" s="114" t="str">
        <f t="shared" si="42"/>
        <v>LOMBARDIA</v>
      </c>
      <c r="W672" s="114" t="str">
        <f t="shared" si="43"/>
        <v>LOMBARDIA</v>
      </c>
    </row>
    <row r="673" spans="1:23" ht="14.4" x14ac:dyDescent="0.3">
      <c r="A673" s="80" t="s">
        <v>10468</v>
      </c>
      <c r="B673" s="80"/>
      <c r="C673" s="80"/>
      <c r="D673" s="80"/>
      <c r="E673" s="80" t="s">
        <v>4876</v>
      </c>
      <c r="F673" s="80"/>
      <c r="G673" s="80"/>
      <c r="H673" s="80"/>
      <c r="I673" s="80"/>
      <c r="J673" s="80" t="s">
        <v>10469</v>
      </c>
      <c r="K673" s="80" t="s">
        <v>10470</v>
      </c>
      <c r="L673" s="80" t="s">
        <v>5509</v>
      </c>
      <c r="M673" s="80"/>
      <c r="N673" s="80" t="s">
        <v>5511</v>
      </c>
      <c r="O673" s="80" t="s">
        <v>5502</v>
      </c>
      <c r="P673" s="80" t="s">
        <v>2476</v>
      </c>
      <c r="Q673" s="80"/>
      <c r="R673" s="82" t="s">
        <v>79</v>
      </c>
      <c r="S673" s="80"/>
      <c r="T673" s="114" t="str">
        <f t="shared" si="40"/>
        <v>01990070433</v>
      </c>
      <c r="U673" s="114" t="str">
        <f t="shared" si="41"/>
        <v>CROGNALETTI SRL</v>
      </c>
      <c r="V673" s="114" t="str">
        <f t="shared" si="42"/>
        <v>MARCHE</v>
      </c>
      <c r="W673" s="114" t="str">
        <f t="shared" si="43"/>
        <v>MARCHE</v>
      </c>
    </row>
    <row r="674" spans="1:23" ht="14.4" x14ac:dyDescent="0.3">
      <c r="A674" s="80" t="s">
        <v>631</v>
      </c>
      <c r="B674" s="80" t="s">
        <v>632</v>
      </c>
      <c r="C674" s="80" t="s">
        <v>3519</v>
      </c>
      <c r="D674" s="80" t="s">
        <v>4935</v>
      </c>
      <c r="E674" s="80" t="s">
        <v>7630</v>
      </c>
      <c r="F674" s="80" t="s">
        <v>7631</v>
      </c>
      <c r="G674" s="80" t="s">
        <v>7632</v>
      </c>
      <c r="H674" s="80" t="s">
        <v>5620</v>
      </c>
      <c r="I674" s="80" t="s">
        <v>2477</v>
      </c>
      <c r="J674" s="80" t="s">
        <v>633</v>
      </c>
      <c r="K674" s="80" t="s">
        <v>3519</v>
      </c>
      <c r="L674" s="80" t="s">
        <v>7633</v>
      </c>
      <c r="M674" s="80" t="s">
        <v>7634</v>
      </c>
      <c r="N674" s="80" t="s">
        <v>7632</v>
      </c>
      <c r="O674" s="80" t="s">
        <v>5620</v>
      </c>
      <c r="P674" s="80" t="s">
        <v>2477</v>
      </c>
      <c r="Q674" s="80" t="s">
        <v>7635</v>
      </c>
      <c r="R674" s="82" t="s">
        <v>79</v>
      </c>
      <c r="S674" s="80" t="s">
        <v>7636</v>
      </c>
      <c r="T674" s="114" t="str">
        <f t="shared" si="40"/>
        <v>00408180941</v>
      </c>
      <c r="U674" s="114" t="str">
        <f t="shared" si="41"/>
        <v>CROLLA ARNALDO &amp; C. S.N.C</v>
      </c>
      <c r="V674" s="114" t="str">
        <f t="shared" si="42"/>
        <v>MOLISE</v>
      </c>
      <c r="W674" s="114" t="str">
        <f t="shared" si="43"/>
        <v>MOLISE</v>
      </c>
    </row>
    <row r="675" spans="1:23" ht="14.4" x14ac:dyDescent="0.3">
      <c r="A675" s="80" t="s">
        <v>4324</v>
      </c>
      <c r="B675" s="80" t="s">
        <v>4325</v>
      </c>
      <c r="C675" s="80" t="s">
        <v>10700</v>
      </c>
      <c r="D675" s="80" t="s">
        <v>5029</v>
      </c>
      <c r="E675" s="80" t="s">
        <v>10701</v>
      </c>
      <c r="F675" s="80" t="s">
        <v>9123</v>
      </c>
      <c r="G675" s="80" t="s">
        <v>9124</v>
      </c>
      <c r="H675" s="80" t="s">
        <v>5080</v>
      </c>
      <c r="I675" s="80" t="s">
        <v>2472</v>
      </c>
      <c r="J675" s="80" t="s">
        <v>4325</v>
      </c>
      <c r="K675" s="80" t="s">
        <v>10700</v>
      </c>
      <c r="L675" s="80" t="s">
        <v>10701</v>
      </c>
      <c r="M675" s="80" t="s">
        <v>9123</v>
      </c>
      <c r="N675" s="80" t="s">
        <v>9124</v>
      </c>
      <c r="O675" s="80" t="s">
        <v>5080</v>
      </c>
      <c r="P675" s="80" t="s">
        <v>2472</v>
      </c>
      <c r="Q675" s="80" t="s">
        <v>10702</v>
      </c>
      <c r="R675" s="82" t="s">
        <v>79</v>
      </c>
      <c r="S675" s="80"/>
      <c r="T675" s="114" t="str">
        <f t="shared" si="40"/>
        <v>03022620607</v>
      </c>
      <c r="U675" s="114" t="str">
        <f t="shared" si="41"/>
        <v>CSC MOBILITÀ</v>
      </c>
      <c r="V675" s="114" t="str">
        <f t="shared" si="42"/>
        <v>LAZIO</v>
      </c>
      <c r="W675" s="114" t="str">
        <f t="shared" si="43"/>
        <v>LAZIO</v>
      </c>
    </row>
    <row r="676" spans="1:23" ht="14.4" x14ac:dyDescent="0.3">
      <c r="A676" s="80" t="s">
        <v>4061</v>
      </c>
      <c r="B676" s="80" t="s">
        <v>4062</v>
      </c>
      <c r="C676" s="80" t="s">
        <v>5376</v>
      </c>
      <c r="D676" s="80" t="s">
        <v>4871</v>
      </c>
      <c r="E676" s="80" t="s">
        <v>5377</v>
      </c>
      <c r="F676" s="80" t="s">
        <v>5378</v>
      </c>
      <c r="G676" s="80" t="s">
        <v>5074</v>
      </c>
      <c r="H676" s="80" t="s">
        <v>5074</v>
      </c>
      <c r="I676" s="80" t="s">
        <v>2465</v>
      </c>
      <c r="J676" s="80" t="s">
        <v>4062</v>
      </c>
      <c r="K676" s="80" t="s">
        <v>5376</v>
      </c>
      <c r="L676" s="80" t="s">
        <v>5377</v>
      </c>
      <c r="M676" s="80" t="s">
        <v>5378</v>
      </c>
      <c r="N676" s="80" t="s">
        <v>5074</v>
      </c>
      <c r="O676" s="80" t="s">
        <v>5074</v>
      </c>
      <c r="P676" s="80" t="s">
        <v>2465</v>
      </c>
      <c r="Q676" s="80" t="s">
        <v>5379</v>
      </c>
      <c r="R676" s="82" t="s">
        <v>79</v>
      </c>
      <c r="S676" s="80" t="s">
        <v>5380</v>
      </c>
      <c r="T676" s="114" t="str">
        <f t="shared" si="40"/>
        <v>00170840656</v>
      </c>
      <c r="U676" s="114" t="str">
        <f t="shared" si="41"/>
        <v>CSTP S.P.A.</v>
      </c>
      <c r="V676" s="114" t="str">
        <f t="shared" si="42"/>
        <v>CAMPANIA</v>
      </c>
      <c r="W676" s="114" t="str">
        <f t="shared" si="43"/>
        <v>CAMPANIA</v>
      </c>
    </row>
    <row r="677" spans="1:23" ht="14.4" x14ac:dyDescent="0.3">
      <c r="A677" s="80" t="s">
        <v>4720</v>
      </c>
      <c r="B677" s="80" t="s">
        <v>4721</v>
      </c>
      <c r="C677" s="80" t="s">
        <v>10499</v>
      </c>
      <c r="D677" s="80" t="s">
        <v>10184</v>
      </c>
      <c r="E677" s="80" t="s">
        <v>10500</v>
      </c>
      <c r="F677" s="80" t="s">
        <v>10501</v>
      </c>
      <c r="G677" s="80" t="s">
        <v>10502</v>
      </c>
      <c r="H677" s="80" t="s">
        <v>4993</v>
      </c>
      <c r="I677" s="80" t="s">
        <v>2484</v>
      </c>
      <c r="J677" s="80" t="s">
        <v>4721</v>
      </c>
      <c r="K677" s="80" t="s">
        <v>10499</v>
      </c>
      <c r="L677" s="80" t="s">
        <v>10500</v>
      </c>
      <c r="M677" s="80" t="s">
        <v>10501</v>
      </c>
      <c r="N677" s="80" t="s">
        <v>10502</v>
      </c>
      <c r="O677" s="80" t="s">
        <v>4993</v>
      </c>
      <c r="P677" s="80" t="s">
        <v>2484</v>
      </c>
      <c r="Q677" s="80" t="s">
        <v>10503</v>
      </c>
      <c r="R677" s="82" t="s">
        <v>79</v>
      </c>
      <c r="S677" s="80"/>
      <c r="T677" s="114" t="str">
        <f t="shared" si="40"/>
        <v>06181450484</v>
      </c>
      <c r="U677" s="114" t="str">
        <f t="shared" si="41"/>
        <v>CTM - CONSORZIO TOSCANO MOBILITA'</v>
      </c>
      <c r="V677" s="114" t="str">
        <f t="shared" si="42"/>
        <v>TOSCANA</v>
      </c>
      <c r="W677" s="114" t="str">
        <f t="shared" si="43"/>
        <v>TOSCANA</v>
      </c>
    </row>
    <row r="678" spans="1:23" ht="14.4" x14ac:dyDescent="0.3">
      <c r="A678" s="80" t="s">
        <v>4835</v>
      </c>
      <c r="B678" s="80" t="s">
        <v>636</v>
      </c>
      <c r="C678" s="80" t="s">
        <v>5104</v>
      </c>
      <c r="D678" s="80" t="s">
        <v>4871</v>
      </c>
      <c r="E678" s="80" t="s">
        <v>5105</v>
      </c>
      <c r="F678" s="80" t="s">
        <v>5106</v>
      </c>
      <c r="G678" s="80" t="s">
        <v>5107</v>
      </c>
      <c r="H678" s="80" t="s">
        <v>4875</v>
      </c>
      <c r="I678" s="80" t="s">
        <v>2489</v>
      </c>
      <c r="J678" s="80"/>
      <c r="K678" s="80"/>
      <c r="L678" s="80" t="s">
        <v>4876</v>
      </c>
      <c r="M678" s="80"/>
      <c r="N678" s="80"/>
      <c r="O678" s="80"/>
      <c r="P678" s="80"/>
      <c r="Q678" s="80" t="s">
        <v>4877</v>
      </c>
      <c r="R678" s="82" t="s">
        <v>79</v>
      </c>
      <c r="S678" s="80"/>
      <c r="T678" s="114" t="str">
        <f t="shared" si="40"/>
        <v>00350370268</v>
      </c>
      <c r="U678" s="114" t="str">
        <f t="shared" si="41"/>
        <v>CTM S.P.A.</v>
      </c>
      <c r="V678" s="114" t="str">
        <f t="shared" si="42"/>
        <v>VENETO</v>
      </c>
      <c r="W678" s="114" t="str">
        <f t="shared" si="43"/>
        <v>VENETO</v>
      </c>
    </row>
    <row r="679" spans="1:23" ht="14.4" x14ac:dyDescent="0.3">
      <c r="A679" s="80" t="s">
        <v>635</v>
      </c>
      <c r="B679" s="80" t="s">
        <v>636</v>
      </c>
      <c r="C679" s="80" t="s">
        <v>3744</v>
      </c>
      <c r="D679" s="80" t="s">
        <v>4871</v>
      </c>
      <c r="E679" s="80" t="s">
        <v>9547</v>
      </c>
      <c r="F679" s="80" t="s">
        <v>9548</v>
      </c>
      <c r="G679" s="80" t="s">
        <v>4861</v>
      </c>
      <c r="H679" s="80" t="s">
        <v>4861</v>
      </c>
      <c r="I679" s="80" t="s">
        <v>2482</v>
      </c>
      <c r="J679" s="80" t="s">
        <v>636</v>
      </c>
      <c r="K679" s="80" t="s">
        <v>3744</v>
      </c>
      <c r="L679" s="80" t="s">
        <v>9547</v>
      </c>
      <c r="M679" s="80" t="s">
        <v>9548</v>
      </c>
      <c r="N679" s="80" t="s">
        <v>4861</v>
      </c>
      <c r="O679" s="80" t="s">
        <v>4861</v>
      </c>
      <c r="P679" s="80" t="s">
        <v>2482</v>
      </c>
      <c r="Q679" s="80" t="s">
        <v>9549</v>
      </c>
      <c r="R679" s="82" t="s">
        <v>79</v>
      </c>
      <c r="S679" s="80" t="s">
        <v>9550</v>
      </c>
      <c r="T679" s="114" t="str">
        <f t="shared" si="40"/>
        <v>00142750925</v>
      </c>
      <c r="U679" s="114" t="str">
        <f t="shared" si="41"/>
        <v>CTM S.P.A.</v>
      </c>
      <c r="V679" s="114" t="str">
        <f t="shared" si="42"/>
        <v>SARDEGNA</v>
      </c>
      <c r="W679" s="114" t="str">
        <f t="shared" si="43"/>
        <v>SARDEGNA</v>
      </c>
    </row>
    <row r="680" spans="1:23" ht="14.4" x14ac:dyDescent="0.3">
      <c r="A680" s="80" t="s">
        <v>8460</v>
      </c>
      <c r="B680" s="80"/>
      <c r="C680" s="80"/>
      <c r="D680" s="80"/>
      <c r="E680" s="80" t="s">
        <v>4876</v>
      </c>
      <c r="F680" s="80"/>
      <c r="G680" s="80"/>
      <c r="H680" s="80"/>
      <c r="I680" s="80"/>
      <c r="J680" s="80" t="s">
        <v>8461</v>
      </c>
      <c r="K680" s="80" t="s">
        <v>8462</v>
      </c>
      <c r="L680" s="80" t="s">
        <v>8463</v>
      </c>
      <c r="M680" s="80"/>
      <c r="N680" s="80" t="s">
        <v>7996</v>
      </c>
      <c r="O680" s="80" t="s">
        <v>7996</v>
      </c>
      <c r="P680" s="80" t="s">
        <v>2487</v>
      </c>
      <c r="Q680" s="80"/>
      <c r="R680" s="82" t="s">
        <v>79</v>
      </c>
      <c r="S680" s="80"/>
      <c r="T680" s="114" t="str">
        <f t="shared" si="40"/>
        <v>01512710557</v>
      </c>
      <c r="U680" s="114" t="str">
        <f t="shared" si="41"/>
        <v>CTP CONSORZIO TRASPORTO PERSONE SOCIETA' CONSORTILE A.R.L.</v>
      </c>
      <c r="V680" s="114" t="str">
        <f t="shared" si="42"/>
        <v>UMBRIA</v>
      </c>
      <c r="W680" s="114" t="str">
        <f t="shared" si="43"/>
        <v>UMBRIA</v>
      </c>
    </row>
    <row r="681" spans="1:23" ht="14.4" x14ac:dyDescent="0.3">
      <c r="A681" s="80" t="s">
        <v>6072</v>
      </c>
      <c r="B681" s="80"/>
      <c r="C681" s="80"/>
      <c r="D681" s="80"/>
      <c r="E681" s="80" t="s">
        <v>4876</v>
      </c>
      <c r="F681" s="80"/>
      <c r="G681" s="80"/>
      <c r="H681" s="80"/>
      <c r="I681" s="80"/>
      <c r="J681" s="80" t="s">
        <v>6073</v>
      </c>
      <c r="K681" s="80" t="s">
        <v>6074</v>
      </c>
      <c r="L681" s="80" t="s">
        <v>6075</v>
      </c>
      <c r="M681" s="80"/>
      <c r="N681" s="80" t="s">
        <v>6076</v>
      </c>
      <c r="O681" s="80" t="s">
        <v>6076</v>
      </c>
      <c r="P681" s="80" t="s">
        <v>2481</v>
      </c>
      <c r="Q681" s="80"/>
      <c r="R681" s="82" t="s">
        <v>79</v>
      </c>
      <c r="S681" s="80"/>
      <c r="T681" s="114" t="str">
        <f t="shared" si="40"/>
        <v>00947380739</v>
      </c>
      <c r="U681" s="114" t="str">
        <f t="shared" si="41"/>
        <v>CTP S.P.A.</v>
      </c>
      <c r="V681" s="114" t="str">
        <f t="shared" si="42"/>
        <v>PUGLIA</v>
      </c>
      <c r="W681" s="114" t="str">
        <f t="shared" si="43"/>
        <v>PUGLIA</v>
      </c>
    </row>
    <row r="682" spans="1:23" ht="14.4" x14ac:dyDescent="0.3">
      <c r="A682" s="80" t="s">
        <v>690</v>
      </c>
      <c r="B682" s="80" t="s">
        <v>1665</v>
      </c>
      <c r="C682" s="80" t="s">
        <v>3877</v>
      </c>
      <c r="D682" s="80" t="s">
        <v>4863</v>
      </c>
      <c r="E682" s="80" t="s">
        <v>10497</v>
      </c>
      <c r="F682" s="80" t="s">
        <v>4982</v>
      </c>
      <c r="G682" s="80" t="s">
        <v>4983</v>
      </c>
      <c r="H682" s="80" t="s">
        <v>4983</v>
      </c>
      <c r="I682" s="80" t="s">
        <v>2484</v>
      </c>
      <c r="J682" s="80" t="s">
        <v>1665</v>
      </c>
      <c r="K682" s="80" t="s">
        <v>3877</v>
      </c>
      <c r="L682" s="80" t="s">
        <v>10497</v>
      </c>
      <c r="M682" s="80"/>
      <c r="N682" s="80" t="s">
        <v>4983</v>
      </c>
      <c r="O682" s="80" t="s">
        <v>4983</v>
      </c>
      <c r="P682" s="80" t="s">
        <v>2484</v>
      </c>
      <c r="Q682" s="80" t="s">
        <v>10498</v>
      </c>
      <c r="R682" s="82" t="s">
        <v>79</v>
      </c>
      <c r="S682" s="80"/>
      <c r="T682" s="114" t="str">
        <f t="shared" si="40"/>
        <v>01768330514</v>
      </c>
      <c r="U682" s="114" t="str">
        <f t="shared" si="41"/>
        <v>CTP2003 CONSORZIO TRASPORTO PERSONE</v>
      </c>
      <c r="V682" s="114" t="str">
        <f t="shared" si="42"/>
        <v>TOSCANA</v>
      </c>
      <c r="W682" s="114" t="str">
        <f t="shared" si="43"/>
        <v>TOSCANA</v>
      </c>
    </row>
    <row r="683" spans="1:23" ht="14.4" x14ac:dyDescent="0.3">
      <c r="A683" s="80" t="s">
        <v>4645</v>
      </c>
      <c r="B683" s="80" t="s">
        <v>4646</v>
      </c>
      <c r="C683" s="80" t="s">
        <v>4990</v>
      </c>
      <c r="D683" s="80" t="s">
        <v>4858</v>
      </c>
      <c r="E683" s="80" t="s">
        <v>4991</v>
      </c>
      <c r="F683" s="80" t="s">
        <v>4992</v>
      </c>
      <c r="G683" s="80" t="s">
        <v>4993</v>
      </c>
      <c r="H683" s="80" t="s">
        <v>4993</v>
      </c>
      <c r="I683" s="80" t="s">
        <v>2484</v>
      </c>
      <c r="J683" s="80" t="s">
        <v>4646</v>
      </c>
      <c r="K683" s="80" t="s">
        <v>4990</v>
      </c>
      <c r="L683" s="80" t="s">
        <v>4991</v>
      </c>
      <c r="M683" s="80" t="s">
        <v>4994</v>
      </c>
      <c r="N683" s="80" t="s">
        <v>4993</v>
      </c>
      <c r="O683" s="80" t="s">
        <v>4993</v>
      </c>
      <c r="P683" s="80" t="s">
        <v>2484</v>
      </c>
      <c r="Q683" s="80" t="s">
        <v>4995</v>
      </c>
      <c r="R683" s="82" t="s">
        <v>79</v>
      </c>
      <c r="S683" s="80" t="s">
        <v>4996</v>
      </c>
      <c r="T683" s="114" t="str">
        <f t="shared" si="40"/>
        <v>01954820971</v>
      </c>
      <c r="U683" s="114" t="str">
        <f t="shared" si="41"/>
        <v>CTT NORD SRL</v>
      </c>
      <c r="V683" s="114" t="str">
        <f t="shared" si="42"/>
        <v>TOSCANA</v>
      </c>
      <c r="W683" s="114" t="str">
        <f t="shared" si="43"/>
        <v>TOSCANA</v>
      </c>
    </row>
    <row r="684" spans="1:23" ht="14.4" x14ac:dyDescent="0.3">
      <c r="A684" s="80" t="s">
        <v>10728</v>
      </c>
      <c r="B684" s="80"/>
      <c r="C684" s="80"/>
      <c r="D684" s="80"/>
      <c r="E684" s="80" t="s">
        <v>4876</v>
      </c>
      <c r="F684" s="80"/>
      <c r="G684" s="80"/>
      <c r="H684" s="80"/>
      <c r="I684" s="80"/>
      <c r="J684" s="80" t="s">
        <v>10729</v>
      </c>
      <c r="K684" s="80" t="s">
        <v>10730</v>
      </c>
      <c r="L684" s="80" t="s">
        <v>10731</v>
      </c>
      <c r="M684" s="80"/>
      <c r="N684" s="80" t="s">
        <v>10732</v>
      </c>
      <c r="O684" s="80" t="s">
        <v>5021</v>
      </c>
      <c r="P684" s="80" t="s">
        <v>2467</v>
      </c>
      <c r="Q684" s="80"/>
      <c r="R684" s="82" t="s">
        <v>79</v>
      </c>
      <c r="S684" s="80"/>
      <c r="T684" s="114" t="str">
        <f t="shared" si="40"/>
        <v>02253080341</v>
      </c>
      <c r="U684" s="114" t="str">
        <f t="shared" si="41"/>
        <v>D.A. TRASPORTI S.R.L</v>
      </c>
      <c r="V684" s="114" t="str">
        <f t="shared" si="42"/>
        <v>EMILIA-ROMAGNA</v>
      </c>
      <c r="W684" s="114" t="str">
        <f t="shared" si="43"/>
        <v>EMILIA-ROMAGNA</v>
      </c>
    </row>
    <row r="685" spans="1:23" ht="14.4" x14ac:dyDescent="0.3">
      <c r="A685" s="80" t="s">
        <v>2623</v>
      </c>
      <c r="B685" s="80" t="s">
        <v>2624</v>
      </c>
      <c r="C685" s="80" t="s">
        <v>3431</v>
      </c>
      <c r="D685" s="80" t="s">
        <v>4871</v>
      </c>
      <c r="E685" s="80" t="s">
        <v>6514</v>
      </c>
      <c r="F685" s="80" t="s">
        <v>6515</v>
      </c>
      <c r="G685" s="80" t="s">
        <v>6516</v>
      </c>
      <c r="H685" s="80" t="s">
        <v>4904</v>
      </c>
      <c r="I685" s="80" t="s">
        <v>2465</v>
      </c>
      <c r="J685" s="80" t="s">
        <v>2624</v>
      </c>
      <c r="K685" s="80" t="s">
        <v>3431</v>
      </c>
      <c r="L685" s="80" t="s">
        <v>6517</v>
      </c>
      <c r="M685" s="80" t="s">
        <v>6518</v>
      </c>
      <c r="N685" s="80" t="s">
        <v>6516</v>
      </c>
      <c r="O685" s="80" t="s">
        <v>4904</v>
      </c>
      <c r="P685" s="80" t="s">
        <v>2465</v>
      </c>
      <c r="Q685" s="80" t="s">
        <v>6519</v>
      </c>
      <c r="R685" s="82" t="s">
        <v>79</v>
      </c>
      <c r="S685" s="80" t="s">
        <v>4676</v>
      </c>
      <c r="T685" s="114" t="str">
        <f t="shared" si="40"/>
        <v>00449860634</v>
      </c>
      <c r="U685" s="114" t="str">
        <f t="shared" si="41"/>
        <v>D.A.V. DITTA ANGELINO VINCENZO S.P.A.</v>
      </c>
      <c r="V685" s="114" t="str">
        <f t="shared" si="42"/>
        <v>CAMPANIA</v>
      </c>
      <c r="W685" s="114" t="str">
        <f t="shared" si="43"/>
        <v>CAMPANIA</v>
      </c>
    </row>
    <row r="686" spans="1:23" ht="14.4" x14ac:dyDescent="0.3">
      <c r="A686" s="80" t="s">
        <v>1880</v>
      </c>
      <c r="B686" s="80"/>
      <c r="C686" s="80"/>
      <c r="D686" s="80"/>
      <c r="E686" s="80" t="s">
        <v>4876</v>
      </c>
      <c r="F686" s="80"/>
      <c r="G686" s="80"/>
      <c r="H686" s="80"/>
      <c r="I686" s="80"/>
      <c r="J686" s="80" t="s">
        <v>1881</v>
      </c>
      <c r="K686" s="80" t="s">
        <v>3883</v>
      </c>
      <c r="L686" s="80" t="s">
        <v>8096</v>
      </c>
      <c r="M686" s="80"/>
      <c r="N686" s="80" t="s">
        <v>8098</v>
      </c>
      <c r="O686" s="80" t="s">
        <v>5289</v>
      </c>
      <c r="P686" s="80" t="s">
        <v>2484</v>
      </c>
      <c r="Q686" s="80"/>
      <c r="R686" s="82" t="s">
        <v>79</v>
      </c>
      <c r="S686" s="80"/>
      <c r="T686" s="114" t="str">
        <f t="shared" si="40"/>
        <v>01949750499</v>
      </c>
      <c r="U686" s="114" t="str">
        <f t="shared" si="41"/>
        <v>D'ALARCON FOREVER S.R.L.</v>
      </c>
      <c r="V686" s="114" t="str">
        <f t="shared" si="42"/>
        <v>TOSCANA</v>
      </c>
      <c r="W686" s="114" t="str">
        <f t="shared" si="43"/>
        <v>TOSCANA</v>
      </c>
    </row>
    <row r="687" spans="1:23" ht="14.4" x14ac:dyDescent="0.3">
      <c r="A687" s="80" t="s">
        <v>4697</v>
      </c>
      <c r="B687" s="80"/>
      <c r="C687" s="80"/>
      <c r="D687" s="80"/>
      <c r="E687" s="80" t="s">
        <v>4876</v>
      </c>
      <c r="F687" s="80"/>
      <c r="G687" s="80"/>
      <c r="H687" s="80"/>
      <c r="I687" s="80"/>
      <c r="J687" s="80" t="s">
        <v>4698</v>
      </c>
      <c r="K687" s="80" t="s">
        <v>8095</v>
      </c>
      <c r="L687" s="80" t="s">
        <v>8096</v>
      </c>
      <c r="M687" s="80" t="s">
        <v>8097</v>
      </c>
      <c r="N687" s="80" t="s">
        <v>8098</v>
      </c>
      <c r="O687" s="80" t="s">
        <v>5289</v>
      </c>
      <c r="P687" s="80" t="s">
        <v>2484</v>
      </c>
      <c r="Q687" s="80" t="s">
        <v>8099</v>
      </c>
      <c r="R687" s="82" t="s">
        <v>79</v>
      </c>
      <c r="S687" s="80"/>
      <c r="T687" s="114" t="str">
        <f t="shared" si="40"/>
        <v>01391960497</v>
      </c>
      <c r="U687" s="114" t="str">
        <f t="shared" si="41"/>
        <v>D'ALARCON S.R.L.</v>
      </c>
      <c r="V687" s="114" t="str">
        <f t="shared" si="42"/>
        <v>TOSCANA</v>
      </c>
      <c r="W687" s="114" t="str">
        <f t="shared" si="43"/>
        <v>TOSCANA</v>
      </c>
    </row>
    <row r="688" spans="1:23" ht="14.4" x14ac:dyDescent="0.3">
      <c r="A688" s="80" t="s">
        <v>6945</v>
      </c>
      <c r="B688" s="80"/>
      <c r="C688" s="80"/>
      <c r="D688" s="80"/>
      <c r="E688" s="80" t="s">
        <v>4876</v>
      </c>
      <c r="F688" s="80"/>
      <c r="G688" s="80"/>
      <c r="H688" s="80"/>
      <c r="I688" s="80"/>
      <c r="J688" s="80" t="s">
        <v>6946</v>
      </c>
      <c r="K688" s="80" t="s">
        <v>6947</v>
      </c>
      <c r="L688" s="80" t="s">
        <v>6948</v>
      </c>
      <c r="M688" s="80"/>
      <c r="N688" s="80" t="s">
        <v>6924</v>
      </c>
      <c r="O688" s="80" t="s">
        <v>5074</v>
      </c>
      <c r="P688" s="80" t="s">
        <v>2465</v>
      </c>
      <c r="Q688" s="80"/>
      <c r="R688" s="82" t="s">
        <v>79</v>
      </c>
      <c r="S688" s="80"/>
      <c r="T688" s="114" t="str">
        <f t="shared" si="40"/>
        <v>00385210653</v>
      </c>
      <c r="U688" s="114" t="str">
        <f t="shared" si="41"/>
        <v>D'ALESSIO CARMELA</v>
      </c>
      <c r="V688" s="114" t="str">
        <f t="shared" si="42"/>
        <v>CAMPANIA</v>
      </c>
      <c r="W688" s="114" t="str">
        <f t="shared" si="43"/>
        <v>CAMPANIA</v>
      </c>
    </row>
    <row r="689" spans="1:23" ht="14.4" x14ac:dyDescent="0.3">
      <c r="A689" s="80" t="s">
        <v>4819</v>
      </c>
      <c r="B689" s="80" t="s">
        <v>4820</v>
      </c>
      <c r="C689" s="80" t="s">
        <v>6587</v>
      </c>
      <c r="D689" s="80" t="s">
        <v>4935</v>
      </c>
      <c r="E689" s="80" t="s">
        <v>6588</v>
      </c>
      <c r="F689" s="80" t="s">
        <v>6589</v>
      </c>
      <c r="G689" s="80" t="s">
        <v>6590</v>
      </c>
      <c r="H689" s="80" t="s">
        <v>6591</v>
      </c>
      <c r="I689" s="80" t="s">
        <v>2489</v>
      </c>
      <c r="J689" s="80"/>
      <c r="K689" s="80"/>
      <c r="L689" s="80" t="s">
        <v>4876</v>
      </c>
      <c r="M689" s="80"/>
      <c r="N689" s="80"/>
      <c r="O689" s="80"/>
      <c r="P689" s="80"/>
      <c r="Q689" s="80" t="s">
        <v>6592</v>
      </c>
      <c r="R689" s="82" t="s">
        <v>79</v>
      </c>
      <c r="S689" s="80"/>
      <c r="T689" s="114" t="str">
        <f t="shared" si="40"/>
        <v>03121050235</v>
      </c>
      <c r="U689" s="114" t="str">
        <f t="shared" si="41"/>
        <v>DALL'AIO VIAGGI SNC DI DALL'AIO SERGIO &amp; C</v>
      </c>
      <c r="V689" s="114" t="str">
        <f t="shared" si="42"/>
        <v>VENETO</v>
      </c>
      <c r="W689" s="114" t="str">
        <f t="shared" si="43"/>
        <v>VENETO</v>
      </c>
    </row>
    <row r="690" spans="1:23" ht="14.4" x14ac:dyDescent="0.3">
      <c r="A690" s="80" t="s">
        <v>3954</v>
      </c>
      <c r="B690" s="80" t="s">
        <v>3955</v>
      </c>
      <c r="C690" s="80" t="s">
        <v>8620</v>
      </c>
      <c r="D690" s="80" t="s">
        <v>4935</v>
      </c>
      <c r="E690" s="80" t="s">
        <v>8621</v>
      </c>
      <c r="F690" s="80" t="s">
        <v>7240</v>
      </c>
      <c r="G690" s="80" t="s">
        <v>7241</v>
      </c>
      <c r="H690" s="80" t="s">
        <v>5061</v>
      </c>
      <c r="I690" s="80" t="s">
        <v>2450</v>
      </c>
      <c r="J690" s="80" t="s">
        <v>3955</v>
      </c>
      <c r="K690" s="80" t="s">
        <v>8620</v>
      </c>
      <c r="L690" s="80" t="s">
        <v>8621</v>
      </c>
      <c r="M690" s="80" t="s">
        <v>7240</v>
      </c>
      <c r="N690" s="80" t="s">
        <v>7241</v>
      </c>
      <c r="O690" s="80" t="s">
        <v>5061</v>
      </c>
      <c r="P690" s="80" t="s">
        <v>2450</v>
      </c>
      <c r="Q690" s="80" t="s">
        <v>8622</v>
      </c>
      <c r="R690" s="82" t="s">
        <v>79</v>
      </c>
      <c r="S690" s="80" t="s">
        <v>8623</v>
      </c>
      <c r="T690" s="114" t="str">
        <f t="shared" si="40"/>
        <v>01431220670</v>
      </c>
      <c r="U690" s="114" t="str">
        <f t="shared" si="41"/>
        <v>D'AMICO DOMENICO EREDI SNC</v>
      </c>
      <c r="V690" s="114" t="str">
        <f t="shared" si="42"/>
        <v>ABRUZZO</v>
      </c>
      <c r="W690" s="114" t="str">
        <f t="shared" si="43"/>
        <v>ABRUZZO</v>
      </c>
    </row>
    <row r="691" spans="1:23" ht="14.4" x14ac:dyDescent="0.3">
      <c r="A691" s="80" t="s">
        <v>11098</v>
      </c>
      <c r="B691" s="80"/>
      <c r="C691" s="80"/>
      <c r="D691" s="80"/>
      <c r="E691" s="80" t="s">
        <v>4876</v>
      </c>
      <c r="F691" s="80"/>
      <c r="G691" s="80"/>
      <c r="H691" s="80"/>
      <c r="I691" s="80"/>
      <c r="J691" s="80" t="s">
        <v>11099</v>
      </c>
      <c r="K691" s="80" t="s">
        <v>11100</v>
      </c>
      <c r="L691" s="80" t="s">
        <v>11101</v>
      </c>
      <c r="M691" s="80"/>
      <c r="N691" s="80" t="s">
        <v>11102</v>
      </c>
      <c r="O691" s="80" t="s">
        <v>5199</v>
      </c>
      <c r="P691" s="80" t="s">
        <v>2467</v>
      </c>
      <c r="Q691" s="80"/>
      <c r="R691" s="82" t="s">
        <v>79</v>
      </c>
      <c r="S691" s="80"/>
      <c r="T691" s="114" t="str">
        <f t="shared" si="40"/>
        <v>03421280797</v>
      </c>
      <c r="U691" s="114" t="str">
        <f t="shared" si="41"/>
        <v>DATTILO VIAGGI</v>
      </c>
      <c r="V691" s="114" t="str">
        <f t="shared" si="42"/>
        <v>EMILIA-ROMAGNA</v>
      </c>
      <c r="W691" s="114" t="str">
        <f t="shared" si="43"/>
        <v>EMILIA-ROMAGNA</v>
      </c>
    </row>
    <row r="692" spans="1:23" ht="14.4" x14ac:dyDescent="0.3">
      <c r="A692" s="80" t="s">
        <v>5801</v>
      </c>
      <c r="B692" s="80"/>
      <c r="C692" s="80"/>
      <c r="D692" s="80"/>
      <c r="E692" s="80" t="s">
        <v>4876</v>
      </c>
      <c r="F692" s="80"/>
      <c r="G692" s="80"/>
      <c r="H692" s="80"/>
      <c r="I692" s="80"/>
      <c r="J692" s="80" t="s">
        <v>5802</v>
      </c>
      <c r="K692" s="80" t="s">
        <v>5803</v>
      </c>
      <c r="L692" s="80" t="s">
        <v>5804</v>
      </c>
      <c r="M692" s="80"/>
      <c r="N692" s="80" t="s">
        <v>5805</v>
      </c>
      <c r="O692" s="80" t="s">
        <v>5796</v>
      </c>
      <c r="P692" s="80" t="s">
        <v>2459</v>
      </c>
      <c r="Q692" s="80"/>
      <c r="R692" s="82" t="s">
        <v>79</v>
      </c>
      <c r="S692" s="80"/>
      <c r="T692" s="114" t="str">
        <f t="shared" si="40"/>
        <v>01238100778</v>
      </c>
      <c r="U692" s="114" t="str">
        <f t="shared" si="41"/>
        <v>DE ANGELIS BUS SRL</v>
      </c>
      <c r="V692" s="114" t="str">
        <f t="shared" si="42"/>
        <v>BASILICATA</v>
      </c>
      <c r="W692" s="114" t="str">
        <f t="shared" si="43"/>
        <v>BASILICATA</v>
      </c>
    </row>
    <row r="693" spans="1:23" ht="14.4" x14ac:dyDescent="0.3">
      <c r="A693" s="80" t="s">
        <v>11103</v>
      </c>
      <c r="B693" s="80"/>
      <c r="C693" s="80"/>
      <c r="D693" s="80"/>
      <c r="E693" s="80" t="s">
        <v>4876</v>
      </c>
      <c r="F693" s="80"/>
      <c r="G693" s="80"/>
      <c r="H693" s="80"/>
      <c r="I693" s="80"/>
      <c r="J693" s="80" t="s">
        <v>11104</v>
      </c>
      <c r="K693" s="80" t="s">
        <v>11105</v>
      </c>
      <c r="L693" s="80" t="s">
        <v>11106</v>
      </c>
      <c r="M693" s="80"/>
      <c r="N693" s="80" t="s">
        <v>11107</v>
      </c>
      <c r="O693" s="80" t="s">
        <v>7893</v>
      </c>
      <c r="P693" s="80" t="s">
        <v>2467</v>
      </c>
      <c r="Q693" s="80"/>
      <c r="R693" s="82" t="s">
        <v>79</v>
      </c>
      <c r="S693" s="80"/>
      <c r="T693" s="114" t="str">
        <f t="shared" si="40"/>
        <v>02158310363</v>
      </c>
      <c r="U693" s="114" t="str">
        <f t="shared" si="41"/>
        <v>DEAL SRL</v>
      </c>
      <c r="V693" s="114" t="str">
        <f t="shared" si="42"/>
        <v>EMILIA-ROMAGNA</v>
      </c>
      <c r="W693" s="114" t="str">
        <f t="shared" si="43"/>
        <v>EMILIA-ROMAGNA</v>
      </c>
    </row>
    <row r="694" spans="1:23" ht="14.4" x14ac:dyDescent="0.3">
      <c r="A694" s="80" t="s">
        <v>4505</v>
      </c>
      <c r="B694" s="80" t="s">
        <v>4506</v>
      </c>
      <c r="C694" s="80" t="s">
        <v>6593</v>
      </c>
      <c r="D694" s="80" t="s">
        <v>5430</v>
      </c>
      <c r="E694" s="80" t="s">
        <v>6594</v>
      </c>
      <c r="F694" s="80" t="s">
        <v>4860</v>
      </c>
      <c r="G694" s="80" t="s">
        <v>4861</v>
      </c>
      <c r="H694" s="80" t="s">
        <v>4861</v>
      </c>
      <c r="I694" s="80" t="s">
        <v>2482</v>
      </c>
      <c r="J694" s="80" t="s">
        <v>4506</v>
      </c>
      <c r="K694" s="80" t="s">
        <v>6593</v>
      </c>
      <c r="L694" s="80" t="s">
        <v>6594</v>
      </c>
      <c r="M694" s="80" t="s">
        <v>4860</v>
      </c>
      <c r="N694" s="80" t="s">
        <v>4861</v>
      </c>
      <c r="O694" s="80" t="s">
        <v>4861</v>
      </c>
      <c r="P694" s="80" t="s">
        <v>2482</v>
      </c>
      <c r="Q694" s="80" t="s">
        <v>6595</v>
      </c>
      <c r="R694" s="82" t="s">
        <v>79</v>
      </c>
      <c r="S694" s="80" t="s">
        <v>6596</v>
      </c>
      <c r="T694" s="114" t="str">
        <f t="shared" si="40"/>
        <v>00189060924</v>
      </c>
      <c r="U694" s="114" t="str">
        <f t="shared" si="41"/>
        <v>DEDONI GIULIO (DITTA INDIVIDUALE)</v>
      </c>
      <c r="V694" s="114" t="str">
        <f t="shared" si="42"/>
        <v>SARDEGNA</v>
      </c>
      <c r="W694" s="114" t="str">
        <f t="shared" si="43"/>
        <v>SARDEGNA</v>
      </c>
    </row>
    <row r="695" spans="1:23" ht="14.4" x14ac:dyDescent="0.3">
      <c r="A695" s="80" t="s">
        <v>1657</v>
      </c>
      <c r="B695" s="80" t="s">
        <v>1658</v>
      </c>
      <c r="C695" s="80" t="s">
        <v>3836</v>
      </c>
      <c r="D695" s="80" t="s">
        <v>4858</v>
      </c>
      <c r="E695" s="80" t="s">
        <v>10190</v>
      </c>
      <c r="F695" s="80" t="s">
        <v>6450</v>
      </c>
      <c r="G695" s="80" t="s">
        <v>4861</v>
      </c>
      <c r="H695" s="80" t="s">
        <v>4861</v>
      </c>
      <c r="I695" s="80" t="s">
        <v>2482</v>
      </c>
      <c r="J695" s="80" t="s">
        <v>1658</v>
      </c>
      <c r="K695" s="80" t="s">
        <v>3836</v>
      </c>
      <c r="L695" s="80" t="s">
        <v>10190</v>
      </c>
      <c r="M695" s="80" t="s">
        <v>6450</v>
      </c>
      <c r="N695" s="80" t="s">
        <v>4861</v>
      </c>
      <c r="O695" s="80" t="s">
        <v>4861</v>
      </c>
      <c r="P695" s="80" t="s">
        <v>2482</v>
      </c>
      <c r="Q695" s="80" t="s">
        <v>10191</v>
      </c>
      <c r="R695" s="82" t="s">
        <v>79</v>
      </c>
      <c r="S695" s="80" t="s">
        <v>6596</v>
      </c>
      <c r="T695" s="114" t="str">
        <f t="shared" si="40"/>
        <v>03524110925</v>
      </c>
      <c r="U695" s="114" t="str">
        <f t="shared" si="41"/>
        <v>DEDONI SARDINIA S.R.L.</v>
      </c>
      <c r="V695" s="114" t="str">
        <f t="shared" si="42"/>
        <v>SARDEGNA</v>
      </c>
      <c r="W695" s="114" t="str">
        <f t="shared" si="43"/>
        <v>SARDEGNA</v>
      </c>
    </row>
    <row r="696" spans="1:23" ht="14.4" x14ac:dyDescent="0.3">
      <c r="A696" s="80" t="s">
        <v>9082</v>
      </c>
      <c r="B696" s="80"/>
      <c r="C696" s="80"/>
      <c r="D696" s="80"/>
      <c r="E696" s="80" t="s">
        <v>4876</v>
      </c>
      <c r="F696" s="80"/>
      <c r="G696" s="80"/>
      <c r="H696" s="80"/>
      <c r="I696" s="80"/>
      <c r="J696" s="80" t="s">
        <v>9083</v>
      </c>
      <c r="K696" s="80" t="s">
        <v>9084</v>
      </c>
      <c r="L696" s="80" t="s">
        <v>9085</v>
      </c>
      <c r="M696" s="80"/>
      <c r="N696" s="80" t="s">
        <v>6924</v>
      </c>
      <c r="O696" s="80" t="s">
        <v>5074</v>
      </c>
      <c r="P696" s="80" t="s">
        <v>2465</v>
      </c>
      <c r="Q696" s="80"/>
      <c r="R696" s="82" t="s">
        <v>79</v>
      </c>
      <c r="S696" s="80"/>
      <c r="T696" s="114" t="str">
        <f t="shared" si="40"/>
        <v>03403850658</v>
      </c>
      <c r="U696" s="114" t="str">
        <f t="shared" si="41"/>
        <v>DEL BI TRAVELS SRL</v>
      </c>
      <c r="V696" s="114" t="str">
        <f t="shared" si="42"/>
        <v>CAMPANIA</v>
      </c>
      <c r="W696" s="114" t="str">
        <f t="shared" si="43"/>
        <v>CAMPANIA</v>
      </c>
    </row>
    <row r="697" spans="1:23" ht="14.4" x14ac:dyDescent="0.3">
      <c r="A697" s="80" t="s">
        <v>4530</v>
      </c>
      <c r="B697" s="80" t="s">
        <v>4531</v>
      </c>
      <c r="C697" s="80" t="s">
        <v>7857</v>
      </c>
      <c r="D697" s="80" t="s">
        <v>4858</v>
      </c>
      <c r="E697" s="80" t="s">
        <v>7858</v>
      </c>
      <c r="F697" s="80" t="s">
        <v>7859</v>
      </c>
      <c r="G697" s="80" t="s">
        <v>4861</v>
      </c>
      <c r="H697" s="80" t="s">
        <v>4861</v>
      </c>
      <c r="I697" s="80" t="s">
        <v>2482</v>
      </c>
      <c r="J697" s="80" t="s">
        <v>4531</v>
      </c>
      <c r="K697" s="80" t="s">
        <v>7857</v>
      </c>
      <c r="L697" s="80" t="s">
        <v>7860</v>
      </c>
      <c r="M697" s="80" t="s">
        <v>7861</v>
      </c>
      <c r="N697" s="80" t="s">
        <v>4861</v>
      </c>
      <c r="O697" s="80" t="s">
        <v>4861</v>
      </c>
      <c r="P697" s="80" t="s">
        <v>2482</v>
      </c>
      <c r="Q697" s="80" t="s">
        <v>7862</v>
      </c>
      <c r="R697" s="82" t="s">
        <v>79</v>
      </c>
      <c r="S697" s="80" t="s">
        <v>4520</v>
      </c>
      <c r="T697" s="114" t="str">
        <f t="shared" si="40"/>
        <v>01217940905</v>
      </c>
      <c r="U697" s="114" t="str">
        <f t="shared" si="41"/>
        <v>DELCOMAR</v>
      </c>
      <c r="V697" s="114" t="str">
        <f t="shared" si="42"/>
        <v>SARDEGNA</v>
      </c>
      <c r="W697" s="114" t="str">
        <f t="shared" si="43"/>
        <v>SARDEGNA</v>
      </c>
    </row>
    <row r="698" spans="1:23" ht="14.4" x14ac:dyDescent="0.3">
      <c r="A698" s="80" t="s">
        <v>6767</v>
      </c>
      <c r="B698" s="80"/>
      <c r="C698" s="80"/>
      <c r="D698" s="80"/>
      <c r="E698" s="80" t="s">
        <v>4876</v>
      </c>
      <c r="F698" s="80"/>
      <c r="G698" s="80"/>
      <c r="H698" s="80"/>
      <c r="I698" s="80"/>
      <c r="J698" s="80" t="s">
        <v>6768</v>
      </c>
      <c r="K698" s="80" t="s">
        <v>6769</v>
      </c>
      <c r="L698" s="80" t="s">
        <v>6770</v>
      </c>
      <c r="M698" s="80"/>
      <c r="N698" s="80" t="s">
        <v>6771</v>
      </c>
      <c r="O698" s="80" t="s">
        <v>6771</v>
      </c>
      <c r="P698" s="80" t="s">
        <v>2471</v>
      </c>
      <c r="Q698" s="80"/>
      <c r="R698" s="82" t="s">
        <v>79</v>
      </c>
      <c r="S698" s="80"/>
      <c r="T698" s="114" t="str">
        <f t="shared" si="40"/>
        <v>00963170329</v>
      </c>
      <c r="U698" s="114" t="str">
        <f t="shared" si="41"/>
        <v>DELFINO VERDE NAVIGAZIONE</v>
      </c>
      <c r="V698" s="114" t="str">
        <f t="shared" si="42"/>
        <v>FRIULI-VENEZIA-GIULIA</v>
      </c>
      <c r="W698" s="114" t="str">
        <f t="shared" si="43"/>
        <v>FRIULI-VENEZIA GIULIA</v>
      </c>
    </row>
    <row r="699" spans="1:23" ht="14.4" x14ac:dyDescent="0.3">
      <c r="A699" s="80" t="s">
        <v>6882</v>
      </c>
      <c r="B699" s="80"/>
      <c r="C699" s="80"/>
      <c r="D699" s="80"/>
      <c r="E699" s="80" t="s">
        <v>4876</v>
      </c>
      <c r="F699" s="80"/>
      <c r="G699" s="80"/>
      <c r="H699" s="80"/>
      <c r="I699" s="80"/>
      <c r="J699" s="80" t="s">
        <v>6883</v>
      </c>
      <c r="K699" s="80" t="s">
        <v>6884</v>
      </c>
      <c r="L699" s="80" t="s">
        <v>6885</v>
      </c>
      <c r="M699" s="80"/>
      <c r="N699" s="80" t="s">
        <v>4904</v>
      </c>
      <c r="O699" s="80" t="s">
        <v>4904</v>
      </c>
      <c r="P699" s="80" t="s">
        <v>2465</v>
      </c>
      <c r="Q699" s="80"/>
      <c r="R699" s="82" t="s">
        <v>79</v>
      </c>
      <c r="S699" s="80"/>
      <c r="T699" s="114" t="str">
        <f t="shared" si="40"/>
        <v>01158230639</v>
      </c>
      <c r="U699" s="114" t="str">
        <f t="shared" si="41"/>
        <v>DELLA PENNA AUTOTRASPORTI S.R.L.</v>
      </c>
      <c r="V699" s="114" t="str">
        <f t="shared" si="42"/>
        <v>CAMPANIA</v>
      </c>
      <c r="W699" s="114" t="str">
        <f t="shared" si="43"/>
        <v>CAMPANIA</v>
      </c>
    </row>
    <row r="700" spans="1:23" ht="14.4" x14ac:dyDescent="0.3">
      <c r="A700" s="80" t="s">
        <v>4381</v>
      </c>
      <c r="B700" s="80" t="s">
        <v>4382</v>
      </c>
      <c r="C700" s="80" t="s">
        <v>7581</v>
      </c>
      <c r="D700" s="80" t="s">
        <v>4858</v>
      </c>
      <c r="E700" s="80" t="s">
        <v>7582</v>
      </c>
      <c r="F700" s="80" t="s">
        <v>7583</v>
      </c>
      <c r="G700" s="80" t="s">
        <v>7584</v>
      </c>
      <c r="H700" s="80" t="s">
        <v>5251</v>
      </c>
      <c r="I700" s="80" t="s">
        <v>2475</v>
      </c>
      <c r="J700" s="80" t="s">
        <v>4382</v>
      </c>
      <c r="K700" s="80" t="s">
        <v>7581</v>
      </c>
      <c r="L700" s="80" t="s">
        <v>7582</v>
      </c>
      <c r="M700" s="80"/>
      <c r="N700" s="80" t="s">
        <v>7584</v>
      </c>
      <c r="O700" s="80" t="s">
        <v>5251</v>
      </c>
      <c r="P700" s="80" t="s">
        <v>2475</v>
      </c>
      <c r="Q700" s="80" t="s">
        <v>7585</v>
      </c>
      <c r="R700" s="82" t="s">
        <v>79</v>
      </c>
      <c r="S700" s="80"/>
      <c r="T700" s="114" t="str">
        <f t="shared" si="40"/>
        <v>02151120181</v>
      </c>
      <c r="U700" s="114" t="str">
        <f t="shared" si="41"/>
        <v>DELLAVALLE GIORGIO SRL</v>
      </c>
      <c r="V700" s="114" t="str">
        <f t="shared" si="42"/>
        <v>LOMBARDIA</v>
      </c>
      <c r="W700" s="114" t="str">
        <f t="shared" si="43"/>
        <v>LOMBARDIA</v>
      </c>
    </row>
    <row r="701" spans="1:23" ht="14.4" x14ac:dyDescent="0.3">
      <c r="A701" s="80" t="s">
        <v>8452</v>
      </c>
      <c r="B701" s="80"/>
      <c r="C701" s="80"/>
      <c r="D701" s="80"/>
      <c r="E701" s="80" t="s">
        <v>4876</v>
      </c>
      <c r="F701" s="80"/>
      <c r="G701" s="80"/>
      <c r="H701" s="80"/>
      <c r="I701" s="80"/>
      <c r="J701" s="80" t="s">
        <v>8453</v>
      </c>
      <c r="K701" s="80" t="s">
        <v>8454</v>
      </c>
      <c r="L701" s="80" t="s">
        <v>8455</v>
      </c>
      <c r="M701" s="80"/>
      <c r="N701" s="80" t="s">
        <v>8456</v>
      </c>
      <c r="O701" s="80" t="s">
        <v>7899</v>
      </c>
      <c r="P701" s="80" t="s">
        <v>2467</v>
      </c>
      <c r="Q701" s="80"/>
      <c r="R701" s="82" t="s">
        <v>79</v>
      </c>
      <c r="S701" s="80"/>
      <c r="T701" s="114" t="str">
        <f t="shared" si="40"/>
        <v>02583970351</v>
      </c>
      <c r="U701" s="114" t="str">
        <f t="shared" si="41"/>
        <v>DELL'EVA MANUELA</v>
      </c>
      <c r="V701" s="114" t="str">
        <f t="shared" si="42"/>
        <v>EMILIA-ROMAGNA</v>
      </c>
      <c r="W701" s="114" t="str">
        <f t="shared" si="43"/>
        <v>EMILIA-ROMAGNA</v>
      </c>
    </row>
    <row r="702" spans="1:23" ht="14.4" x14ac:dyDescent="0.3">
      <c r="A702" s="80" t="s">
        <v>4528</v>
      </c>
      <c r="B702" s="80"/>
      <c r="C702" s="80"/>
      <c r="D702" s="80"/>
      <c r="E702" s="80" t="s">
        <v>4876</v>
      </c>
      <c r="F702" s="80"/>
      <c r="G702" s="80"/>
      <c r="H702" s="80"/>
      <c r="I702" s="80"/>
      <c r="J702" s="80" t="s">
        <v>4529</v>
      </c>
      <c r="K702" s="80" t="s">
        <v>7853</v>
      </c>
      <c r="L702" s="80" t="s">
        <v>7854</v>
      </c>
      <c r="M702" s="80" t="s">
        <v>7855</v>
      </c>
      <c r="N702" s="80" t="s">
        <v>4939</v>
      </c>
      <c r="O702" s="80" t="s">
        <v>4939</v>
      </c>
      <c r="P702" s="80" t="s">
        <v>2482</v>
      </c>
      <c r="Q702" s="80" t="s">
        <v>7856</v>
      </c>
      <c r="R702" s="82" t="s">
        <v>79</v>
      </c>
      <c r="S702" s="80"/>
      <c r="T702" s="114" t="str">
        <f t="shared" si="40"/>
        <v>02546940905</v>
      </c>
      <c r="U702" s="114" t="str">
        <f t="shared" si="41"/>
        <v>DEMARBUS DI MARCO DETTORI</v>
      </c>
      <c r="V702" s="114" t="str">
        <f t="shared" si="42"/>
        <v>SARDEGNA</v>
      </c>
      <c r="W702" s="114" t="str">
        <f t="shared" si="43"/>
        <v>SARDEGNA</v>
      </c>
    </row>
    <row r="703" spans="1:23" ht="14.4" x14ac:dyDescent="0.3">
      <c r="A703" s="80" t="s">
        <v>6862</v>
      </c>
      <c r="B703" s="80"/>
      <c r="C703" s="80"/>
      <c r="D703" s="80"/>
      <c r="E703" s="80" t="s">
        <v>4876</v>
      </c>
      <c r="F703" s="80"/>
      <c r="G703" s="80"/>
      <c r="H703" s="80"/>
      <c r="I703" s="80"/>
      <c r="J703" s="80" t="s">
        <v>6863</v>
      </c>
      <c r="K703" s="80" t="s">
        <v>6864</v>
      </c>
      <c r="L703" s="80" t="s">
        <v>6865</v>
      </c>
      <c r="M703" s="80"/>
      <c r="N703" s="80" t="s">
        <v>6866</v>
      </c>
      <c r="O703" s="80" t="s">
        <v>5032</v>
      </c>
      <c r="P703" s="80" t="s">
        <v>2478</v>
      </c>
      <c r="Q703" s="80"/>
      <c r="R703" s="82" t="s">
        <v>79</v>
      </c>
      <c r="S703" s="80"/>
      <c r="T703" s="114" t="str">
        <f t="shared" si="40"/>
        <v>02507420012</v>
      </c>
      <c r="U703" s="114" t="str">
        <f t="shared" si="41"/>
        <v>DEMARCHI</v>
      </c>
      <c r="V703" s="114" t="str">
        <f t="shared" si="42"/>
        <v>PIEMONTE</v>
      </c>
      <c r="W703" s="114" t="str">
        <f t="shared" si="43"/>
        <v>PIEMONTE</v>
      </c>
    </row>
    <row r="704" spans="1:23" ht="14.4" x14ac:dyDescent="0.3">
      <c r="A704" s="80" t="s">
        <v>647</v>
      </c>
      <c r="B704" s="80" t="s">
        <v>648</v>
      </c>
      <c r="C704" s="80" t="s">
        <v>3765</v>
      </c>
      <c r="D704" s="80" t="s">
        <v>4858</v>
      </c>
      <c r="E704" s="80" t="s">
        <v>9660</v>
      </c>
      <c r="F704" s="80" t="s">
        <v>9661</v>
      </c>
      <c r="G704" s="80" t="s">
        <v>5879</v>
      </c>
      <c r="H704" s="80" t="s">
        <v>5620</v>
      </c>
      <c r="I704" s="80" t="s">
        <v>2477</v>
      </c>
      <c r="J704" s="80" t="s">
        <v>648</v>
      </c>
      <c r="K704" s="80" t="s">
        <v>3765</v>
      </c>
      <c r="L704" s="80" t="s">
        <v>9660</v>
      </c>
      <c r="M704" s="80" t="s">
        <v>9661</v>
      </c>
      <c r="N704" s="80" t="s">
        <v>5879</v>
      </c>
      <c r="O704" s="80" t="s">
        <v>5620</v>
      </c>
      <c r="P704" s="80" t="s">
        <v>2477</v>
      </c>
      <c r="Q704" s="80" t="s">
        <v>9662</v>
      </c>
      <c r="R704" s="82" t="s">
        <v>79</v>
      </c>
      <c r="S704" s="80" t="s">
        <v>9663</v>
      </c>
      <c r="T704" s="114" t="str">
        <f t="shared" si="40"/>
        <v>00868130949</v>
      </c>
      <c r="U704" s="114" t="str">
        <f t="shared" si="41"/>
        <v>DI CRISTOFANO S.R.L.</v>
      </c>
      <c r="V704" s="114" t="str">
        <f t="shared" si="42"/>
        <v>MOLISE</v>
      </c>
      <c r="W704" s="114" t="str">
        <f t="shared" si="43"/>
        <v>MOLISE</v>
      </c>
    </row>
    <row r="705" spans="1:23" ht="14.4" x14ac:dyDescent="0.3">
      <c r="A705" s="80" t="s">
        <v>649</v>
      </c>
      <c r="B705" s="80" t="s">
        <v>650</v>
      </c>
      <c r="C705" s="80" t="s">
        <v>3695</v>
      </c>
      <c r="D705" s="80" t="s">
        <v>4858</v>
      </c>
      <c r="E705" s="80" t="s">
        <v>9205</v>
      </c>
      <c r="F705" s="80" t="s">
        <v>9206</v>
      </c>
      <c r="G705" s="80" t="s">
        <v>9207</v>
      </c>
      <c r="H705" s="80" t="s">
        <v>5556</v>
      </c>
      <c r="I705" s="80" t="s">
        <v>2450</v>
      </c>
      <c r="J705" s="80" t="s">
        <v>650</v>
      </c>
      <c r="K705" s="80" t="s">
        <v>3695</v>
      </c>
      <c r="L705" s="80" t="s">
        <v>9205</v>
      </c>
      <c r="M705" s="80" t="s">
        <v>9206</v>
      </c>
      <c r="N705" s="80" t="s">
        <v>9207</v>
      </c>
      <c r="O705" s="80" t="s">
        <v>5556</v>
      </c>
      <c r="P705" s="80" t="s">
        <v>2450</v>
      </c>
      <c r="Q705" s="80" t="s">
        <v>9208</v>
      </c>
      <c r="R705" s="82" t="s">
        <v>79</v>
      </c>
      <c r="S705" s="80" t="s">
        <v>9209</v>
      </c>
      <c r="T705" s="114" t="str">
        <f t="shared" si="40"/>
        <v>01492070667</v>
      </c>
      <c r="U705" s="114" t="str">
        <f t="shared" si="41"/>
        <v>DI CURZIO VIAGGI</v>
      </c>
      <c r="V705" s="114" t="str">
        <f t="shared" si="42"/>
        <v>ABRUZZO</v>
      </c>
      <c r="W705" s="114" t="str">
        <f t="shared" si="43"/>
        <v>ABRUZZO</v>
      </c>
    </row>
    <row r="706" spans="1:23" ht="14.4" x14ac:dyDescent="0.3">
      <c r="A706" s="80" t="s">
        <v>653</v>
      </c>
      <c r="B706" s="80" t="s">
        <v>654</v>
      </c>
      <c r="C706" s="80" t="s">
        <v>3562</v>
      </c>
      <c r="D706" s="80" t="s">
        <v>4858</v>
      </c>
      <c r="E706" s="80" t="s">
        <v>8137</v>
      </c>
      <c r="F706" s="80" t="s">
        <v>8138</v>
      </c>
      <c r="G706" s="80" t="s">
        <v>8139</v>
      </c>
      <c r="H706" s="80" t="s">
        <v>5620</v>
      </c>
      <c r="I706" s="80" t="s">
        <v>2477</v>
      </c>
      <c r="J706" s="80" t="s">
        <v>654</v>
      </c>
      <c r="K706" s="80" t="s">
        <v>3562</v>
      </c>
      <c r="L706" s="80" t="s">
        <v>8137</v>
      </c>
      <c r="M706" s="80" t="s">
        <v>8138</v>
      </c>
      <c r="N706" s="80" t="s">
        <v>8139</v>
      </c>
      <c r="O706" s="80" t="s">
        <v>5620</v>
      </c>
      <c r="P706" s="80" t="s">
        <v>2477</v>
      </c>
      <c r="Q706" s="80" t="s">
        <v>8140</v>
      </c>
      <c r="R706" s="82" t="s">
        <v>79</v>
      </c>
      <c r="S706" s="80" t="s">
        <v>8141</v>
      </c>
      <c r="T706" s="114" t="str">
        <f t="shared" ref="T706:T769" si="44">IF(K706="", C706, K706)</f>
        <v>00884770942</v>
      </c>
      <c r="U706" s="114" t="str">
        <f t="shared" ref="U706:U769" si="45">IF(J706="", B706, J706)</f>
        <v>DI FRANCO SRL</v>
      </c>
      <c r="V706" s="114" t="str">
        <f t="shared" ref="V706:V769" si="46">IF(P706="", I706, P706)</f>
        <v>MOLISE</v>
      </c>
      <c r="W706" s="114" t="str">
        <f t="shared" ref="W706:W769" si="47">IF(V706="FRIULI-VENEZIA-GIULIA", "FRIULI-VENEZIA GIULIA", IF(V706="TRENTINO ALTO-ADIGE", IF(IF(O706="", H706, O706)="BOLZANO-BOZEN", "Provincia autonoma di BOLZANO", "Provincia autonoma di TRENTO"), V706))</f>
        <v>MOLISE</v>
      </c>
    </row>
    <row r="707" spans="1:23" ht="14.4" x14ac:dyDescent="0.3">
      <c r="A707" s="80" t="s">
        <v>655</v>
      </c>
      <c r="B707" s="80" t="s">
        <v>656</v>
      </c>
      <c r="C707" s="80" t="s">
        <v>3419</v>
      </c>
      <c r="D707" s="80" t="s">
        <v>4858</v>
      </c>
      <c r="E707" s="80" t="s">
        <v>6261</v>
      </c>
      <c r="F707" s="80" t="s">
        <v>6262</v>
      </c>
      <c r="G707" s="80" t="s">
        <v>6263</v>
      </c>
      <c r="H707" s="80" t="s">
        <v>4945</v>
      </c>
      <c r="I707" s="80" t="s">
        <v>2450</v>
      </c>
      <c r="J707" s="80" t="s">
        <v>656</v>
      </c>
      <c r="K707" s="80" t="s">
        <v>3419</v>
      </c>
      <c r="L707" s="80" t="s">
        <v>6261</v>
      </c>
      <c r="M707" s="80" t="s">
        <v>6262</v>
      </c>
      <c r="N707" s="80" t="s">
        <v>6263</v>
      </c>
      <c r="O707" s="80" t="s">
        <v>4945</v>
      </c>
      <c r="P707" s="80" t="s">
        <v>2450</v>
      </c>
      <c r="Q707" s="80" t="s">
        <v>6264</v>
      </c>
      <c r="R707" s="82" t="s">
        <v>79</v>
      </c>
      <c r="S707" s="80" t="s">
        <v>6265</v>
      </c>
      <c r="T707" s="114" t="str">
        <f t="shared" si="44"/>
        <v>00234180693</v>
      </c>
      <c r="U707" s="114" t="str">
        <f t="shared" si="45"/>
        <v>DI GIACOMO &amp; C. SRL</v>
      </c>
      <c r="V707" s="114" t="str">
        <f t="shared" si="46"/>
        <v>ABRUZZO</v>
      </c>
      <c r="W707" s="114" t="str">
        <f t="shared" si="47"/>
        <v>ABRUZZO</v>
      </c>
    </row>
    <row r="708" spans="1:23" ht="14.4" x14ac:dyDescent="0.3">
      <c r="A708" s="80" t="s">
        <v>5786</v>
      </c>
      <c r="B708" s="80"/>
      <c r="C708" s="80"/>
      <c r="D708" s="80"/>
      <c r="E708" s="80" t="s">
        <v>4876</v>
      </c>
      <c r="F708" s="80"/>
      <c r="G708" s="80"/>
      <c r="H708" s="80"/>
      <c r="I708" s="80"/>
      <c r="J708" s="80" t="s">
        <v>5787</v>
      </c>
      <c r="K708" s="80" t="s">
        <v>5788</v>
      </c>
      <c r="L708" s="80" t="s">
        <v>5789</v>
      </c>
      <c r="M708" s="80"/>
      <c r="N708" s="80" t="s">
        <v>5790</v>
      </c>
      <c r="O708" s="80" t="s">
        <v>4973</v>
      </c>
      <c r="P708" s="80" t="s">
        <v>2459</v>
      </c>
      <c r="Q708" s="80"/>
      <c r="R708" s="82" t="s">
        <v>79</v>
      </c>
      <c r="S708" s="80"/>
      <c r="T708" s="114" t="str">
        <f t="shared" si="44"/>
        <v>00092920768</v>
      </c>
      <c r="U708" s="114" t="str">
        <f t="shared" si="45"/>
        <v>DI MATTEO ANDREA</v>
      </c>
      <c r="V708" s="114" t="str">
        <f t="shared" si="46"/>
        <v>BASILICATA</v>
      </c>
      <c r="W708" s="114" t="str">
        <f t="shared" si="47"/>
        <v>BASILICATA</v>
      </c>
    </row>
    <row r="709" spans="1:23" ht="14.4" x14ac:dyDescent="0.3">
      <c r="A709" s="80" t="s">
        <v>3956</v>
      </c>
      <c r="B709" s="80" t="s">
        <v>3957</v>
      </c>
      <c r="C709" s="80" t="s">
        <v>7775</v>
      </c>
      <c r="D709" s="80" t="s">
        <v>7776</v>
      </c>
      <c r="E709" s="80" t="s">
        <v>7777</v>
      </c>
      <c r="F709" s="80" t="s">
        <v>5554</v>
      </c>
      <c r="G709" s="80" t="s">
        <v>5555</v>
      </c>
      <c r="H709" s="80" t="s">
        <v>5556</v>
      </c>
      <c r="I709" s="80" t="s">
        <v>2450</v>
      </c>
      <c r="J709" s="80"/>
      <c r="K709" s="80"/>
      <c r="L709" s="80" t="s">
        <v>4876</v>
      </c>
      <c r="M709" s="80"/>
      <c r="N709" s="80"/>
      <c r="O709" s="80"/>
      <c r="P709" s="80"/>
      <c r="Q709" s="80" t="s">
        <v>7778</v>
      </c>
      <c r="R709" s="82" t="s">
        <v>79</v>
      </c>
      <c r="S709" s="80"/>
      <c r="T709" s="114" t="str">
        <f t="shared" si="44"/>
        <v>00630230662</v>
      </c>
      <c r="U709" s="114" t="str">
        <f t="shared" si="45"/>
        <v>DI PASSIO ARMANDO</v>
      </c>
      <c r="V709" s="114" t="str">
        <f t="shared" si="46"/>
        <v>ABRUZZO</v>
      </c>
      <c r="W709" s="114" t="str">
        <f t="shared" si="47"/>
        <v>ABRUZZO</v>
      </c>
    </row>
    <row r="710" spans="1:23" ht="14.4" x14ac:dyDescent="0.3">
      <c r="A710" s="80" t="s">
        <v>3958</v>
      </c>
      <c r="B710" s="80" t="s">
        <v>3959</v>
      </c>
      <c r="C710" s="80" t="s">
        <v>10044</v>
      </c>
      <c r="D710" s="80" t="s">
        <v>4858</v>
      </c>
      <c r="E710" s="80" t="s">
        <v>10045</v>
      </c>
      <c r="F710" s="80" t="s">
        <v>10046</v>
      </c>
      <c r="G710" s="80" t="s">
        <v>10047</v>
      </c>
      <c r="H710" s="80" t="s">
        <v>5556</v>
      </c>
      <c r="I710" s="80" t="s">
        <v>2450</v>
      </c>
      <c r="J710" s="80" t="s">
        <v>3959</v>
      </c>
      <c r="K710" s="80" t="s">
        <v>10044</v>
      </c>
      <c r="L710" s="80" t="s">
        <v>10045</v>
      </c>
      <c r="M710" s="80" t="s">
        <v>10046</v>
      </c>
      <c r="N710" s="80" t="s">
        <v>10047</v>
      </c>
      <c r="O710" s="80" t="s">
        <v>5556</v>
      </c>
      <c r="P710" s="80" t="s">
        <v>2450</v>
      </c>
      <c r="Q710" s="80" t="s">
        <v>10048</v>
      </c>
      <c r="R710" s="82" t="s">
        <v>79</v>
      </c>
      <c r="S710" s="80" t="s">
        <v>10049</v>
      </c>
      <c r="T710" s="114" t="str">
        <f t="shared" si="44"/>
        <v>01340730660</v>
      </c>
      <c r="U710" s="114" t="str">
        <f t="shared" si="45"/>
        <v>DI PASSIO TOUR SRL</v>
      </c>
      <c r="V710" s="114" t="str">
        <f t="shared" si="46"/>
        <v>ABRUZZO</v>
      </c>
      <c r="W710" s="114" t="str">
        <f t="shared" si="47"/>
        <v>ABRUZZO</v>
      </c>
    </row>
    <row r="711" spans="1:23" ht="14.4" x14ac:dyDescent="0.3">
      <c r="A711" s="80" t="s">
        <v>4253</v>
      </c>
      <c r="B711" s="80"/>
      <c r="C711" s="80"/>
      <c r="D711" s="80"/>
      <c r="E711" s="80" t="s">
        <v>4876</v>
      </c>
      <c r="F711" s="80"/>
      <c r="G711" s="80"/>
      <c r="H711" s="80"/>
      <c r="I711" s="80"/>
      <c r="J711" s="80" t="s">
        <v>4254</v>
      </c>
      <c r="K711" s="80" t="s">
        <v>10000</v>
      </c>
      <c r="L711" s="80" t="s">
        <v>10001</v>
      </c>
      <c r="M711" s="80"/>
      <c r="N711" s="80" t="s">
        <v>7572</v>
      </c>
      <c r="O711" s="80" t="s">
        <v>5426</v>
      </c>
      <c r="P711" s="80" t="s">
        <v>2472</v>
      </c>
      <c r="Q711" s="80"/>
      <c r="R711" s="82" t="s">
        <v>79</v>
      </c>
      <c r="S711" s="80"/>
      <c r="T711" s="114" t="str">
        <f t="shared" si="44"/>
        <v>01690050602</v>
      </c>
      <c r="U711" s="114" t="str">
        <f t="shared" si="45"/>
        <v>DI PONIO LUIGI</v>
      </c>
      <c r="V711" s="114" t="str">
        <f t="shared" si="46"/>
        <v>LAZIO</v>
      </c>
      <c r="W711" s="114" t="str">
        <f t="shared" si="47"/>
        <v>LAZIO</v>
      </c>
    </row>
    <row r="712" spans="1:23" ht="14.4" x14ac:dyDescent="0.3">
      <c r="A712" s="80" t="s">
        <v>659</v>
      </c>
      <c r="B712" s="80" t="s">
        <v>660</v>
      </c>
      <c r="C712" s="80" t="s">
        <v>3409</v>
      </c>
      <c r="D712" s="80" t="s">
        <v>4858</v>
      </c>
      <c r="E712" s="80" t="s">
        <v>5976</v>
      </c>
      <c r="F712" s="80" t="s">
        <v>5977</v>
      </c>
      <c r="G712" s="80" t="s">
        <v>5978</v>
      </c>
      <c r="H712" s="80" t="s">
        <v>4945</v>
      </c>
      <c r="I712" s="80" t="s">
        <v>2450</v>
      </c>
      <c r="J712" s="80" t="s">
        <v>660</v>
      </c>
      <c r="K712" s="80" t="s">
        <v>3409</v>
      </c>
      <c r="L712" s="80" t="s">
        <v>5976</v>
      </c>
      <c r="M712" s="80" t="s">
        <v>5977</v>
      </c>
      <c r="N712" s="80" t="s">
        <v>5978</v>
      </c>
      <c r="O712" s="80" t="s">
        <v>4945</v>
      </c>
      <c r="P712" s="80" t="s">
        <v>2450</v>
      </c>
      <c r="Q712" s="80" t="s">
        <v>5979</v>
      </c>
      <c r="R712" s="82" t="s">
        <v>79</v>
      </c>
      <c r="S712" s="80" t="s">
        <v>5980</v>
      </c>
      <c r="T712" s="114" t="str">
        <f t="shared" si="44"/>
        <v>02172630697</v>
      </c>
      <c r="U712" s="114" t="str">
        <f t="shared" si="45"/>
        <v>DICARLOBUS SRL</v>
      </c>
      <c r="V712" s="114" t="str">
        <f t="shared" si="46"/>
        <v>ABRUZZO</v>
      </c>
      <c r="W712" s="114" t="str">
        <f t="shared" si="47"/>
        <v>ABRUZZO</v>
      </c>
    </row>
    <row r="713" spans="1:23" ht="14.4" x14ac:dyDescent="0.3">
      <c r="A713" s="80" t="s">
        <v>4509</v>
      </c>
      <c r="B713" s="80" t="s">
        <v>4510</v>
      </c>
      <c r="C713" s="80" t="s">
        <v>8113</v>
      </c>
      <c r="D713" s="80" t="s">
        <v>5430</v>
      </c>
      <c r="E713" s="80" t="s">
        <v>8114</v>
      </c>
      <c r="F713" s="80" t="s">
        <v>7855</v>
      </c>
      <c r="G713" s="80" t="s">
        <v>4939</v>
      </c>
      <c r="H713" s="80" t="s">
        <v>4939</v>
      </c>
      <c r="I713" s="80" t="s">
        <v>2482</v>
      </c>
      <c r="J713" s="80" t="s">
        <v>4510</v>
      </c>
      <c r="K713" s="80" t="s">
        <v>8113</v>
      </c>
      <c r="L713" s="80" t="s">
        <v>8114</v>
      </c>
      <c r="M713" s="80" t="s">
        <v>7855</v>
      </c>
      <c r="N713" s="80" t="s">
        <v>4939</v>
      </c>
      <c r="O713" s="80" t="s">
        <v>4939</v>
      </c>
      <c r="P713" s="80" t="s">
        <v>2482</v>
      </c>
      <c r="Q713" s="80" t="s">
        <v>8115</v>
      </c>
      <c r="R713" s="82" t="s">
        <v>79</v>
      </c>
      <c r="S713" s="80" t="s">
        <v>8116</v>
      </c>
      <c r="T713" s="114" t="str">
        <f t="shared" si="44"/>
        <v>01961810908</v>
      </c>
      <c r="U713" s="114" t="str">
        <f t="shared" si="45"/>
        <v>DIGITUR DI DOPPIU GIAN FRANCO</v>
      </c>
      <c r="V713" s="114" t="str">
        <f t="shared" si="46"/>
        <v>SARDEGNA</v>
      </c>
      <c r="W713" s="114" t="str">
        <f t="shared" si="47"/>
        <v>SARDEGNA</v>
      </c>
    </row>
    <row r="714" spans="1:23" ht="14.4" x14ac:dyDescent="0.3">
      <c r="A714" s="80" t="s">
        <v>1659</v>
      </c>
      <c r="B714" s="80" t="s">
        <v>1660</v>
      </c>
      <c r="C714" s="80" t="s">
        <v>3837</v>
      </c>
      <c r="D714" s="80" t="s">
        <v>4858</v>
      </c>
      <c r="E714" s="80" t="s">
        <v>10192</v>
      </c>
      <c r="F714" s="80" t="s">
        <v>8538</v>
      </c>
      <c r="G714" s="80" t="s">
        <v>4939</v>
      </c>
      <c r="H714" s="80" t="s">
        <v>4939</v>
      </c>
      <c r="I714" s="80" t="s">
        <v>2482</v>
      </c>
      <c r="J714" s="80" t="s">
        <v>1660</v>
      </c>
      <c r="K714" s="80" t="s">
        <v>3837</v>
      </c>
      <c r="L714" s="80" t="s">
        <v>10192</v>
      </c>
      <c r="M714" s="80" t="s">
        <v>7855</v>
      </c>
      <c r="N714" s="80" t="s">
        <v>4939</v>
      </c>
      <c r="O714" s="80" t="s">
        <v>4939</v>
      </c>
      <c r="P714" s="80" t="s">
        <v>2482</v>
      </c>
      <c r="Q714" s="80" t="s">
        <v>10193</v>
      </c>
      <c r="R714" s="82" t="s">
        <v>79</v>
      </c>
      <c r="S714" s="80" t="s">
        <v>8116</v>
      </c>
      <c r="T714" s="114" t="str">
        <f t="shared" si="44"/>
        <v>02634630905</v>
      </c>
      <c r="U714" s="114" t="str">
        <f t="shared" si="45"/>
        <v>DIGITUR S.R.L.</v>
      </c>
      <c r="V714" s="114" t="str">
        <f t="shared" si="46"/>
        <v>SARDEGNA</v>
      </c>
      <c r="W714" s="114" t="str">
        <f t="shared" si="47"/>
        <v>SARDEGNA</v>
      </c>
    </row>
    <row r="715" spans="1:23" ht="14.4" x14ac:dyDescent="0.3">
      <c r="A715" s="80" t="s">
        <v>11108</v>
      </c>
      <c r="B715" s="80"/>
      <c r="C715" s="80"/>
      <c r="D715" s="80"/>
      <c r="E715" s="80" t="s">
        <v>4876</v>
      </c>
      <c r="F715" s="80"/>
      <c r="G715" s="80"/>
      <c r="H715" s="80"/>
      <c r="I715" s="80"/>
      <c r="J715" s="80" t="s">
        <v>11109</v>
      </c>
      <c r="K715" s="80" t="s">
        <v>11110</v>
      </c>
      <c r="L715" s="80" t="s">
        <v>11111</v>
      </c>
      <c r="M715" s="80"/>
      <c r="N715" s="80" t="s">
        <v>11112</v>
      </c>
      <c r="O715" s="80" t="s">
        <v>5199</v>
      </c>
      <c r="P715" s="80" t="s">
        <v>2467</v>
      </c>
      <c r="Q715" s="80"/>
      <c r="R715" s="82" t="s">
        <v>79</v>
      </c>
      <c r="S715" s="80"/>
      <c r="T715" s="114" t="str">
        <f t="shared" si="44"/>
        <v>03307611206</v>
      </c>
      <c r="U715" s="114" t="str">
        <f t="shared" si="45"/>
        <v>DINI ANDREA</v>
      </c>
      <c r="V715" s="114" t="str">
        <f t="shared" si="46"/>
        <v>EMILIA-ROMAGNA</v>
      </c>
      <c r="W715" s="114" t="str">
        <f t="shared" si="47"/>
        <v>EMILIA-ROMAGNA</v>
      </c>
    </row>
    <row r="716" spans="1:23" ht="14.4" x14ac:dyDescent="0.3">
      <c r="A716" s="80" t="s">
        <v>169</v>
      </c>
      <c r="B716" s="80" t="s">
        <v>170</v>
      </c>
      <c r="C716" s="80" t="s">
        <v>3875</v>
      </c>
      <c r="D716" s="80" t="s">
        <v>7776</v>
      </c>
      <c r="E716" s="80" t="s">
        <v>10475</v>
      </c>
      <c r="F716" s="80" t="s">
        <v>10476</v>
      </c>
      <c r="G716" s="80" t="s">
        <v>10477</v>
      </c>
      <c r="H716" s="80" t="s">
        <v>5620</v>
      </c>
      <c r="I716" s="80" t="s">
        <v>2477</v>
      </c>
      <c r="J716" s="80" t="s">
        <v>170</v>
      </c>
      <c r="K716" s="80" t="s">
        <v>3875</v>
      </c>
      <c r="L716" s="80" t="s">
        <v>10475</v>
      </c>
      <c r="M716" s="80" t="s">
        <v>10476</v>
      </c>
      <c r="N716" s="80" t="s">
        <v>10477</v>
      </c>
      <c r="O716" s="80" t="s">
        <v>5620</v>
      </c>
      <c r="P716" s="80" t="s">
        <v>2477</v>
      </c>
      <c r="Q716" s="80" t="s">
        <v>10478</v>
      </c>
      <c r="R716" s="82" t="s">
        <v>79</v>
      </c>
      <c r="S716" s="80"/>
      <c r="T716" s="114" t="str">
        <f t="shared" si="44"/>
        <v>00267880946</v>
      </c>
      <c r="U716" s="114" t="str">
        <f t="shared" si="45"/>
        <v>DITTA ARCARO AGOSTINO</v>
      </c>
      <c r="V716" s="114" t="str">
        <f t="shared" si="46"/>
        <v>MOLISE</v>
      </c>
      <c r="W716" s="114" t="str">
        <f t="shared" si="47"/>
        <v>MOLISE</v>
      </c>
    </row>
    <row r="717" spans="1:23" ht="14.4" x14ac:dyDescent="0.3">
      <c r="A717" s="80" t="s">
        <v>4485</v>
      </c>
      <c r="B717" s="80"/>
      <c r="C717" s="80"/>
      <c r="D717" s="80"/>
      <c r="E717" s="80" t="s">
        <v>4876</v>
      </c>
      <c r="F717" s="80"/>
      <c r="G717" s="80"/>
      <c r="H717" s="80"/>
      <c r="I717" s="80"/>
      <c r="J717" s="80" t="s">
        <v>4486</v>
      </c>
      <c r="K717" s="80" t="s">
        <v>8153</v>
      </c>
      <c r="L717" s="80" t="s">
        <v>8154</v>
      </c>
      <c r="M717" s="80"/>
      <c r="N717" s="80" t="s">
        <v>8155</v>
      </c>
      <c r="O717" s="80" t="s">
        <v>5102</v>
      </c>
      <c r="P717" s="80" t="s">
        <v>2481</v>
      </c>
      <c r="Q717" s="80"/>
      <c r="R717" s="82" t="s">
        <v>79</v>
      </c>
      <c r="S717" s="80"/>
      <c r="T717" s="114" t="str">
        <f t="shared" si="44"/>
        <v>23486518495</v>
      </c>
      <c r="U717" s="114" t="str">
        <f t="shared" si="45"/>
        <v>DITTA ATTANASIO VINCENZO</v>
      </c>
      <c r="V717" s="114" t="str">
        <f t="shared" si="46"/>
        <v>PUGLIA</v>
      </c>
      <c r="W717" s="114" t="str">
        <f t="shared" si="47"/>
        <v>PUGLIA</v>
      </c>
    </row>
    <row r="718" spans="1:23" ht="14.4" x14ac:dyDescent="0.3">
      <c r="A718" s="80" t="s">
        <v>3185</v>
      </c>
      <c r="B718" s="80" t="s">
        <v>3186</v>
      </c>
      <c r="C718" s="80" t="s">
        <v>3533</v>
      </c>
      <c r="D718" s="80" t="s">
        <v>4858</v>
      </c>
      <c r="E718" s="80" t="s">
        <v>7746</v>
      </c>
      <c r="F718" s="80" t="s">
        <v>5465</v>
      </c>
      <c r="G718" s="80" t="s">
        <v>5466</v>
      </c>
      <c r="H718" s="80" t="s">
        <v>5466</v>
      </c>
      <c r="I718" s="80" t="s">
        <v>2483</v>
      </c>
      <c r="J718" s="80" t="s">
        <v>3186</v>
      </c>
      <c r="K718" s="80" t="s">
        <v>3533</v>
      </c>
      <c r="L718" s="80" t="s">
        <v>7746</v>
      </c>
      <c r="M718" s="80" t="s">
        <v>5465</v>
      </c>
      <c r="N718" s="80" t="s">
        <v>5466</v>
      </c>
      <c r="O718" s="80" t="s">
        <v>5466</v>
      </c>
      <c r="P718" s="80" t="s">
        <v>2483</v>
      </c>
      <c r="Q718" s="80" t="s">
        <v>7747</v>
      </c>
      <c r="R718" s="82" t="s">
        <v>79</v>
      </c>
      <c r="S718" s="80" t="s">
        <v>5367</v>
      </c>
      <c r="T718" s="114" t="str">
        <f t="shared" si="44"/>
        <v>00124560830</v>
      </c>
      <c r="U718" s="114" t="str">
        <f t="shared" si="45"/>
        <v>DITTA CAMPAGNA &amp; CICCOLO S.R.L.</v>
      </c>
      <c r="V718" s="114" t="str">
        <f t="shared" si="46"/>
        <v>SICILIA</v>
      </c>
      <c r="W718" s="114" t="str">
        <f t="shared" si="47"/>
        <v>SICILIA</v>
      </c>
    </row>
    <row r="719" spans="1:23" ht="14.4" x14ac:dyDescent="0.3">
      <c r="A719" s="80" t="s">
        <v>313</v>
      </c>
      <c r="B719" s="80" t="s">
        <v>314</v>
      </c>
      <c r="C719" s="80" t="s">
        <v>3608</v>
      </c>
      <c r="D719" s="80" t="s">
        <v>5430</v>
      </c>
      <c r="E719" s="80" t="s">
        <v>8569</v>
      </c>
      <c r="F719" s="80" t="s">
        <v>8570</v>
      </c>
      <c r="G719" s="80" t="s">
        <v>8571</v>
      </c>
      <c r="H719" s="80" t="s">
        <v>6145</v>
      </c>
      <c r="I719" s="80" t="s">
        <v>2481</v>
      </c>
      <c r="J719" s="80" t="s">
        <v>314</v>
      </c>
      <c r="K719" s="80" t="s">
        <v>3608</v>
      </c>
      <c r="L719" s="80" t="s">
        <v>8569</v>
      </c>
      <c r="M719" s="80" t="s">
        <v>8570</v>
      </c>
      <c r="N719" s="80" t="s">
        <v>8571</v>
      </c>
      <c r="O719" s="80" t="s">
        <v>6145</v>
      </c>
      <c r="P719" s="80" t="s">
        <v>2481</v>
      </c>
      <c r="Q719" s="80" t="s">
        <v>8572</v>
      </c>
      <c r="R719" s="82" t="s">
        <v>79</v>
      </c>
      <c r="S719" s="80"/>
      <c r="T719" s="114" t="str">
        <f t="shared" si="44"/>
        <v>02456090725</v>
      </c>
      <c r="U719" s="114" t="str">
        <f t="shared" si="45"/>
        <v>DITTA CAPUTO GIUSEPPE</v>
      </c>
      <c r="V719" s="114" t="str">
        <f t="shared" si="46"/>
        <v>PUGLIA</v>
      </c>
      <c r="W719" s="114" t="str">
        <f t="shared" si="47"/>
        <v>PUGLIA</v>
      </c>
    </row>
    <row r="720" spans="1:23" ht="14.4" x14ac:dyDescent="0.3">
      <c r="A720" s="80" t="s">
        <v>4065</v>
      </c>
      <c r="B720" s="80" t="s">
        <v>4066</v>
      </c>
      <c r="C720" s="80" t="s">
        <v>7462</v>
      </c>
      <c r="D720" s="80" t="s">
        <v>5430</v>
      </c>
      <c r="E720" s="80" t="s">
        <v>7463</v>
      </c>
      <c r="F720" s="80" t="s">
        <v>4884</v>
      </c>
      <c r="G720" s="80" t="s">
        <v>4885</v>
      </c>
      <c r="H720" s="80" t="s">
        <v>4886</v>
      </c>
      <c r="I720" s="80" t="s">
        <v>2465</v>
      </c>
      <c r="J720" s="80" t="s">
        <v>4066</v>
      </c>
      <c r="K720" s="80" t="s">
        <v>7462</v>
      </c>
      <c r="L720" s="80" t="s">
        <v>7463</v>
      </c>
      <c r="M720" s="80" t="s">
        <v>4884</v>
      </c>
      <c r="N720" s="80" t="s">
        <v>4885</v>
      </c>
      <c r="O720" s="80" t="s">
        <v>4886</v>
      </c>
      <c r="P720" s="80" t="s">
        <v>2465</v>
      </c>
      <c r="Q720" s="80" t="s">
        <v>7464</v>
      </c>
      <c r="R720" s="82" t="s">
        <v>79</v>
      </c>
      <c r="S720" s="80"/>
      <c r="T720" s="114" t="str">
        <f t="shared" si="44"/>
        <v>02410530611</v>
      </c>
      <c r="U720" s="114" t="str">
        <f t="shared" si="45"/>
        <v>DITTA EREDI DI MICHELE FERRAZZA</v>
      </c>
      <c r="V720" s="114" t="str">
        <f t="shared" si="46"/>
        <v>CAMPANIA</v>
      </c>
      <c r="W720" s="114" t="str">
        <f t="shared" si="47"/>
        <v>CAMPANIA</v>
      </c>
    </row>
    <row r="721" spans="1:23" ht="14.4" x14ac:dyDescent="0.3">
      <c r="A721" s="80" t="s">
        <v>3013</v>
      </c>
      <c r="B721" s="80" t="s">
        <v>3014</v>
      </c>
      <c r="C721" s="80" t="s">
        <v>3564</v>
      </c>
      <c r="D721" s="80" t="s">
        <v>5430</v>
      </c>
      <c r="E721" s="80" t="s">
        <v>8187</v>
      </c>
      <c r="F721" s="80" t="s">
        <v>8188</v>
      </c>
      <c r="G721" s="80" t="s">
        <v>8189</v>
      </c>
      <c r="H721" s="80" t="s">
        <v>7642</v>
      </c>
      <c r="I721" s="80" t="s">
        <v>2483</v>
      </c>
      <c r="J721" s="80" t="s">
        <v>3014</v>
      </c>
      <c r="K721" s="80" t="s">
        <v>3564</v>
      </c>
      <c r="L721" s="80" t="s">
        <v>8187</v>
      </c>
      <c r="M721" s="80" t="s">
        <v>8188</v>
      </c>
      <c r="N721" s="80" t="s">
        <v>8189</v>
      </c>
      <c r="O721" s="80" t="s">
        <v>7642</v>
      </c>
      <c r="P721" s="80" t="s">
        <v>2483</v>
      </c>
      <c r="Q721" s="80" t="s">
        <v>8190</v>
      </c>
      <c r="R721" s="82" t="s">
        <v>79</v>
      </c>
      <c r="S721" s="80" t="s">
        <v>8191</v>
      </c>
      <c r="T721" s="114" t="str">
        <f t="shared" si="44"/>
        <v>00963560883</v>
      </c>
      <c r="U721" s="114" t="str">
        <f t="shared" si="45"/>
        <v>DITTA INDIVIDUALE MERCORILLO GIACOMO FRANCESCO</v>
      </c>
      <c r="V721" s="114" t="str">
        <f t="shared" si="46"/>
        <v>SICILIA</v>
      </c>
      <c r="W721" s="114" t="str">
        <f t="shared" si="47"/>
        <v>SICILIA</v>
      </c>
    </row>
    <row r="722" spans="1:23" ht="14.4" x14ac:dyDescent="0.3">
      <c r="A722" s="80" t="s">
        <v>793</v>
      </c>
      <c r="B722" s="80" t="s">
        <v>794</v>
      </c>
      <c r="C722" s="80" t="s">
        <v>3803</v>
      </c>
      <c r="D722" s="80" t="s">
        <v>4935</v>
      </c>
      <c r="E722" s="80" t="s">
        <v>9910</v>
      </c>
      <c r="F722" s="80" t="s">
        <v>9911</v>
      </c>
      <c r="G722" s="80" t="s">
        <v>9912</v>
      </c>
      <c r="H722" s="80" t="s">
        <v>5177</v>
      </c>
      <c r="I722" s="80" t="s">
        <v>2477</v>
      </c>
      <c r="J722" s="80" t="s">
        <v>794</v>
      </c>
      <c r="K722" s="80" t="s">
        <v>3803</v>
      </c>
      <c r="L722" s="80" t="s">
        <v>9910</v>
      </c>
      <c r="M722" s="80" t="s">
        <v>9911</v>
      </c>
      <c r="N722" s="80" t="s">
        <v>9912</v>
      </c>
      <c r="O722" s="80" t="s">
        <v>5177</v>
      </c>
      <c r="P722" s="80" t="s">
        <v>2477</v>
      </c>
      <c r="Q722" s="80" t="s">
        <v>9913</v>
      </c>
      <c r="R722" s="82" t="s">
        <v>79</v>
      </c>
      <c r="S722" s="80"/>
      <c r="T722" s="114" t="str">
        <f t="shared" si="44"/>
        <v>00802450700</v>
      </c>
      <c r="U722" s="114" t="str">
        <f t="shared" si="45"/>
        <v>DITTA LANCIERI DI LANCIERI V. E M. SNC</v>
      </c>
      <c r="V722" s="114" t="str">
        <f t="shared" si="46"/>
        <v>MOLISE</v>
      </c>
      <c r="W722" s="114" t="str">
        <f t="shared" si="47"/>
        <v>MOLISE</v>
      </c>
    </row>
    <row r="723" spans="1:23" ht="14.4" x14ac:dyDescent="0.3">
      <c r="A723" s="80" t="s">
        <v>4255</v>
      </c>
      <c r="B723" s="80"/>
      <c r="C723" s="80"/>
      <c r="D723" s="80"/>
      <c r="E723" s="80" t="s">
        <v>4876</v>
      </c>
      <c r="F723" s="80"/>
      <c r="G723" s="80"/>
      <c r="H723" s="80"/>
      <c r="I723" s="80"/>
      <c r="J723" s="80" t="s">
        <v>4256</v>
      </c>
      <c r="K723" s="80" t="s">
        <v>10008</v>
      </c>
      <c r="L723" s="80" t="s">
        <v>10009</v>
      </c>
      <c r="M723" s="80"/>
      <c r="N723" s="80" t="s">
        <v>10010</v>
      </c>
      <c r="O723" s="80" t="s">
        <v>5426</v>
      </c>
      <c r="P723" s="80" t="s">
        <v>2472</v>
      </c>
      <c r="Q723" s="80"/>
      <c r="R723" s="82" t="s">
        <v>79</v>
      </c>
      <c r="S723" s="80"/>
      <c r="T723" s="114" t="str">
        <f t="shared" si="44"/>
        <v>00703760603</v>
      </c>
      <c r="U723" s="114" t="str">
        <f t="shared" si="45"/>
        <v>DITTA PIROLI AUGUSTO</v>
      </c>
      <c r="V723" s="114" t="str">
        <f t="shared" si="46"/>
        <v>LAZIO</v>
      </c>
      <c r="W723" s="114" t="str">
        <f t="shared" si="47"/>
        <v>LAZIO</v>
      </c>
    </row>
    <row r="724" spans="1:23" ht="14.4" x14ac:dyDescent="0.3">
      <c r="A724" s="80" t="s">
        <v>1142</v>
      </c>
      <c r="B724" s="80" t="s">
        <v>1143</v>
      </c>
      <c r="C724" s="80" t="s">
        <v>3718</v>
      </c>
      <c r="D724" s="80" t="s">
        <v>7562</v>
      </c>
      <c r="E724" s="80" t="s">
        <v>9387</v>
      </c>
      <c r="F724" s="80" t="s">
        <v>7003</v>
      </c>
      <c r="G724" s="80" t="s">
        <v>9388</v>
      </c>
      <c r="H724" s="80" t="s">
        <v>5472</v>
      </c>
      <c r="I724" s="80" t="s">
        <v>2483</v>
      </c>
      <c r="J724" s="80" t="s">
        <v>1143</v>
      </c>
      <c r="K724" s="80" t="s">
        <v>3718</v>
      </c>
      <c r="L724" s="80" t="s">
        <v>9387</v>
      </c>
      <c r="M724" s="80" t="s">
        <v>7003</v>
      </c>
      <c r="N724" s="80" t="s">
        <v>9388</v>
      </c>
      <c r="O724" s="80" t="s">
        <v>5472</v>
      </c>
      <c r="P724" s="80" t="s">
        <v>2483</v>
      </c>
      <c r="Q724" s="80" t="s">
        <v>9389</v>
      </c>
      <c r="R724" s="82" t="s">
        <v>79</v>
      </c>
      <c r="S724" s="80" t="s">
        <v>9390</v>
      </c>
      <c r="T724" s="114" t="str">
        <f t="shared" si="44"/>
        <v>01758770844</v>
      </c>
      <c r="U724" s="114" t="str">
        <f t="shared" si="45"/>
        <v>DITTA PULEO RICCARDO</v>
      </c>
      <c r="V724" s="114" t="str">
        <f t="shared" si="46"/>
        <v>SICILIA</v>
      </c>
      <c r="W724" s="114" t="str">
        <f t="shared" si="47"/>
        <v>SICILIA</v>
      </c>
    </row>
    <row r="725" spans="1:23" ht="14.4" x14ac:dyDescent="0.3">
      <c r="A725" s="80" t="s">
        <v>6777</v>
      </c>
      <c r="B725" s="80"/>
      <c r="C725" s="80"/>
      <c r="D725" s="80"/>
      <c r="E725" s="80" t="s">
        <v>4876</v>
      </c>
      <c r="F725" s="80"/>
      <c r="G725" s="80"/>
      <c r="H725" s="80"/>
      <c r="I725" s="80"/>
      <c r="J725" s="80" t="s">
        <v>6778</v>
      </c>
      <c r="K725" s="80" t="s">
        <v>6779</v>
      </c>
      <c r="L725" s="80" t="s">
        <v>6780</v>
      </c>
      <c r="M725" s="80"/>
      <c r="N725" s="80" t="s">
        <v>6781</v>
      </c>
      <c r="O725" s="80" t="s">
        <v>5032</v>
      </c>
      <c r="P725" s="80" t="s">
        <v>2478</v>
      </c>
      <c r="Q725" s="80"/>
      <c r="R725" s="82" t="s">
        <v>79</v>
      </c>
      <c r="S725" s="80"/>
      <c r="T725" s="114" t="str">
        <f t="shared" si="44"/>
        <v>07580890015</v>
      </c>
      <c r="U725" s="114" t="str">
        <f t="shared" si="45"/>
        <v>DITTA ROSSATTO CLAUDIO</v>
      </c>
      <c r="V725" s="114" t="str">
        <f t="shared" si="46"/>
        <v>PIEMONTE</v>
      </c>
      <c r="W725" s="114" t="str">
        <f t="shared" si="47"/>
        <v>PIEMONTE</v>
      </c>
    </row>
    <row r="726" spans="1:23" ht="14.4" x14ac:dyDescent="0.3">
      <c r="A726" s="80" t="s">
        <v>662</v>
      </c>
      <c r="B726" s="80" t="s">
        <v>663</v>
      </c>
      <c r="C726" s="80" t="s">
        <v>3607</v>
      </c>
      <c r="D726" s="80" t="s">
        <v>4871</v>
      </c>
      <c r="E726" s="80" t="s">
        <v>8566</v>
      </c>
      <c r="F726" s="80" t="s">
        <v>8567</v>
      </c>
      <c r="G726" s="80" t="s">
        <v>6970</v>
      </c>
      <c r="H726" s="80" t="s">
        <v>6970</v>
      </c>
      <c r="I726" s="80" t="s">
        <v>2489</v>
      </c>
      <c r="J726" s="80" t="s">
        <v>663</v>
      </c>
      <c r="K726" s="80" t="s">
        <v>3607</v>
      </c>
      <c r="L726" s="80" t="s">
        <v>8566</v>
      </c>
      <c r="M726" s="80" t="s">
        <v>8567</v>
      </c>
      <c r="N726" s="80" t="s">
        <v>6970</v>
      </c>
      <c r="O726" s="80" t="s">
        <v>6970</v>
      </c>
      <c r="P726" s="80" t="s">
        <v>2489</v>
      </c>
      <c r="Q726" s="80" t="s">
        <v>8568</v>
      </c>
      <c r="R726" s="82" t="s">
        <v>79</v>
      </c>
      <c r="S726" s="80" t="s">
        <v>5646</v>
      </c>
      <c r="T726" s="114" t="str">
        <f t="shared" si="44"/>
        <v>00057190258</v>
      </c>
      <c r="U726" s="114" t="str">
        <f t="shared" si="45"/>
        <v>DOLOMITI BUS</v>
      </c>
      <c r="V726" s="114" t="str">
        <f t="shared" si="46"/>
        <v>VENETO</v>
      </c>
      <c r="W726" s="114" t="str">
        <f t="shared" si="47"/>
        <v>VENETO</v>
      </c>
    </row>
    <row r="727" spans="1:23" ht="14.4" x14ac:dyDescent="0.3">
      <c r="A727" s="80" t="s">
        <v>1484</v>
      </c>
      <c r="B727" s="80" t="s">
        <v>1485</v>
      </c>
      <c r="C727" s="80" t="s">
        <v>3747</v>
      </c>
      <c r="D727" s="80" t="s">
        <v>5258</v>
      </c>
      <c r="E727" s="80" t="s">
        <v>9558</v>
      </c>
      <c r="F727" s="80" t="s">
        <v>8721</v>
      </c>
      <c r="G727" s="80" t="s">
        <v>8722</v>
      </c>
      <c r="H727" s="80" t="s">
        <v>6970</v>
      </c>
      <c r="I727" s="80" t="s">
        <v>2489</v>
      </c>
      <c r="J727" s="80" t="s">
        <v>1485</v>
      </c>
      <c r="K727" s="80" t="s">
        <v>3747</v>
      </c>
      <c r="L727" s="80" t="s">
        <v>9558</v>
      </c>
      <c r="M727" s="80" t="s">
        <v>8721</v>
      </c>
      <c r="N727" s="80" t="s">
        <v>8722</v>
      </c>
      <c r="O727" s="80" t="s">
        <v>6970</v>
      </c>
      <c r="P727" s="80" t="s">
        <v>2489</v>
      </c>
      <c r="Q727" s="80" t="s">
        <v>9559</v>
      </c>
      <c r="R727" s="82" t="s">
        <v>79</v>
      </c>
      <c r="S727" s="80" t="s">
        <v>9560</v>
      </c>
      <c r="T727" s="114" t="str">
        <f t="shared" si="44"/>
        <v>01052200258</v>
      </c>
      <c r="U727" s="114" t="str">
        <f t="shared" si="45"/>
        <v>DOLOMITI TRAVELS AND SERVICES</v>
      </c>
      <c r="V727" s="114" t="str">
        <f t="shared" si="46"/>
        <v>VENETO</v>
      </c>
      <c r="W727" s="114" t="str">
        <f t="shared" si="47"/>
        <v>VENETO</v>
      </c>
    </row>
    <row r="728" spans="1:23" ht="14.4" x14ac:dyDescent="0.3">
      <c r="A728" s="80" t="s">
        <v>4051</v>
      </c>
      <c r="B728" s="80" t="s">
        <v>4052</v>
      </c>
      <c r="C728" s="80" t="s">
        <v>8984</v>
      </c>
      <c r="D728" s="80" t="s">
        <v>8471</v>
      </c>
      <c r="E728" s="80" t="s">
        <v>8985</v>
      </c>
      <c r="F728" s="80" t="s">
        <v>7509</v>
      </c>
      <c r="G728" s="80" t="s">
        <v>7508</v>
      </c>
      <c r="H728" s="80" t="s">
        <v>7068</v>
      </c>
      <c r="I728" s="80" t="s">
        <v>2465</v>
      </c>
      <c r="J728" s="80" t="s">
        <v>4052</v>
      </c>
      <c r="K728" s="80" t="s">
        <v>8984</v>
      </c>
      <c r="L728" s="80" t="s">
        <v>8985</v>
      </c>
      <c r="M728" s="80" t="s">
        <v>7509</v>
      </c>
      <c r="N728" s="80" t="s">
        <v>7508</v>
      </c>
      <c r="O728" s="80" t="s">
        <v>7068</v>
      </c>
      <c r="P728" s="80" t="s">
        <v>2465</v>
      </c>
      <c r="Q728" s="80" t="s">
        <v>8986</v>
      </c>
      <c r="R728" s="82" t="s">
        <v>79</v>
      </c>
      <c r="S728" s="80" t="s">
        <v>8987</v>
      </c>
      <c r="T728" s="114" t="str">
        <f t="shared" si="44"/>
        <v>00125100644</v>
      </c>
      <c r="U728" s="114" t="str">
        <f t="shared" si="45"/>
        <v>DOMENICO TRULIO</v>
      </c>
      <c r="V728" s="114" t="str">
        <f t="shared" si="46"/>
        <v>CAMPANIA</v>
      </c>
      <c r="W728" s="114" t="str">
        <f t="shared" si="47"/>
        <v>CAMPANIA</v>
      </c>
    </row>
    <row r="729" spans="1:23" ht="14.4" x14ac:dyDescent="0.3">
      <c r="A729" s="80" t="s">
        <v>651</v>
      </c>
      <c r="B729" s="80" t="s">
        <v>652</v>
      </c>
      <c r="C729" s="80" t="s">
        <v>3667</v>
      </c>
      <c r="D729" s="80" t="s">
        <v>4871</v>
      </c>
      <c r="E729" s="80" t="s">
        <v>9000</v>
      </c>
      <c r="F729" s="80" t="s">
        <v>5141</v>
      </c>
      <c r="G729" s="80" t="s">
        <v>5142</v>
      </c>
      <c r="H729" s="80" t="s">
        <v>4945</v>
      </c>
      <c r="I729" s="80" t="s">
        <v>2450</v>
      </c>
      <c r="J729" s="80" t="s">
        <v>652</v>
      </c>
      <c r="K729" s="80" t="s">
        <v>3667</v>
      </c>
      <c r="L729" s="80" t="s">
        <v>9000</v>
      </c>
      <c r="M729" s="80" t="s">
        <v>5141</v>
      </c>
      <c r="N729" s="80" t="s">
        <v>5142</v>
      </c>
      <c r="O729" s="80" t="s">
        <v>4945</v>
      </c>
      <c r="P729" s="80" t="s">
        <v>2450</v>
      </c>
      <c r="Q729" s="80" t="s">
        <v>9001</v>
      </c>
      <c r="R729" s="82" t="s">
        <v>79</v>
      </c>
      <c r="S729" s="80" t="s">
        <v>9002</v>
      </c>
      <c r="T729" s="114" t="str">
        <f t="shared" si="44"/>
        <v>00119550697</v>
      </c>
      <c r="U729" s="114" t="str">
        <f t="shared" si="45"/>
        <v>DONATO DI FONZO &amp; F.LLI SPA</v>
      </c>
      <c r="V729" s="114" t="str">
        <f t="shared" si="46"/>
        <v>ABRUZZO</v>
      </c>
      <c r="W729" s="114" t="str">
        <f t="shared" si="47"/>
        <v>ABRUZZO</v>
      </c>
    </row>
    <row r="730" spans="1:23" ht="14.4" x14ac:dyDescent="0.3">
      <c r="A730" s="80" t="s">
        <v>2914</v>
      </c>
      <c r="B730" s="80" t="s">
        <v>2915</v>
      </c>
      <c r="C730" s="80" t="s">
        <v>3542</v>
      </c>
      <c r="D730" s="80" t="s">
        <v>4935</v>
      </c>
      <c r="E730" s="80" t="s">
        <v>7877</v>
      </c>
      <c r="F730" s="80" t="s">
        <v>7878</v>
      </c>
      <c r="G730" s="80" t="s">
        <v>7879</v>
      </c>
      <c r="H730" s="80" t="s">
        <v>6046</v>
      </c>
      <c r="I730" s="80" t="s">
        <v>2478</v>
      </c>
      <c r="J730" s="80" t="s">
        <v>2915</v>
      </c>
      <c r="K730" s="80" t="s">
        <v>3542</v>
      </c>
      <c r="L730" s="80" t="s">
        <v>7877</v>
      </c>
      <c r="M730" s="80" t="s">
        <v>7878</v>
      </c>
      <c r="N730" s="80" t="s">
        <v>7879</v>
      </c>
      <c r="O730" s="80" t="s">
        <v>6046</v>
      </c>
      <c r="P730" s="80" t="s">
        <v>2478</v>
      </c>
      <c r="Q730" s="80" t="s">
        <v>7880</v>
      </c>
      <c r="R730" s="82" t="s">
        <v>79</v>
      </c>
      <c r="S730" s="80" t="s">
        <v>7881</v>
      </c>
      <c r="T730" s="114" t="str">
        <f t="shared" si="44"/>
        <v>02305830040</v>
      </c>
      <c r="U730" s="114" t="str">
        <f t="shared" si="45"/>
        <v>DOSSETTO BUS DI DOSSETTO PAOLO &amp; C.</v>
      </c>
      <c r="V730" s="114" t="str">
        <f t="shared" si="46"/>
        <v>PIEMONTE</v>
      </c>
      <c r="W730" s="114" t="str">
        <f t="shared" si="47"/>
        <v>PIEMONTE</v>
      </c>
    </row>
    <row r="731" spans="1:23" ht="14.4" x14ac:dyDescent="0.3">
      <c r="A731" s="80" t="s">
        <v>4610</v>
      </c>
      <c r="B731" s="80" t="s">
        <v>4611</v>
      </c>
      <c r="C731" s="80" t="s">
        <v>9875</v>
      </c>
      <c r="D731" s="80" t="s">
        <v>4935</v>
      </c>
      <c r="E731" s="80" t="s">
        <v>9876</v>
      </c>
      <c r="F731" s="80" t="s">
        <v>9877</v>
      </c>
      <c r="G731" s="80" t="s">
        <v>5204</v>
      </c>
      <c r="H731" s="80" t="s">
        <v>5204</v>
      </c>
      <c r="I731" s="80" t="s">
        <v>2483</v>
      </c>
      <c r="J731" s="80" t="s">
        <v>4612</v>
      </c>
      <c r="K731" s="80" t="s">
        <v>9875</v>
      </c>
      <c r="L731" s="80" t="s">
        <v>9876</v>
      </c>
      <c r="M731" s="80" t="s">
        <v>9877</v>
      </c>
      <c r="N731" s="80" t="s">
        <v>5204</v>
      </c>
      <c r="O731" s="80" t="s">
        <v>5204</v>
      </c>
      <c r="P731" s="80" t="s">
        <v>2483</v>
      </c>
      <c r="Q731" s="80" t="s">
        <v>9878</v>
      </c>
      <c r="R731" s="82" t="s">
        <v>79</v>
      </c>
      <c r="S731" s="80"/>
      <c r="T731" s="114" t="str">
        <f t="shared" si="44"/>
        <v>01927740876</v>
      </c>
      <c r="U731" s="114" t="str">
        <f t="shared" si="45"/>
        <v>DUCA DI TROVATO SALVATORE</v>
      </c>
      <c r="V731" s="114" t="str">
        <f t="shared" si="46"/>
        <v>SICILIA</v>
      </c>
      <c r="W731" s="114" t="str">
        <f t="shared" si="47"/>
        <v>SICILIA</v>
      </c>
    </row>
    <row r="732" spans="1:23" ht="14.4" x14ac:dyDescent="0.3">
      <c r="A732" s="80" t="s">
        <v>1663</v>
      </c>
      <c r="B732" s="80" t="s">
        <v>1664</v>
      </c>
      <c r="C732" s="80" t="s">
        <v>3839</v>
      </c>
      <c r="D732" s="80" t="s">
        <v>4935</v>
      </c>
      <c r="E732" s="80" t="s">
        <v>10198</v>
      </c>
      <c r="F732" s="80" t="s">
        <v>10199</v>
      </c>
      <c r="G732" s="80" t="s">
        <v>6159</v>
      </c>
      <c r="H732" s="80" t="s">
        <v>6046</v>
      </c>
      <c r="I732" s="80" t="s">
        <v>2478</v>
      </c>
      <c r="J732" s="80" t="s">
        <v>1664</v>
      </c>
      <c r="K732" s="80" t="s">
        <v>3839</v>
      </c>
      <c r="L732" s="80" t="s">
        <v>10198</v>
      </c>
      <c r="M732" s="80" t="s">
        <v>10199</v>
      </c>
      <c r="N732" s="80" t="s">
        <v>6159</v>
      </c>
      <c r="O732" s="80" t="s">
        <v>6046</v>
      </c>
      <c r="P732" s="80" t="s">
        <v>2478</v>
      </c>
      <c r="Q732" s="80" t="s">
        <v>10200</v>
      </c>
      <c r="R732" s="82" t="s">
        <v>79</v>
      </c>
      <c r="S732" s="80" t="s">
        <v>10201</v>
      </c>
      <c r="T732" s="114" t="str">
        <f t="shared" si="44"/>
        <v>03360530046</v>
      </c>
      <c r="U732" s="114" t="str">
        <f t="shared" si="45"/>
        <v>DUTTO VIAGGI SNC</v>
      </c>
      <c r="V732" s="114" t="str">
        <f t="shared" si="46"/>
        <v>PIEMONTE</v>
      </c>
      <c r="W732" s="114" t="str">
        <f t="shared" si="47"/>
        <v>PIEMONTE</v>
      </c>
    </row>
    <row r="733" spans="1:23" ht="14.4" x14ac:dyDescent="0.3">
      <c r="A733" s="80" t="s">
        <v>3960</v>
      </c>
      <c r="B733" s="80" t="s">
        <v>3961</v>
      </c>
      <c r="C733" s="80" t="s">
        <v>5057</v>
      </c>
      <c r="D733" s="80" t="s">
        <v>4858</v>
      </c>
      <c r="E733" s="80" t="s">
        <v>5058</v>
      </c>
      <c r="F733" s="80" t="s">
        <v>5059</v>
      </c>
      <c r="G733" s="80" t="s">
        <v>5060</v>
      </c>
      <c r="H733" s="80" t="s">
        <v>5061</v>
      </c>
      <c r="I733" s="80" t="s">
        <v>2450</v>
      </c>
      <c r="J733" s="80" t="s">
        <v>3962</v>
      </c>
      <c r="K733" s="80" t="s">
        <v>5057</v>
      </c>
      <c r="L733" s="80" t="s">
        <v>5058</v>
      </c>
      <c r="M733" s="80" t="s">
        <v>5059</v>
      </c>
      <c r="N733" s="80" t="s">
        <v>5060</v>
      </c>
      <c r="O733" s="80" t="s">
        <v>5061</v>
      </c>
      <c r="P733" s="80" t="s">
        <v>2450</v>
      </c>
      <c r="Q733" s="80" t="s">
        <v>5062</v>
      </c>
      <c r="R733" s="82" t="s">
        <v>79</v>
      </c>
      <c r="S733" s="80" t="s">
        <v>5063</v>
      </c>
      <c r="T733" s="114" t="str">
        <f t="shared" si="44"/>
        <v>01890200676</v>
      </c>
      <c r="U733" s="114" t="str">
        <f t="shared" si="45"/>
        <v>E. DI FEBO CAPUANI S.R.L.</v>
      </c>
      <c r="V733" s="114" t="str">
        <f t="shared" si="46"/>
        <v>ABRUZZO</v>
      </c>
      <c r="W733" s="114" t="str">
        <f t="shared" si="47"/>
        <v>ABRUZZO</v>
      </c>
    </row>
    <row r="734" spans="1:23" ht="14.4" x14ac:dyDescent="0.3">
      <c r="A734" s="80" t="s">
        <v>668</v>
      </c>
      <c r="B734" s="80" t="s">
        <v>669</v>
      </c>
      <c r="C734" s="80" t="s">
        <v>3410</v>
      </c>
      <c r="D734" s="80" t="s">
        <v>4858</v>
      </c>
      <c r="E734" s="80" t="s">
        <v>5981</v>
      </c>
      <c r="F734" s="80" t="s">
        <v>5982</v>
      </c>
      <c r="G734" s="80" t="s">
        <v>5983</v>
      </c>
      <c r="H734" s="80" t="s">
        <v>5074</v>
      </c>
      <c r="I734" s="80" t="s">
        <v>2465</v>
      </c>
      <c r="J734" s="80" t="s">
        <v>669</v>
      </c>
      <c r="K734" s="80" t="s">
        <v>3410</v>
      </c>
      <c r="L734" s="80" t="s">
        <v>5981</v>
      </c>
      <c r="M734" s="80" t="s">
        <v>5984</v>
      </c>
      <c r="N734" s="80" t="s">
        <v>5983</v>
      </c>
      <c r="O734" s="80" t="s">
        <v>5074</v>
      </c>
      <c r="P734" s="80" t="s">
        <v>2465</v>
      </c>
      <c r="Q734" s="80" t="s">
        <v>5985</v>
      </c>
      <c r="R734" s="82" t="s">
        <v>79</v>
      </c>
      <c r="S734" s="80" t="s">
        <v>5986</v>
      </c>
      <c r="T734" s="114" t="str">
        <f t="shared" si="44"/>
        <v>00242670651</v>
      </c>
      <c r="U734" s="114" t="str">
        <f t="shared" si="45"/>
        <v>E.A.C.</v>
      </c>
      <c r="V734" s="114" t="str">
        <f t="shared" si="46"/>
        <v>CAMPANIA</v>
      </c>
      <c r="W734" s="114" t="str">
        <f t="shared" si="47"/>
        <v>CAMPANIA</v>
      </c>
    </row>
    <row r="735" spans="1:23" ht="14.4" x14ac:dyDescent="0.3">
      <c r="A735" s="80" t="s">
        <v>2625</v>
      </c>
      <c r="B735" s="80" t="s">
        <v>2626</v>
      </c>
      <c r="C735" s="80" t="s">
        <v>3404</v>
      </c>
      <c r="D735" s="80" t="s">
        <v>4858</v>
      </c>
      <c r="E735" s="80" t="s">
        <v>5899</v>
      </c>
      <c r="F735" s="80" t="s">
        <v>5900</v>
      </c>
      <c r="G735" s="80" t="s">
        <v>4929</v>
      </c>
      <c r="H735" s="80" t="s">
        <v>4929</v>
      </c>
      <c r="I735" s="80" t="s">
        <v>2465</v>
      </c>
      <c r="J735" s="80" t="s">
        <v>2626</v>
      </c>
      <c r="K735" s="80" t="s">
        <v>3404</v>
      </c>
      <c r="L735" s="80" t="s">
        <v>5899</v>
      </c>
      <c r="M735" s="80" t="s">
        <v>5900</v>
      </c>
      <c r="N735" s="80" t="s">
        <v>4929</v>
      </c>
      <c r="O735" s="80" t="s">
        <v>4929</v>
      </c>
      <c r="P735" s="80" t="s">
        <v>2465</v>
      </c>
      <c r="Q735" s="80" t="s">
        <v>5901</v>
      </c>
      <c r="R735" s="82" t="s">
        <v>79</v>
      </c>
      <c r="S735" s="80" t="s">
        <v>5902</v>
      </c>
      <c r="T735" s="114" t="str">
        <f t="shared" si="44"/>
        <v>00040440620</v>
      </c>
      <c r="U735" s="114" t="str">
        <f t="shared" si="45"/>
        <v>E.T.A.C. SRL</v>
      </c>
      <c r="V735" s="114" t="str">
        <f t="shared" si="46"/>
        <v>CAMPANIA</v>
      </c>
      <c r="W735" s="114" t="str">
        <f t="shared" si="47"/>
        <v>CAMPANIA</v>
      </c>
    </row>
    <row r="736" spans="1:23" ht="14.4" x14ac:dyDescent="0.3">
      <c r="A736" s="80" t="s">
        <v>4110</v>
      </c>
      <c r="B736" s="80" t="s">
        <v>4111</v>
      </c>
      <c r="C736" s="80" t="s">
        <v>7901</v>
      </c>
      <c r="D736" s="80" t="s">
        <v>4858</v>
      </c>
      <c r="E736" s="80" t="s">
        <v>7902</v>
      </c>
      <c r="F736" s="80" t="s">
        <v>7903</v>
      </c>
      <c r="G736" s="80" t="s">
        <v>7904</v>
      </c>
      <c r="H736" s="80" t="s">
        <v>5961</v>
      </c>
      <c r="I736" s="80" t="s">
        <v>2481</v>
      </c>
      <c r="J736" s="80" t="s">
        <v>4112</v>
      </c>
      <c r="K736" s="80" t="s">
        <v>7901</v>
      </c>
      <c r="L736" s="80" t="s">
        <v>7902</v>
      </c>
      <c r="M736" s="80" t="s">
        <v>7903</v>
      </c>
      <c r="N736" s="80" t="s">
        <v>7904</v>
      </c>
      <c r="O736" s="80" t="s">
        <v>5961</v>
      </c>
      <c r="P736" s="80" t="s">
        <v>2481</v>
      </c>
      <c r="Q736" s="80" t="s">
        <v>7905</v>
      </c>
      <c r="R736" s="82" t="s">
        <v>79</v>
      </c>
      <c r="S736" s="80" t="s">
        <v>7906</v>
      </c>
      <c r="T736" s="114" t="str">
        <f t="shared" si="44"/>
        <v>02169230741</v>
      </c>
      <c r="U736" s="114" t="str">
        <f t="shared" si="45"/>
        <v>EGEPU SRL</v>
      </c>
      <c r="V736" s="114" t="str">
        <f t="shared" si="46"/>
        <v>PUGLIA</v>
      </c>
      <c r="W736" s="114" t="str">
        <f t="shared" si="47"/>
        <v>PUGLIA</v>
      </c>
    </row>
    <row r="737" spans="1:23" ht="14.4" x14ac:dyDescent="0.3">
      <c r="A737" s="80" t="s">
        <v>6089</v>
      </c>
      <c r="B737" s="80"/>
      <c r="C737" s="80"/>
      <c r="D737" s="80"/>
      <c r="E737" s="80" t="s">
        <v>4876</v>
      </c>
      <c r="F737" s="80"/>
      <c r="G737" s="80"/>
      <c r="H737" s="80"/>
      <c r="I737" s="80"/>
      <c r="J737" s="80" t="s">
        <v>6090</v>
      </c>
      <c r="K737" s="80" t="s">
        <v>6091</v>
      </c>
      <c r="L737" s="80" t="s">
        <v>6092</v>
      </c>
      <c r="M737" s="80"/>
      <c r="N737" s="80" t="s">
        <v>6093</v>
      </c>
      <c r="O737" s="80" t="s">
        <v>5346</v>
      </c>
      <c r="P737" s="80" t="s">
        <v>2481</v>
      </c>
      <c r="Q737" s="80"/>
      <c r="R737" s="82" t="s">
        <v>79</v>
      </c>
      <c r="S737" s="80"/>
      <c r="T737" s="114" t="str">
        <f t="shared" si="44"/>
        <v>04331370751</v>
      </c>
      <c r="U737" s="114" t="str">
        <f t="shared" si="45"/>
        <v>ELIOS AUTOLINEE SRL</v>
      </c>
      <c r="V737" s="114" t="str">
        <f t="shared" si="46"/>
        <v>PUGLIA</v>
      </c>
      <c r="W737" s="114" t="str">
        <f t="shared" si="47"/>
        <v>PUGLIA</v>
      </c>
    </row>
    <row r="738" spans="1:23" ht="14.4" x14ac:dyDescent="0.3">
      <c r="A738" s="80" t="s">
        <v>4241</v>
      </c>
      <c r="B738" s="80" t="s">
        <v>4242</v>
      </c>
      <c r="C738" s="80" t="s">
        <v>7381</v>
      </c>
      <c r="D738" s="80" t="s">
        <v>5258</v>
      </c>
      <c r="E738" s="80" t="s">
        <v>7382</v>
      </c>
      <c r="F738" s="80" t="s">
        <v>7383</v>
      </c>
      <c r="G738" s="80" t="s">
        <v>4919</v>
      </c>
      <c r="H738" s="80" t="s">
        <v>4919</v>
      </c>
      <c r="I738" s="80" t="s">
        <v>2472</v>
      </c>
      <c r="J738" s="80" t="s">
        <v>4242</v>
      </c>
      <c r="K738" s="80" t="s">
        <v>7381</v>
      </c>
      <c r="L738" s="80" t="s">
        <v>7382</v>
      </c>
      <c r="M738" s="80" t="s">
        <v>7383</v>
      </c>
      <c r="N738" s="80" t="s">
        <v>4919</v>
      </c>
      <c r="O738" s="80" t="s">
        <v>4919</v>
      </c>
      <c r="P738" s="80" t="s">
        <v>2472</v>
      </c>
      <c r="Q738" s="80" t="s">
        <v>7384</v>
      </c>
      <c r="R738" s="82" t="s">
        <v>79</v>
      </c>
      <c r="S738" s="80"/>
      <c r="T738" s="114" t="str">
        <f t="shared" si="44"/>
        <v>01818470591</v>
      </c>
      <c r="U738" s="114" t="str">
        <f t="shared" si="45"/>
        <v>ELLEBI S.A.S. DI LAURETTI GIANCARLO &amp; C.</v>
      </c>
      <c r="V738" s="114" t="str">
        <f t="shared" si="46"/>
        <v>LAZIO</v>
      </c>
      <c r="W738" s="114" t="str">
        <f t="shared" si="47"/>
        <v>LAZIO</v>
      </c>
    </row>
    <row r="739" spans="1:23" ht="14.4" x14ac:dyDescent="0.3">
      <c r="A739" s="80" t="s">
        <v>672</v>
      </c>
      <c r="B739" s="80" t="s">
        <v>673</v>
      </c>
      <c r="C739" s="80" t="s">
        <v>3463</v>
      </c>
      <c r="D739" s="80" t="s">
        <v>4858</v>
      </c>
      <c r="E739" s="80" t="s">
        <v>6953</v>
      </c>
      <c r="F739" s="80" t="s">
        <v>6954</v>
      </c>
      <c r="G739" s="80" t="s">
        <v>6955</v>
      </c>
      <c r="H739" s="80" t="s">
        <v>5556</v>
      </c>
      <c r="I739" s="80" t="s">
        <v>2450</v>
      </c>
      <c r="J739" s="80" t="s">
        <v>673</v>
      </c>
      <c r="K739" s="80" t="s">
        <v>3463</v>
      </c>
      <c r="L739" s="80" t="s">
        <v>6953</v>
      </c>
      <c r="M739" s="80" t="s">
        <v>6954</v>
      </c>
      <c r="N739" s="80" t="s">
        <v>6955</v>
      </c>
      <c r="O739" s="80" t="s">
        <v>5556</v>
      </c>
      <c r="P739" s="80" t="s">
        <v>2450</v>
      </c>
      <c r="Q739" s="80" t="s">
        <v>6956</v>
      </c>
      <c r="R739" s="82" t="s">
        <v>79</v>
      </c>
      <c r="S739" s="80" t="s">
        <v>6957</v>
      </c>
      <c r="T739" s="114" t="str">
        <f t="shared" si="44"/>
        <v>01167160660</v>
      </c>
      <c r="U739" s="114" t="str">
        <f t="shared" si="45"/>
        <v>ENEA S.R.L.</v>
      </c>
      <c r="V739" s="114" t="str">
        <f t="shared" si="46"/>
        <v>ABRUZZO</v>
      </c>
      <c r="W739" s="114" t="str">
        <f t="shared" si="47"/>
        <v>ABRUZZO</v>
      </c>
    </row>
    <row r="740" spans="1:23" ht="14.4" x14ac:dyDescent="0.3">
      <c r="A740" s="80" t="s">
        <v>4532</v>
      </c>
      <c r="B740" s="80" t="s">
        <v>4533</v>
      </c>
      <c r="C740" s="80" t="s">
        <v>10117</v>
      </c>
      <c r="D740" s="80" t="s">
        <v>4858</v>
      </c>
      <c r="E740" s="80" t="s">
        <v>10118</v>
      </c>
      <c r="F740" s="80" t="s">
        <v>10119</v>
      </c>
      <c r="G740" s="80" t="s">
        <v>10120</v>
      </c>
      <c r="H740" s="80" t="s">
        <v>4939</v>
      </c>
      <c r="I740" s="80" t="s">
        <v>2482</v>
      </c>
      <c r="J740" s="80" t="s">
        <v>4533</v>
      </c>
      <c r="K740" s="80" t="s">
        <v>10117</v>
      </c>
      <c r="L740" s="80" t="s">
        <v>10118</v>
      </c>
      <c r="M740" s="80" t="s">
        <v>10119</v>
      </c>
      <c r="N740" s="80" t="s">
        <v>10120</v>
      </c>
      <c r="O740" s="80" t="s">
        <v>4939</v>
      </c>
      <c r="P740" s="80" t="s">
        <v>2482</v>
      </c>
      <c r="Q740" s="80" t="s">
        <v>10121</v>
      </c>
      <c r="R740" s="82" t="s">
        <v>79</v>
      </c>
      <c r="S740" s="80" t="s">
        <v>10122</v>
      </c>
      <c r="T740" s="114" t="str">
        <f t="shared" si="44"/>
        <v>02723960908</v>
      </c>
      <c r="U740" s="114" t="str">
        <f t="shared" si="45"/>
        <v>ENSAMAR S.R.L.</v>
      </c>
      <c r="V740" s="114" t="str">
        <f t="shared" si="46"/>
        <v>SARDEGNA</v>
      </c>
      <c r="W740" s="114" t="str">
        <f t="shared" si="47"/>
        <v>SARDEGNA</v>
      </c>
    </row>
    <row r="741" spans="1:23" ht="14.4" x14ac:dyDescent="0.3">
      <c r="A741" s="80" t="s">
        <v>1178</v>
      </c>
      <c r="B741" s="80" t="s">
        <v>1179</v>
      </c>
      <c r="C741" s="80" t="s">
        <v>3355</v>
      </c>
      <c r="D741" s="80" t="s">
        <v>4858</v>
      </c>
      <c r="E741" s="80" t="s">
        <v>5184</v>
      </c>
      <c r="F741" s="80" t="s">
        <v>5185</v>
      </c>
      <c r="G741" s="80" t="s">
        <v>4904</v>
      </c>
      <c r="H741" s="80" t="s">
        <v>4904</v>
      </c>
      <c r="I741" s="80" t="s">
        <v>2465</v>
      </c>
      <c r="J741" s="80" t="s">
        <v>1179</v>
      </c>
      <c r="K741" s="80" t="s">
        <v>3355</v>
      </c>
      <c r="L741" s="80" t="s">
        <v>5186</v>
      </c>
      <c r="M741" s="80"/>
      <c r="N741" s="80" t="s">
        <v>4904</v>
      </c>
      <c r="O741" s="80" t="s">
        <v>4904</v>
      </c>
      <c r="P741" s="80" t="s">
        <v>2465</v>
      </c>
      <c r="Q741" s="80" t="s">
        <v>5187</v>
      </c>
      <c r="R741" s="82" t="s">
        <v>79</v>
      </c>
      <c r="S741" s="80"/>
      <c r="T741" s="114" t="str">
        <f t="shared" si="44"/>
        <v>00292210630</v>
      </c>
      <c r="U741" s="114" t="str">
        <f t="shared" si="45"/>
        <v>ENTE AUTONOMO VOLTURNO</v>
      </c>
      <c r="V741" s="114" t="str">
        <f t="shared" si="46"/>
        <v>CAMPANIA</v>
      </c>
      <c r="W741" s="114" t="str">
        <f t="shared" si="47"/>
        <v>CAMPANIA</v>
      </c>
    </row>
    <row r="742" spans="1:23" ht="14.4" x14ac:dyDescent="0.3">
      <c r="A742" s="80" t="s">
        <v>5701</v>
      </c>
      <c r="B742" s="80"/>
      <c r="C742" s="80"/>
      <c r="D742" s="80"/>
      <c r="E742" s="80" t="s">
        <v>4876</v>
      </c>
      <c r="F742" s="80"/>
      <c r="G742" s="80"/>
      <c r="H742" s="80"/>
      <c r="I742" s="80"/>
      <c r="J742" s="80" t="s">
        <v>5702</v>
      </c>
      <c r="K742" s="80" t="s">
        <v>5703</v>
      </c>
      <c r="L742" s="80" t="s">
        <v>5704</v>
      </c>
      <c r="M742" s="80"/>
      <c r="N742" s="80" t="s">
        <v>5705</v>
      </c>
      <c r="O742" s="80" t="s">
        <v>4973</v>
      </c>
      <c r="P742" s="80" t="s">
        <v>2459</v>
      </c>
      <c r="Q742" s="80"/>
      <c r="R742" s="82" t="s">
        <v>79</v>
      </c>
      <c r="S742" s="80"/>
      <c r="T742" s="114" t="str">
        <f t="shared" si="44"/>
        <v>01141280766</v>
      </c>
      <c r="U742" s="114" t="str">
        <f t="shared" si="45"/>
        <v>EREDI ALLEGRETTI MARCO</v>
      </c>
      <c r="V742" s="114" t="str">
        <f t="shared" si="46"/>
        <v>BASILICATA</v>
      </c>
      <c r="W742" s="114" t="str">
        <f t="shared" si="47"/>
        <v>BASILICATA</v>
      </c>
    </row>
    <row r="743" spans="1:23" ht="14.4" x14ac:dyDescent="0.3">
      <c r="A743" s="80" t="s">
        <v>10985</v>
      </c>
      <c r="B743" s="80"/>
      <c r="C743" s="80"/>
      <c r="D743" s="80"/>
      <c r="E743" s="80" t="s">
        <v>4876</v>
      </c>
      <c r="F743" s="80"/>
      <c r="G743" s="80"/>
      <c r="H743" s="80"/>
      <c r="I743" s="80"/>
      <c r="J743" s="80" t="s">
        <v>10986</v>
      </c>
      <c r="K743" s="80" t="s">
        <v>6927</v>
      </c>
      <c r="L743" s="80" t="s">
        <v>10987</v>
      </c>
      <c r="M743" s="80"/>
      <c r="N743" s="80" t="s">
        <v>6929</v>
      </c>
      <c r="O743" s="80" t="s">
        <v>5074</v>
      </c>
      <c r="P743" s="80" t="s">
        <v>2465</v>
      </c>
      <c r="Q743" s="80"/>
      <c r="R743" s="82" t="s">
        <v>79</v>
      </c>
      <c r="S743" s="80"/>
      <c r="T743" s="114" t="str">
        <f t="shared" si="44"/>
        <v>00205840655</v>
      </c>
      <c r="U743" s="114" t="str">
        <f t="shared" si="45"/>
        <v>EREDI ALMERICO STROMILLO SNC</v>
      </c>
      <c r="V743" s="114" t="str">
        <f t="shared" si="46"/>
        <v>CAMPANIA</v>
      </c>
      <c r="W743" s="114" t="str">
        <f t="shared" si="47"/>
        <v>CAMPANIA</v>
      </c>
    </row>
    <row r="744" spans="1:23" ht="14.4" x14ac:dyDescent="0.3">
      <c r="A744" s="80" t="s">
        <v>674</v>
      </c>
      <c r="B744" s="80" t="s">
        <v>675</v>
      </c>
      <c r="C744" s="80" t="s">
        <v>3637</v>
      </c>
      <c r="D744" s="80" t="s">
        <v>4858</v>
      </c>
      <c r="E744" s="80" t="s">
        <v>8802</v>
      </c>
      <c r="F744" s="80" t="s">
        <v>8803</v>
      </c>
      <c r="G744" s="80" t="s">
        <v>8804</v>
      </c>
      <c r="H744" s="80" t="s">
        <v>5018</v>
      </c>
      <c r="I744" s="80" t="s">
        <v>2475</v>
      </c>
      <c r="J744" s="80" t="s">
        <v>675</v>
      </c>
      <c r="K744" s="80" t="s">
        <v>3637</v>
      </c>
      <c r="L744" s="80" t="s">
        <v>8802</v>
      </c>
      <c r="M744" s="80" t="s">
        <v>8803</v>
      </c>
      <c r="N744" s="80" t="s">
        <v>8804</v>
      </c>
      <c r="O744" s="80" t="s">
        <v>5018</v>
      </c>
      <c r="P744" s="80" t="s">
        <v>2475</v>
      </c>
      <c r="Q744" s="80" t="s">
        <v>8805</v>
      </c>
      <c r="R744" s="82" t="s">
        <v>79</v>
      </c>
      <c r="S744" s="80" t="s">
        <v>8806</v>
      </c>
      <c r="T744" s="114" t="str">
        <f t="shared" si="44"/>
        <v>00559910989</v>
      </c>
      <c r="U744" s="114" t="str">
        <f t="shared" si="45"/>
        <v>EREDI CALDANA DOMENICO SRL</v>
      </c>
      <c r="V744" s="114" t="str">
        <f t="shared" si="46"/>
        <v>LOMBARDIA</v>
      </c>
      <c r="W744" s="114" t="str">
        <f t="shared" si="47"/>
        <v>LOMBARDIA</v>
      </c>
    </row>
    <row r="745" spans="1:23" ht="14.4" x14ac:dyDescent="0.3">
      <c r="A745" s="80" t="s">
        <v>9631</v>
      </c>
      <c r="B745" s="80"/>
      <c r="C745" s="80"/>
      <c r="D745" s="80"/>
      <c r="E745" s="80" t="s">
        <v>4876</v>
      </c>
      <c r="F745" s="80"/>
      <c r="G745" s="80"/>
      <c r="H745" s="80"/>
      <c r="I745" s="80"/>
      <c r="J745" s="80" t="s">
        <v>9632</v>
      </c>
      <c r="K745" s="80" t="s">
        <v>9633</v>
      </c>
      <c r="L745" s="80" t="s">
        <v>9634</v>
      </c>
      <c r="M745" s="80"/>
      <c r="N745" s="80" t="s">
        <v>6307</v>
      </c>
      <c r="O745" s="80" t="s">
        <v>4950</v>
      </c>
      <c r="P745" s="80" t="s">
        <v>2481</v>
      </c>
      <c r="Q745" s="80"/>
      <c r="R745" s="82" t="s">
        <v>79</v>
      </c>
      <c r="S745" s="80"/>
      <c r="T745" s="114" t="str">
        <f t="shared" si="44"/>
        <v>07880700724</v>
      </c>
      <c r="U745" s="114" t="str">
        <f t="shared" si="45"/>
        <v>EREDI CHIARELLI DOMENICO</v>
      </c>
      <c r="V745" s="114" t="str">
        <f t="shared" si="46"/>
        <v>PUGLIA</v>
      </c>
      <c r="W745" s="114" t="str">
        <f t="shared" si="47"/>
        <v>PUGLIA</v>
      </c>
    </row>
    <row r="746" spans="1:23" ht="14.4" x14ac:dyDescent="0.3">
      <c r="A746" s="80" t="s">
        <v>2111</v>
      </c>
      <c r="B746" s="80" t="s">
        <v>2112</v>
      </c>
      <c r="C746" s="80" t="s">
        <v>3909</v>
      </c>
      <c r="D746" s="80" t="s">
        <v>5258</v>
      </c>
      <c r="E746" s="80" t="s">
        <v>10715</v>
      </c>
      <c r="F746" s="80" t="s">
        <v>10716</v>
      </c>
      <c r="G746" s="80" t="s">
        <v>6924</v>
      </c>
      <c r="H746" s="80" t="s">
        <v>5074</v>
      </c>
      <c r="I746" s="80" t="s">
        <v>2465</v>
      </c>
      <c r="J746" s="80" t="s">
        <v>2112</v>
      </c>
      <c r="K746" s="80" t="s">
        <v>3909</v>
      </c>
      <c r="L746" s="80" t="s">
        <v>10715</v>
      </c>
      <c r="M746" s="80" t="s">
        <v>10716</v>
      </c>
      <c r="N746" s="80" t="s">
        <v>6924</v>
      </c>
      <c r="O746" s="80" t="s">
        <v>5074</v>
      </c>
      <c r="P746" s="80" t="s">
        <v>2465</v>
      </c>
      <c r="Q746" s="80" t="s">
        <v>10717</v>
      </c>
      <c r="R746" s="82" t="s">
        <v>79</v>
      </c>
      <c r="S746" s="80" t="s">
        <v>10718</v>
      </c>
      <c r="T746" s="114" t="str">
        <f t="shared" si="44"/>
        <v>05487250655</v>
      </c>
      <c r="U746" s="114" t="str">
        <f t="shared" si="45"/>
        <v>EREDI D'ALESSIO SAS</v>
      </c>
      <c r="V746" s="114" t="str">
        <f t="shared" si="46"/>
        <v>CAMPANIA</v>
      </c>
      <c r="W746" s="114" t="str">
        <f t="shared" si="47"/>
        <v>CAMPANIA</v>
      </c>
    </row>
    <row r="747" spans="1:23" ht="14.4" x14ac:dyDescent="0.3">
      <c r="A747" s="80" t="s">
        <v>639</v>
      </c>
      <c r="B747" s="80" t="s">
        <v>640</v>
      </c>
      <c r="C747" s="80" t="s">
        <v>3486</v>
      </c>
      <c r="D747" s="80" t="s">
        <v>4935</v>
      </c>
      <c r="E747" s="80" t="s">
        <v>7239</v>
      </c>
      <c r="F747" s="80" t="s">
        <v>7240</v>
      </c>
      <c r="G747" s="80" t="s">
        <v>7241</v>
      </c>
      <c r="H747" s="80" t="s">
        <v>5061</v>
      </c>
      <c r="I747" s="80" t="s">
        <v>2450</v>
      </c>
      <c r="J747" s="80" t="s">
        <v>640</v>
      </c>
      <c r="K747" s="80" t="s">
        <v>3486</v>
      </c>
      <c r="L747" s="80" t="s">
        <v>7239</v>
      </c>
      <c r="M747" s="80" t="s">
        <v>7240</v>
      </c>
      <c r="N747" s="80" t="s">
        <v>7241</v>
      </c>
      <c r="O747" s="80" t="s">
        <v>5061</v>
      </c>
      <c r="P747" s="80" t="s">
        <v>2450</v>
      </c>
      <c r="Q747" s="80" t="s">
        <v>7242</v>
      </c>
      <c r="R747" s="82" t="s">
        <v>79</v>
      </c>
      <c r="S747" s="80" t="s">
        <v>7243</v>
      </c>
      <c r="T747" s="114" t="str">
        <f t="shared" si="44"/>
        <v>01575490675</v>
      </c>
      <c r="U747" s="114" t="str">
        <f t="shared" si="45"/>
        <v>EREDI D'AMICO ETTORE SNC</v>
      </c>
      <c r="V747" s="114" t="str">
        <f t="shared" si="46"/>
        <v>ABRUZZO</v>
      </c>
      <c r="W747" s="114" t="str">
        <f t="shared" si="47"/>
        <v>ABRUZZO</v>
      </c>
    </row>
    <row r="748" spans="1:23" ht="14.4" x14ac:dyDescent="0.3">
      <c r="A748" s="80" t="s">
        <v>2627</v>
      </c>
      <c r="B748" s="80" t="s">
        <v>2628</v>
      </c>
      <c r="C748" s="80" t="s">
        <v>3767</v>
      </c>
      <c r="D748" s="80" t="s">
        <v>5258</v>
      </c>
      <c r="E748" s="80" t="s">
        <v>9679</v>
      </c>
      <c r="F748" s="80" t="s">
        <v>9680</v>
      </c>
      <c r="G748" s="80" t="s">
        <v>9681</v>
      </c>
      <c r="H748" s="80" t="s">
        <v>4904</v>
      </c>
      <c r="I748" s="80" t="s">
        <v>2465</v>
      </c>
      <c r="J748" s="80" t="s">
        <v>2628</v>
      </c>
      <c r="K748" s="80" t="s">
        <v>3767</v>
      </c>
      <c r="L748" s="80" t="s">
        <v>9679</v>
      </c>
      <c r="M748" s="80" t="s">
        <v>9680</v>
      </c>
      <c r="N748" s="80" t="s">
        <v>9681</v>
      </c>
      <c r="O748" s="80" t="s">
        <v>4904</v>
      </c>
      <c r="P748" s="80" t="s">
        <v>2465</v>
      </c>
      <c r="Q748" s="80" t="s">
        <v>9682</v>
      </c>
      <c r="R748" s="82" t="s">
        <v>79</v>
      </c>
      <c r="S748" s="80" t="s">
        <v>9683</v>
      </c>
      <c r="T748" s="114" t="str">
        <f t="shared" si="44"/>
        <v>03977991219</v>
      </c>
      <c r="U748" s="114" t="str">
        <f t="shared" si="45"/>
        <v>EREDI D'APICE S.A.S. DI D'APICE FRANCESCO</v>
      </c>
      <c r="V748" s="114" t="str">
        <f t="shared" si="46"/>
        <v>CAMPANIA</v>
      </c>
      <c r="W748" s="114" t="str">
        <f t="shared" si="47"/>
        <v>CAMPANIA</v>
      </c>
    </row>
    <row r="749" spans="1:23" ht="14.4" x14ac:dyDescent="0.3">
      <c r="A749" s="80" t="s">
        <v>4711</v>
      </c>
      <c r="B749" s="80" t="s">
        <v>4712</v>
      </c>
      <c r="C749" s="80" t="s">
        <v>10002</v>
      </c>
      <c r="D749" s="80" t="s">
        <v>4935</v>
      </c>
      <c r="E749" s="80" t="s">
        <v>10003</v>
      </c>
      <c r="F749" s="80" t="s">
        <v>10004</v>
      </c>
      <c r="G749" s="80" t="s">
        <v>10005</v>
      </c>
      <c r="H749" s="80" t="s">
        <v>5054</v>
      </c>
      <c r="I749" s="80" t="s">
        <v>2484</v>
      </c>
      <c r="J749" s="80" t="s">
        <v>4712</v>
      </c>
      <c r="K749" s="80" t="s">
        <v>10002</v>
      </c>
      <c r="L749" s="80" t="s">
        <v>10003</v>
      </c>
      <c r="M749" s="80" t="s">
        <v>10004</v>
      </c>
      <c r="N749" s="80" t="s">
        <v>10005</v>
      </c>
      <c r="O749" s="80" t="s">
        <v>5054</v>
      </c>
      <c r="P749" s="80" t="s">
        <v>2484</v>
      </c>
      <c r="Q749" s="80" t="s">
        <v>10006</v>
      </c>
      <c r="R749" s="82" t="s">
        <v>79</v>
      </c>
      <c r="S749" s="80" t="s">
        <v>10007</v>
      </c>
      <c r="T749" s="114" t="str">
        <f t="shared" si="44"/>
        <v>01187970478</v>
      </c>
      <c r="U749" s="114" t="str">
        <f t="shared" si="45"/>
        <v>EREDI DI ANCILLOTTI LIDO SNC DI ANCELLOTTI LORENZO &amp; C.</v>
      </c>
      <c r="V749" s="114" t="str">
        <f t="shared" si="46"/>
        <v>TOSCANA</v>
      </c>
      <c r="W749" s="114" t="str">
        <f t="shared" si="47"/>
        <v>TOSCANA</v>
      </c>
    </row>
    <row r="750" spans="1:23" ht="14.4" x14ac:dyDescent="0.3">
      <c r="A750" s="80" t="s">
        <v>7445</v>
      </c>
      <c r="B750" s="80"/>
      <c r="C750" s="80"/>
      <c r="D750" s="80"/>
      <c r="E750" s="80" t="s">
        <v>4876</v>
      </c>
      <c r="F750" s="80"/>
      <c r="G750" s="80"/>
      <c r="H750" s="80"/>
      <c r="I750" s="80"/>
      <c r="J750" s="80" t="s">
        <v>7446</v>
      </c>
      <c r="K750" s="80" t="s">
        <v>7447</v>
      </c>
      <c r="L750" s="80" t="s">
        <v>7448</v>
      </c>
      <c r="M750" s="80"/>
      <c r="N750" s="80" t="s">
        <v>7444</v>
      </c>
      <c r="O750" s="80" t="s">
        <v>5074</v>
      </c>
      <c r="P750" s="80" t="s">
        <v>2465</v>
      </c>
      <c r="Q750" s="80"/>
      <c r="R750" s="82" t="s">
        <v>79</v>
      </c>
      <c r="S750" s="80"/>
      <c r="T750" s="114" t="str">
        <f t="shared" si="44"/>
        <v>03195720655</v>
      </c>
      <c r="U750" s="114" t="str">
        <f t="shared" si="45"/>
        <v>EREDI FRASCA ERMINIO DI FRASCA MARIA GRAZIA &amp; C. S.N.C.</v>
      </c>
      <c r="V750" s="114" t="str">
        <f t="shared" si="46"/>
        <v>CAMPANIA</v>
      </c>
      <c r="W750" s="114" t="str">
        <f t="shared" si="47"/>
        <v>CAMPANIA</v>
      </c>
    </row>
    <row r="751" spans="1:23" ht="14.4" x14ac:dyDescent="0.3">
      <c r="A751" s="80" t="s">
        <v>2632</v>
      </c>
      <c r="B751" s="80" t="s">
        <v>2633</v>
      </c>
      <c r="C751" s="80" t="s">
        <v>3888</v>
      </c>
      <c r="D751" s="80" t="s">
        <v>5258</v>
      </c>
      <c r="E751" s="80" t="s">
        <v>10559</v>
      </c>
      <c r="F751" s="80" t="s">
        <v>10560</v>
      </c>
      <c r="G751" s="80" t="s">
        <v>10561</v>
      </c>
      <c r="H751" s="80" t="s">
        <v>4904</v>
      </c>
      <c r="I751" s="80" t="s">
        <v>2465</v>
      </c>
      <c r="J751" s="80" t="s">
        <v>2633</v>
      </c>
      <c r="K751" s="80" t="s">
        <v>3888</v>
      </c>
      <c r="L751" s="80" t="s">
        <v>10559</v>
      </c>
      <c r="M751" s="80" t="s">
        <v>10560</v>
      </c>
      <c r="N751" s="80" t="s">
        <v>10561</v>
      </c>
      <c r="O751" s="80" t="s">
        <v>4904</v>
      </c>
      <c r="P751" s="80" t="s">
        <v>2465</v>
      </c>
      <c r="Q751" s="80" t="s">
        <v>10562</v>
      </c>
      <c r="R751" s="82" t="s">
        <v>79</v>
      </c>
      <c r="S751" s="80" t="s">
        <v>10563</v>
      </c>
      <c r="T751" s="114" t="str">
        <f t="shared" si="44"/>
        <v>01514111218</v>
      </c>
      <c r="U751" s="114" t="str">
        <f t="shared" si="45"/>
        <v>EREDI LA MANNA SAS</v>
      </c>
      <c r="V751" s="114" t="str">
        <f t="shared" si="46"/>
        <v>CAMPANIA</v>
      </c>
      <c r="W751" s="114" t="str">
        <f t="shared" si="47"/>
        <v>CAMPANIA</v>
      </c>
    </row>
    <row r="752" spans="1:23" ht="14.4" x14ac:dyDescent="0.3">
      <c r="A752" s="80" t="s">
        <v>308</v>
      </c>
      <c r="B752" s="80" t="s">
        <v>309</v>
      </c>
      <c r="C752" s="80" t="s">
        <v>3536</v>
      </c>
      <c r="D752" s="80" t="s">
        <v>5258</v>
      </c>
      <c r="E752" s="80" t="s">
        <v>7789</v>
      </c>
      <c r="F752" s="80" t="s">
        <v>7790</v>
      </c>
      <c r="G752" s="80" t="s">
        <v>7791</v>
      </c>
      <c r="H752" s="80" t="s">
        <v>6337</v>
      </c>
      <c r="I752" s="80" t="s">
        <v>2484</v>
      </c>
      <c r="J752" s="80" t="s">
        <v>309</v>
      </c>
      <c r="K752" s="80" t="s">
        <v>3536</v>
      </c>
      <c r="L752" s="80" t="s">
        <v>7789</v>
      </c>
      <c r="M752" s="80" t="s">
        <v>7790</v>
      </c>
      <c r="N752" s="80" t="s">
        <v>7791</v>
      </c>
      <c r="O752" s="80" t="s">
        <v>6337</v>
      </c>
      <c r="P752" s="80" t="s">
        <v>2484</v>
      </c>
      <c r="Q752" s="80" t="s">
        <v>7792</v>
      </c>
      <c r="R752" s="82" t="s">
        <v>79</v>
      </c>
      <c r="S752" s="80" t="s">
        <v>7793</v>
      </c>
      <c r="T752" s="114" t="str">
        <f t="shared" si="44"/>
        <v>04357080482</v>
      </c>
      <c r="U752" s="114" t="str">
        <f t="shared" si="45"/>
        <v>EREDI LEPORATTI GUIDO SAS DI FIORETTA PACINI</v>
      </c>
      <c r="V752" s="114" t="str">
        <f t="shared" si="46"/>
        <v>TOSCANA</v>
      </c>
      <c r="W752" s="114" t="str">
        <f t="shared" si="47"/>
        <v>TOSCANA</v>
      </c>
    </row>
    <row r="753" spans="1:23" ht="14.4" x14ac:dyDescent="0.3">
      <c r="A753" s="80" t="s">
        <v>2416</v>
      </c>
      <c r="B753" s="80"/>
      <c r="C753" s="80"/>
      <c r="D753" s="80"/>
      <c r="E753" s="80" t="s">
        <v>4876</v>
      </c>
      <c r="F753" s="80"/>
      <c r="G753" s="80"/>
      <c r="H753" s="80"/>
      <c r="I753" s="80"/>
      <c r="J753" s="80" t="s">
        <v>2417</v>
      </c>
      <c r="K753" s="80" t="s">
        <v>3926</v>
      </c>
      <c r="L753" s="80" t="s">
        <v>11206</v>
      </c>
      <c r="M753" s="80"/>
      <c r="N753" s="80" t="s">
        <v>6600</v>
      </c>
      <c r="O753" s="80" t="s">
        <v>5074</v>
      </c>
      <c r="P753" s="80" t="s">
        <v>2465</v>
      </c>
      <c r="Q753" s="80"/>
      <c r="R753" s="82" t="s">
        <v>79</v>
      </c>
      <c r="S753" s="80"/>
      <c r="T753" s="114" t="str">
        <f t="shared" si="44"/>
        <v>05765020655</v>
      </c>
      <c r="U753" s="114" t="str">
        <f t="shared" si="45"/>
        <v>EREDI PALMENTIERI S.R.L.</v>
      </c>
      <c r="V753" s="114" t="str">
        <f t="shared" si="46"/>
        <v>CAMPANIA</v>
      </c>
      <c r="W753" s="114" t="str">
        <f t="shared" si="47"/>
        <v>CAMPANIA</v>
      </c>
    </row>
    <row r="754" spans="1:23" ht="14.4" x14ac:dyDescent="0.3">
      <c r="A754" s="80" t="s">
        <v>10988</v>
      </c>
      <c r="B754" s="80"/>
      <c r="C754" s="80"/>
      <c r="D754" s="80"/>
      <c r="E754" s="80" t="s">
        <v>4876</v>
      </c>
      <c r="F754" s="80"/>
      <c r="G754" s="80"/>
      <c r="H754" s="80"/>
      <c r="I754" s="80"/>
      <c r="J754" s="80" t="s">
        <v>10989</v>
      </c>
      <c r="K754" s="80" t="s">
        <v>6937</v>
      </c>
      <c r="L754" s="80" t="s">
        <v>10990</v>
      </c>
      <c r="M754" s="80"/>
      <c r="N754" s="80" t="s">
        <v>6939</v>
      </c>
      <c r="O754" s="80" t="s">
        <v>5074</v>
      </c>
      <c r="P754" s="80" t="s">
        <v>2465</v>
      </c>
      <c r="Q754" s="80"/>
      <c r="R754" s="82" t="s">
        <v>79</v>
      </c>
      <c r="S754" s="80"/>
      <c r="T754" s="114" t="str">
        <f t="shared" si="44"/>
        <v>02260470659</v>
      </c>
      <c r="U754" s="114" t="str">
        <f t="shared" si="45"/>
        <v>EREDI PECORARO SNC</v>
      </c>
      <c r="V754" s="114" t="str">
        <f t="shared" si="46"/>
        <v>CAMPANIA</v>
      </c>
      <c r="W754" s="114" t="str">
        <f t="shared" si="47"/>
        <v>CAMPANIA</v>
      </c>
    </row>
    <row r="755" spans="1:23" ht="14.4" x14ac:dyDescent="0.3">
      <c r="A755" s="80" t="s">
        <v>4836</v>
      </c>
      <c r="B755" s="80" t="s">
        <v>4837</v>
      </c>
      <c r="C755" s="80" t="s">
        <v>8719</v>
      </c>
      <c r="D755" s="80" t="s">
        <v>5430</v>
      </c>
      <c r="E755" s="80" t="s">
        <v>8720</v>
      </c>
      <c r="F755" s="80" t="s">
        <v>8721</v>
      </c>
      <c r="G755" s="80" t="s">
        <v>8722</v>
      </c>
      <c r="H755" s="80" t="s">
        <v>6970</v>
      </c>
      <c r="I755" s="80" t="s">
        <v>2489</v>
      </c>
      <c r="J755" s="80" t="s">
        <v>4837</v>
      </c>
      <c r="K755" s="80" t="s">
        <v>8719</v>
      </c>
      <c r="L755" s="80" t="s">
        <v>8720</v>
      </c>
      <c r="M755" s="80" t="s">
        <v>8721</v>
      </c>
      <c r="N755" s="80" t="s">
        <v>8722</v>
      </c>
      <c r="O755" s="80" t="s">
        <v>6970</v>
      </c>
      <c r="P755" s="80" t="s">
        <v>2489</v>
      </c>
      <c r="Q755" s="80" t="s">
        <v>8723</v>
      </c>
      <c r="R755" s="82" t="s">
        <v>79</v>
      </c>
      <c r="S755" s="80"/>
      <c r="T755" s="114" t="str">
        <f t="shared" si="44"/>
        <v>01129340251</v>
      </c>
      <c r="U755" s="114" t="str">
        <f t="shared" si="45"/>
        <v>EREDI PERERA MARIO</v>
      </c>
      <c r="V755" s="114" t="str">
        <f t="shared" si="46"/>
        <v>VENETO</v>
      </c>
      <c r="W755" s="114" t="str">
        <f t="shared" si="47"/>
        <v>VENETO</v>
      </c>
    </row>
    <row r="756" spans="1:23" ht="14.4" x14ac:dyDescent="0.3">
      <c r="A756" s="80" t="s">
        <v>5731</v>
      </c>
      <c r="B756" s="80"/>
      <c r="C756" s="80"/>
      <c r="D756" s="80"/>
      <c r="E756" s="80" t="s">
        <v>4876</v>
      </c>
      <c r="F756" s="80"/>
      <c r="G756" s="80"/>
      <c r="H756" s="80"/>
      <c r="I756" s="80"/>
      <c r="J756" s="80" t="s">
        <v>5732</v>
      </c>
      <c r="K756" s="80" t="s">
        <v>5733</v>
      </c>
      <c r="L756" s="80" t="s">
        <v>5734</v>
      </c>
      <c r="M756" s="80"/>
      <c r="N756" s="80" t="s">
        <v>5735</v>
      </c>
      <c r="O756" s="80" t="s">
        <v>4973</v>
      </c>
      <c r="P756" s="80" t="s">
        <v>2459</v>
      </c>
      <c r="Q756" s="80"/>
      <c r="R756" s="82" t="s">
        <v>79</v>
      </c>
      <c r="S756" s="80"/>
      <c r="T756" s="114" t="str">
        <f t="shared" si="44"/>
        <v>01037980768</v>
      </c>
      <c r="U756" s="114" t="str">
        <f t="shared" si="45"/>
        <v>EREDI RENNA DOMENICO PAOLO SNC</v>
      </c>
      <c r="V756" s="114" t="str">
        <f t="shared" si="46"/>
        <v>BASILICATA</v>
      </c>
      <c r="W756" s="114" t="str">
        <f t="shared" si="47"/>
        <v>BASILICATA</v>
      </c>
    </row>
    <row r="757" spans="1:23" ht="14.4" x14ac:dyDescent="0.3">
      <c r="A757" s="80" t="s">
        <v>4172</v>
      </c>
      <c r="B757" s="80" t="s">
        <v>4173</v>
      </c>
      <c r="C757" s="80" t="s">
        <v>6872</v>
      </c>
      <c r="D757" s="80" t="s">
        <v>4858</v>
      </c>
      <c r="E757" s="80" t="s">
        <v>6873</v>
      </c>
      <c r="F757" s="80" t="s">
        <v>6574</v>
      </c>
      <c r="G757" s="80" t="s">
        <v>6573</v>
      </c>
      <c r="H757" s="80" t="s">
        <v>5426</v>
      </c>
      <c r="I757" s="80" t="s">
        <v>2472</v>
      </c>
      <c r="J757" s="80" t="s">
        <v>4173</v>
      </c>
      <c r="K757" s="80" t="s">
        <v>6872</v>
      </c>
      <c r="L757" s="80" t="s">
        <v>6873</v>
      </c>
      <c r="M757" s="80" t="s">
        <v>6574</v>
      </c>
      <c r="N757" s="80" t="s">
        <v>6573</v>
      </c>
      <c r="O757" s="80" t="s">
        <v>5426</v>
      </c>
      <c r="P757" s="80" t="s">
        <v>2472</v>
      </c>
      <c r="Q757" s="80" t="s">
        <v>6874</v>
      </c>
      <c r="R757" s="82" t="s">
        <v>79</v>
      </c>
      <c r="S757" s="80" t="s">
        <v>6875</v>
      </c>
      <c r="T757" s="114" t="str">
        <f t="shared" si="44"/>
        <v>02640760605</v>
      </c>
      <c r="U757" s="114" t="str">
        <f t="shared" si="45"/>
        <v>EREDI SADDO' MARIO S.R.L.</v>
      </c>
      <c r="V757" s="114" t="str">
        <f t="shared" si="46"/>
        <v>LAZIO</v>
      </c>
      <c r="W757" s="114" t="str">
        <f t="shared" si="47"/>
        <v>LAZIO</v>
      </c>
    </row>
    <row r="758" spans="1:23" ht="14.4" x14ac:dyDescent="0.3">
      <c r="A758" s="80" t="s">
        <v>6925</v>
      </c>
      <c r="B758" s="80"/>
      <c r="C758" s="80"/>
      <c r="D758" s="80"/>
      <c r="E758" s="80" t="s">
        <v>4876</v>
      </c>
      <c r="F758" s="80"/>
      <c r="G758" s="80"/>
      <c r="H758" s="80"/>
      <c r="I758" s="80"/>
      <c r="J758" s="80" t="s">
        <v>6926</v>
      </c>
      <c r="K758" s="80" t="s">
        <v>6927</v>
      </c>
      <c r="L758" s="80" t="s">
        <v>6928</v>
      </c>
      <c r="M758" s="80"/>
      <c r="N758" s="80" t="s">
        <v>6929</v>
      </c>
      <c r="O758" s="80" t="s">
        <v>5074</v>
      </c>
      <c r="P758" s="80" t="s">
        <v>2465</v>
      </c>
      <c r="Q758" s="80"/>
      <c r="R758" s="82" t="s">
        <v>79</v>
      </c>
      <c r="S758" s="80"/>
      <c r="T758" s="114" t="str">
        <f t="shared" si="44"/>
        <v>00205840655</v>
      </c>
      <c r="U758" s="114" t="str">
        <f t="shared" si="45"/>
        <v>EREDI STROMILLO DI ALMERICO &amp; C. SNC</v>
      </c>
      <c r="V758" s="114" t="str">
        <f t="shared" si="46"/>
        <v>CAMPANIA</v>
      </c>
      <c r="W758" s="114" t="str">
        <f t="shared" si="47"/>
        <v>CAMPANIA</v>
      </c>
    </row>
    <row r="759" spans="1:23" ht="14.4" x14ac:dyDescent="0.3">
      <c r="A759" s="80" t="s">
        <v>685</v>
      </c>
      <c r="B759" s="80" t="s">
        <v>686</v>
      </c>
      <c r="C759" s="80" t="s">
        <v>3609</v>
      </c>
      <c r="D759" s="80" t="s">
        <v>4858</v>
      </c>
      <c r="E759" s="80" t="s">
        <v>8577</v>
      </c>
      <c r="F759" s="80" t="s">
        <v>8578</v>
      </c>
      <c r="G759" s="80" t="s">
        <v>8579</v>
      </c>
      <c r="H759" s="80" t="s">
        <v>5074</v>
      </c>
      <c r="I759" s="80" t="s">
        <v>2465</v>
      </c>
      <c r="J759" s="80" t="s">
        <v>686</v>
      </c>
      <c r="K759" s="80" t="s">
        <v>3609</v>
      </c>
      <c r="L759" s="80" t="s">
        <v>8580</v>
      </c>
      <c r="M759" s="80" t="s">
        <v>8578</v>
      </c>
      <c r="N759" s="80" t="s">
        <v>8579</v>
      </c>
      <c r="O759" s="80" t="s">
        <v>5074</v>
      </c>
      <c r="P759" s="80" t="s">
        <v>2465</v>
      </c>
      <c r="Q759" s="80" t="s">
        <v>8581</v>
      </c>
      <c r="R759" s="82" t="s">
        <v>79</v>
      </c>
      <c r="S759" s="80"/>
      <c r="T759" s="114" t="str">
        <f t="shared" si="44"/>
        <v>00287520654</v>
      </c>
      <c r="U759" s="114" t="str">
        <f t="shared" si="45"/>
        <v>EREDI TARDUGNO SANTINO GIOVANNI</v>
      </c>
      <c r="V759" s="114" t="str">
        <f t="shared" si="46"/>
        <v>CAMPANIA</v>
      </c>
      <c r="W759" s="114" t="str">
        <f t="shared" si="47"/>
        <v>CAMPANIA</v>
      </c>
    </row>
    <row r="760" spans="1:23" ht="14.4" x14ac:dyDescent="0.3">
      <c r="A760" s="80" t="s">
        <v>6099</v>
      </c>
      <c r="B760" s="80"/>
      <c r="C760" s="80"/>
      <c r="D760" s="80"/>
      <c r="E760" s="80" t="s">
        <v>4876</v>
      </c>
      <c r="F760" s="80"/>
      <c r="G760" s="80"/>
      <c r="H760" s="80"/>
      <c r="I760" s="80"/>
      <c r="J760" s="80" t="s">
        <v>6100</v>
      </c>
      <c r="K760" s="80" t="s">
        <v>6101</v>
      </c>
      <c r="L760" s="80" t="s">
        <v>6102</v>
      </c>
      <c r="M760" s="80"/>
      <c r="N760" s="80" t="s">
        <v>6103</v>
      </c>
      <c r="O760" s="80" t="s">
        <v>5102</v>
      </c>
      <c r="P760" s="80" t="s">
        <v>2481</v>
      </c>
      <c r="Q760" s="80"/>
      <c r="R760" s="82" t="s">
        <v>79</v>
      </c>
      <c r="S760" s="80"/>
      <c r="T760" s="114" t="str">
        <f t="shared" si="44"/>
        <v>01664690714</v>
      </c>
      <c r="U760" s="114" t="str">
        <f t="shared" si="45"/>
        <v>EREDI TOMMASULO NICOLA DI LAVISTA TERESA E FIGLI S.N.C.</v>
      </c>
      <c r="V760" s="114" t="str">
        <f t="shared" si="46"/>
        <v>PUGLIA</v>
      </c>
      <c r="W760" s="114" t="str">
        <f t="shared" si="47"/>
        <v>PUGLIA</v>
      </c>
    </row>
    <row r="761" spans="1:23" ht="14.4" x14ac:dyDescent="0.3">
      <c r="A761" s="80" t="s">
        <v>10900</v>
      </c>
      <c r="B761" s="80"/>
      <c r="C761" s="80"/>
      <c r="D761" s="80"/>
      <c r="E761" s="80" t="s">
        <v>4876</v>
      </c>
      <c r="F761" s="80"/>
      <c r="G761" s="80"/>
      <c r="H761" s="80"/>
      <c r="I761" s="80"/>
      <c r="J761" s="80" t="s">
        <v>10901</v>
      </c>
      <c r="K761" s="80" t="s">
        <v>10902</v>
      </c>
      <c r="L761" s="80" t="s">
        <v>10903</v>
      </c>
      <c r="M761" s="80"/>
      <c r="N761" s="80" t="s">
        <v>5385</v>
      </c>
      <c r="O761" s="80" t="s">
        <v>5113</v>
      </c>
      <c r="P761" s="80" t="s">
        <v>2463</v>
      </c>
      <c r="Q761" s="80"/>
      <c r="R761" s="82" t="s">
        <v>79</v>
      </c>
      <c r="S761" s="80"/>
      <c r="T761" s="114" t="str">
        <f t="shared" si="44"/>
        <v>03650990785</v>
      </c>
      <c r="U761" s="114" t="str">
        <f t="shared" si="45"/>
        <v>EREDI ZANFINI SALVATORE DI CONDORTI CARMELA E FIGLI SOC. SEMPL.</v>
      </c>
      <c r="V761" s="114" t="str">
        <f t="shared" si="46"/>
        <v>CALABRIA</v>
      </c>
      <c r="W761" s="114" t="str">
        <f t="shared" si="47"/>
        <v>CALABRIA</v>
      </c>
    </row>
    <row r="762" spans="1:23" ht="14.4" x14ac:dyDescent="0.3">
      <c r="A762" s="80" t="s">
        <v>4624</v>
      </c>
      <c r="B762" s="80" t="s">
        <v>4625</v>
      </c>
      <c r="C762" s="80" t="s">
        <v>10265</v>
      </c>
      <c r="D762" s="80" t="s">
        <v>8471</v>
      </c>
      <c r="E762" s="80" t="s">
        <v>10266</v>
      </c>
      <c r="F762" s="80" t="s">
        <v>10267</v>
      </c>
      <c r="G762" s="80" t="s">
        <v>10268</v>
      </c>
      <c r="H762" s="80" t="s">
        <v>4945</v>
      </c>
      <c r="I762" s="80" t="s">
        <v>2450</v>
      </c>
      <c r="J762" s="80" t="s">
        <v>4626</v>
      </c>
      <c r="K762" s="80" t="s">
        <v>10265</v>
      </c>
      <c r="L762" s="80" t="s">
        <v>10269</v>
      </c>
      <c r="M762" s="80"/>
      <c r="N762" s="80" t="s">
        <v>10268</v>
      </c>
      <c r="O762" s="80" t="s">
        <v>4945</v>
      </c>
      <c r="P762" s="80" t="s">
        <v>2450</v>
      </c>
      <c r="Q762" s="80" t="s">
        <v>10270</v>
      </c>
      <c r="R762" s="82" t="s">
        <v>79</v>
      </c>
      <c r="S762" s="80" t="s">
        <v>10271</v>
      </c>
      <c r="T762" s="114" t="str">
        <f t="shared" si="44"/>
        <v>02856950841</v>
      </c>
      <c r="U762" s="114" t="str">
        <f t="shared" si="45"/>
        <v>ESSEBUS LINES SRLS</v>
      </c>
      <c r="V762" s="114" t="str">
        <f t="shared" si="46"/>
        <v>ABRUZZO</v>
      </c>
      <c r="W762" s="114" t="str">
        <f t="shared" si="47"/>
        <v>ABRUZZO</v>
      </c>
    </row>
    <row r="763" spans="1:23" ht="14.4" x14ac:dyDescent="0.3">
      <c r="A763" s="80" t="s">
        <v>3116</v>
      </c>
      <c r="B763" s="80" t="s">
        <v>3117</v>
      </c>
      <c r="C763" s="80" t="s">
        <v>3600</v>
      </c>
      <c r="D763" s="80" t="s">
        <v>4871</v>
      </c>
      <c r="E763" s="80" t="s">
        <v>8519</v>
      </c>
      <c r="F763" s="80" t="s">
        <v>8520</v>
      </c>
      <c r="G763" s="80" t="s">
        <v>5204</v>
      </c>
      <c r="H763" s="80" t="s">
        <v>5204</v>
      </c>
      <c r="I763" s="80" t="s">
        <v>2483</v>
      </c>
      <c r="J763" s="80" t="s">
        <v>3117</v>
      </c>
      <c r="K763" s="80" t="s">
        <v>3600</v>
      </c>
      <c r="L763" s="80" t="s">
        <v>8519</v>
      </c>
      <c r="M763" s="80" t="s">
        <v>8521</v>
      </c>
      <c r="N763" s="80" t="s">
        <v>5204</v>
      </c>
      <c r="O763" s="80" t="s">
        <v>5204</v>
      </c>
      <c r="P763" s="80" t="s">
        <v>2483</v>
      </c>
      <c r="Q763" s="80" t="s">
        <v>8522</v>
      </c>
      <c r="R763" s="82" t="s">
        <v>79</v>
      </c>
      <c r="S763" s="80"/>
      <c r="T763" s="114" t="str">
        <f t="shared" si="44"/>
        <v>00121700876</v>
      </c>
      <c r="U763" s="114" t="str">
        <f t="shared" si="45"/>
        <v>ETNA TRASPORTI S.P.A.</v>
      </c>
      <c r="V763" s="114" t="str">
        <f t="shared" si="46"/>
        <v>SICILIA</v>
      </c>
      <c r="W763" s="114" t="str">
        <f t="shared" si="47"/>
        <v>SICILIA</v>
      </c>
    </row>
    <row r="764" spans="1:23" ht="14.4" x14ac:dyDescent="0.3">
      <c r="A764" s="80" t="s">
        <v>4647</v>
      </c>
      <c r="B764" s="80" t="s">
        <v>4648</v>
      </c>
      <c r="C764" s="80" t="s">
        <v>9755</v>
      </c>
      <c r="D764" s="80" t="s">
        <v>5029</v>
      </c>
      <c r="E764" s="80" t="s">
        <v>4981</v>
      </c>
      <c r="F764" s="80" t="s">
        <v>4982</v>
      </c>
      <c r="G764" s="80" t="s">
        <v>4983</v>
      </c>
      <c r="H764" s="80" t="s">
        <v>4983</v>
      </c>
      <c r="I764" s="80" t="s">
        <v>2484</v>
      </c>
      <c r="J764" s="80" t="s">
        <v>4648</v>
      </c>
      <c r="K764" s="80" t="s">
        <v>9755</v>
      </c>
      <c r="L764" s="80" t="s">
        <v>4981</v>
      </c>
      <c r="M764" s="80" t="s">
        <v>4982</v>
      </c>
      <c r="N764" s="80" t="s">
        <v>4983</v>
      </c>
      <c r="O764" s="80" t="s">
        <v>4983</v>
      </c>
      <c r="P764" s="80" t="s">
        <v>2484</v>
      </c>
      <c r="Q764" s="80" t="s">
        <v>9756</v>
      </c>
      <c r="R764" s="82" t="s">
        <v>79</v>
      </c>
      <c r="S764" s="80" t="s">
        <v>4996</v>
      </c>
      <c r="T764" s="114" t="str">
        <f t="shared" si="44"/>
        <v>01828940518</v>
      </c>
      <c r="U764" s="114" t="str">
        <f t="shared" si="45"/>
        <v>ETRURIA MOBILITA' SOCIETA' CONSORTILE A RESPONSABILITA' LIMITATA</v>
      </c>
      <c r="V764" s="114" t="str">
        <f t="shared" si="46"/>
        <v>TOSCANA</v>
      </c>
      <c r="W764" s="114" t="str">
        <f t="shared" si="47"/>
        <v>TOSCANA</v>
      </c>
    </row>
    <row r="765" spans="1:23" ht="14.4" x14ac:dyDescent="0.3">
      <c r="A765" s="80" t="s">
        <v>2748</v>
      </c>
      <c r="B765" s="80" t="s">
        <v>2749</v>
      </c>
      <c r="C765" s="80" t="s">
        <v>3709</v>
      </c>
      <c r="D765" s="80" t="s">
        <v>4858</v>
      </c>
      <c r="E765" s="80" t="s">
        <v>9341</v>
      </c>
      <c r="F765" s="80" t="s">
        <v>5148</v>
      </c>
      <c r="G765" s="80" t="s">
        <v>5147</v>
      </c>
      <c r="H765" s="80" t="s">
        <v>5000</v>
      </c>
      <c r="I765" s="80" t="s">
        <v>2472</v>
      </c>
      <c r="J765" s="80" t="s">
        <v>2749</v>
      </c>
      <c r="K765" s="80" t="s">
        <v>3709</v>
      </c>
      <c r="L765" s="80" t="s">
        <v>9341</v>
      </c>
      <c r="M765" s="80" t="s">
        <v>5148</v>
      </c>
      <c r="N765" s="80" t="s">
        <v>5147</v>
      </c>
      <c r="O765" s="80" t="s">
        <v>5000</v>
      </c>
      <c r="P765" s="80" t="s">
        <v>2472</v>
      </c>
      <c r="Q765" s="80" t="s">
        <v>9342</v>
      </c>
      <c r="R765" s="82" t="s">
        <v>79</v>
      </c>
      <c r="S765" s="80" t="s">
        <v>5150</v>
      </c>
      <c r="T765" s="114" t="str">
        <f t="shared" si="44"/>
        <v>02223490562</v>
      </c>
      <c r="U765" s="114" t="str">
        <f t="shared" si="45"/>
        <v>ETRURIA SERVIZI S.R.L.</v>
      </c>
      <c r="V765" s="114" t="str">
        <f t="shared" si="46"/>
        <v>LAZIO</v>
      </c>
      <c r="W765" s="114" t="str">
        <f t="shared" si="47"/>
        <v>LAZIO</v>
      </c>
    </row>
    <row r="766" spans="1:23" ht="14.4" x14ac:dyDescent="0.3">
      <c r="A766" s="80" t="s">
        <v>5414</v>
      </c>
      <c r="B766" s="80" t="s">
        <v>5415</v>
      </c>
      <c r="C766" s="80" t="s">
        <v>5416</v>
      </c>
      <c r="D766" s="80" t="s">
        <v>4858</v>
      </c>
      <c r="E766" s="80" t="s">
        <v>5417</v>
      </c>
      <c r="F766" s="80" t="s">
        <v>5418</v>
      </c>
      <c r="G766" s="80" t="s">
        <v>5319</v>
      </c>
      <c r="H766" s="80" t="s">
        <v>5074</v>
      </c>
      <c r="I766" s="80" t="s">
        <v>2465</v>
      </c>
      <c r="J766" s="80" t="s">
        <v>5415</v>
      </c>
      <c r="K766" s="80" t="s">
        <v>5416</v>
      </c>
      <c r="L766" s="80" t="s">
        <v>5419</v>
      </c>
      <c r="M766" s="80" t="s">
        <v>5420</v>
      </c>
      <c r="N766" s="80" t="s">
        <v>5319</v>
      </c>
      <c r="O766" s="80" t="s">
        <v>5074</v>
      </c>
      <c r="P766" s="80" t="s">
        <v>2465</v>
      </c>
      <c r="Q766" s="80" t="s">
        <v>5421</v>
      </c>
      <c r="R766" s="82" t="s">
        <v>79</v>
      </c>
      <c r="S766" s="80"/>
      <c r="T766" s="114" t="str">
        <f t="shared" si="44"/>
        <v>05098900656</v>
      </c>
      <c r="U766" s="114" t="str">
        <f t="shared" si="45"/>
        <v>ETTORE CURCIO E FIGLI</v>
      </c>
      <c r="V766" s="114" t="str">
        <f t="shared" si="46"/>
        <v>CAMPANIA</v>
      </c>
      <c r="W766" s="114" t="str">
        <f t="shared" si="47"/>
        <v>CAMPANIA</v>
      </c>
    </row>
    <row r="767" spans="1:23" ht="14.4" x14ac:dyDescent="0.3">
      <c r="A767" s="80" t="s">
        <v>5315</v>
      </c>
      <c r="B767" s="80"/>
      <c r="C767" s="80"/>
      <c r="D767" s="80"/>
      <c r="E767" s="80" t="s">
        <v>4876</v>
      </c>
      <c r="F767" s="80"/>
      <c r="G767" s="80"/>
      <c r="H767" s="80"/>
      <c r="I767" s="80"/>
      <c r="J767" s="80" t="s">
        <v>5316</v>
      </c>
      <c r="K767" s="80" t="s">
        <v>5317</v>
      </c>
      <c r="L767" s="80" t="s">
        <v>5318</v>
      </c>
      <c r="M767" s="80"/>
      <c r="N767" s="80" t="s">
        <v>5319</v>
      </c>
      <c r="O767" s="80" t="s">
        <v>5074</v>
      </c>
      <c r="P767" s="80" t="s">
        <v>2465</v>
      </c>
      <c r="Q767" s="80"/>
      <c r="R767" s="82" t="s">
        <v>79</v>
      </c>
      <c r="S767" s="80"/>
      <c r="T767" s="114" t="str">
        <f t="shared" si="44"/>
        <v>00233780659</v>
      </c>
      <c r="U767" s="114" t="str">
        <f t="shared" si="45"/>
        <v>ETTORE CURCIO E FIGLI SNC</v>
      </c>
      <c r="V767" s="114" t="str">
        <f t="shared" si="46"/>
        <v>CAMPANIA</v>
      </c>
      <c r="W767" s="114" t="str">
        <f t="shared" si="47"/>
        <v>CAMPANIA</v>
      </c>
    </row>
    <row r="768" spans="1:23" ht="14.4" x14ac:dyDescent="0.3">
      <c r="A768" s="80" t="s">
        <v>7944</v>
      </c>
      <c r="B768" s="80"/>
      <c r="C768" s="80"/>
      <c r="D768" s="80"/>
      <c r="E768" s="80" t="s">
        <v>4876</v>
      </c>
      <c r="F768" s="80"/>
      <c r="G768" s="80"/>
      <c r="H768" s="80"/>
      <c r="I768" s="80"/>
      <c r="J768" s="80" t="s">
        <v>7945</v>
      </c>
      <c r="K768" s="80" t="s">
        <v>7946</v>
      </c>
      <c r="L768" s="80" t="s">
        <v>7947</v>
      </c>
      <c r="M768" s="80" t="s">
        <v>6217</v>
      </c>
      <c r="N768" s="80" t="s">
        <v>6046</v>
      </c>
      <c r="O768" s="80" t="s">
        <v>6046</v>
      </c>
      <c r="P768" s="80" t="s">
        <v>2478</v>
      </c>
      <c r="Q768" s="80" t="s">
        <v>7948</v>
      </c>
      <c r="R768" s="82" t="s">
        <v>79</v>
      </c>
      <c r="S768" s="80"/>
      <c r="T768" s="114" t="str">
        <f t="shared" si="44"/>
        <v>02852990049</v>
      </c>
      <c r="U768" s="114" t="str">
        <f t="shared" si="45"/>
        <v>EUROBUS CUNEO</v>
      </c>
      <c r="V768" s="114" t="str">
        <f t="shared" si="46"/>
        <v>PIEMONTE</v>
      </c>
      <c r="W768" s="114" t="str">
        <f t="shared" si="47"/>
        <v>PIEMONTE</v>
      </c>
    </row>
    <row r="769" spans="1:23" ht="14.4" x14ac:dyDescent="0.3">
      <c r="A769" s="80" t="s">
        <v>10957</v>
      </c>
      <c r="B769" s="80"/>
      <c r="C769" s="80"/>
      <c r="D769" s="80"/>
      <c r="E769" s="80" t="s">
        <v>4876</v>
      </c>
      <c r="F769" s="80"/>
      <c r="G769" s="80"/>
      <c r="H769" s="80"/>
      <c r="I769" s="80"/>
      <c r="J769" s="80" t="s">
        <v>10958</v>
      </c>
      <c r="K769" s="80" t="s">
        <v>10959</v>
      </c>
      <c r="L769" s="80" t="s">
        <v>10960</v>
      </c>
      <c r="M769" s="80"/>
      <c r="N769" s="80" t="s">
        <v>10951</v>
      </c>
      <c r="O769" s="80" t="s">
        <v>5199</v>
      </c>
      <c r="P769" s="80" t="s">
        <v>2467</v>
      </c>
      <c r="Q769" s="80"/>
      <c r="R769" s="82" t="s">
        <v>79</v>
      </c>
      <c r="S769" s="80"/>
      <c r="T769" s="114" t="str">
        <f t="shared" si="44"/>
        <v>01780031207</v>
      </c>
      <c r="U769" s="114" t="str">
        <f t="shared" si="45"/>
        <v>EUROPA BUS DI SPADA AURO E C.</v>
      </c>
      <c r="V769" s="114" t="str">
        <f t="shared" si="46"/>
        <v>EMILIA-ROMAGNA</v>
      </c>
      <c r="W769" s="114" t="str">
        <f t="shared" si="47"/>
        <v>EMILIA-ROMAGNA</v>
      </c>
    </row>
    <row r="770" spans="1:23" ht="14.4" x14ac:dyDescent="0.3">
      <c r="A770" s="80" t="s">
        <v>692</v>
      </c>
      <c r="B770" s="80" t="s">
        <v>2722</v>
      </c>
      <c r="C770" s="80" t="s">
        <v>3691</v>
      </c>
      <c r="D770" s="80" t="s">
        <v>4935</v>
      </c>
      <c r="E770" s="80" t="s">
        <v>9165</v>
      </c>
      <c r="F770" s="80" t="s">
        <v>9166</v>
      </c>
      <c r="G770" s="80" t="s">
        <v>9167</v>
      </c>
      <c r="H770" s="80" t="s">
        <v>4919</v>
      </c>
      <c r="I770" s="80" t="s">
        <v>2472</v>
      </c>
      <c r="J770" s="80" t="s">
        <v>2722</v>
      </c>
      <c r="K770" s="80" t="s">
        <v>3691</v>
      </c>
      <c r="L770" s="80" t="s">
        <v>9165</v>
      </c>
      <c r="M770" s="80" t="s">
        <v>9166</v>
      </c>
      <c r="N770" s="80" t="s">
        <v>9167</v>
      </c>
      <c r="O770" s="80" t="s">
        <v>4919</v>
      </c>
      <c r="P770" s="80" t="s">
        <v>2472</v>
      </c>
      <c r="Q770" s="80" t="s">
        <v>9168</v>
      </c>
      <c r="R770" s="82" t="s">
        <v>79</v>
      </c>
      <c r="S770" s="80" t="s">
        <v>6798</v>
      </c>
      <c r="T770" s="114" t="str">
        <f t="shared" ref="T770:T833" si="48">IF(K770="", C770, K770)</f>
        <v>01558740591</v>
      </c>
      <c r="U770" s="114" t="str">
        <f t="shared" ref="U770:U833" si="49">IF(J770="", B770, J770)</f>
        <v>EUROPA VIAGGI RONCI SRL</v>
      </c>
      <c r="V770" s="114" t="str">
        <f t="shared" ref="V770:V833" si="50">IF(P770="", I770, P770)</f>
        <v>LAZIO</v>
      </c>
      <c r="W770" s="114" t="str">
        <f t="shared" ref="W770:W833" si="51">IF(V770="FRIULI-VENEZIA-GIULIA", "FRIULI-VENEZIA GIULIA", IF(V770="TRENTINO ALTO-ADIGE", IF(IF(O770="", H770, O770)="BOLZANO-BOZEN", "Provincia autonoma di BOLZANO", "Provincia autonoma di TRENTO"), V770))</f>
        <v>LAZIO</v>
      </c>
    </row>
    <row r="771" spans="1:23" ht="14.4" x14ac:dyDescent="0.3">
      <c r="A771" s="80" t="s">
        <v>4403</v>
      </c>
      <c r="B771" s="80" t="s">
        <v>4404</v>
      </c>
      <c r="C771" s="80" t="s">
        <v>10062</v>
      </c>
      <c r="D771" s="80" t="s">
        <v>4858</v>
      </c>
      <c r="E771" s="80" t="s">
        <v>10063</v>
      </c>
      <c r="F771" s="80" t="s">
        <v>8389</v>
      </c>
      <c r="G771" s="80" t="s">
        <v>8390</v>
      </c>
      <c r="H771" s="80" t="s">
        <v>5502</v>
      </c>
      <c r="I771" s="80" t="s">
        <v>2476</v>
      </c>
      <c r="J771" s="80" t="s">
        <v>4405</v>
      </c>
      <c r="K771" s="80" t="s">
        <v>10062</v>
      </c>
      <c r="L771" s="80" t="s">
        <v>10063</v>
      </c>
      <c r="M771" s="80" t="s">
        <v>8389</v>
      </c>
      <c r="N771" s="80" t="s">
        <v>8390</v>
      </c>
      <c r="O771" s="80" t="s">
        <v>5502</v>
      </c>
      <c r="P771" s="80" t="s">
        <v>2476</v>
      </c>
      <c r="Q771" s="80" t="s">
        <v>10064</v>
      </c>
      <c r="R771" s="82" t="s">
        <v>79</v>
      </c>
      <c r="S771" s="80" t="s">
        <v>10065</v>
      </c>
      <c r="T771" s="114" t="str">
        <f t="shared" si="48"/>
        <v>01280770437</v>
      </c>
      <c r="U771" s="114" t="str">
        <f t="shared" si="49"/>
        <v>EUROPABUS</v>
      </c>
      <c r="V771" s="114" t="str">
        <f t="shared" si="50"/>
        <v>MARCHE</v>
      </c>
      <c r="W771" s="114" t="str">
        <f t="shared" si="51"/>
        <v>MARCHE</v>
      </c>
    </row>
    <row r="772" spans="1:23" ht="14.4" x14ac:dyDescent="0.3">
      <c r="A772" s="80" t="s">
        <v>2724</v>
      </c>
      <c r="B772" s="80" t="s">
        <v>2725</v>
      </c>
      <c r="C772" s="80" t="s">
        <v>3777</v>
      </c>
      <c r="D772" s="80" t="s">
        <v>5430</v>
      </c>
      <c r="E772" s="80" t="s">
        <v>9734</v>
      </c>
      <c r="F772" s="80" t="s">
        <v>9735</v>
      </c>
      <c r="G772" s="80" t="s">
        <v>9736</v>
      </c>
      <c r="H772" s="80" t="s">
        <v>5000</v>
      </c>
      <c r="I772" s="80" t="s">
        <v>2472</v>
      </c>
      <c r="J772" s="80" t="s">
        <v>2725</v>
      </c>
      <c r="K772" s="80" t="s">
        <v>3777</v>
      </c>
      <c r="L772" s="80" t="s">
        <v>9734</v>
      </c>
      <c r="M772" s="80" t="s">
        <v>9735</v>
      </c>
      <c r="N772" s="80" t="s">
        <v>9736</v>
      </c>
      <c r="O772" s="80" t="s">
        <v>5000</v>
      </c>
      <c r="P772" s="80" t="s">
        <v>2472</v>
      </c>
      <c r="Q772" s="80" t="s">
        <v>9737</v>
      </c>
      <c r="R772" s="82" t="s">
        <v>79</v>
      </c>
      <c r="S772" s="80" t="s">
        <v>9738</v>
      </c>
      <c r="T772" s="114" t="str">
        <f t="shared" si="48"/>
        <v>00191530567</v>
      </c>
      <c r="U772" s="114" t="str">
        <f t="shared" si="49"/>
        <v>EUSEPI MASSIMO</v>
      </c>
      <c r="V772" s="114" t="str">
        <f t="shared" si="50"/>
        <v>LAZIO</v>
      </c>
      <c r="W772" s="114" t="str">
        <f t="shared" si="51"/>
        <v>LAZIO</v>
      </c>
    </row>
    <row r="773" spans="1:23" ht="14.4" x14ac:dyDescent="0.3">
      <c r="A773" s="80" t="s">
        <v>4507</v>
      </c>
      <c r="B773" s="80" t="s">
        <v>4508</v>
      </c>
      <c r="C773" s="80" t="s">
        <v>7853</v>
      </c>
      <c r="D773" s="80" t="s">
        <v>5258</v>
      </c>
      <c r="E773" s="80" t="s">
        <v>7854</v>
      </c>
      <c r="F773" s="80" t="s">
        <v>7855</v>
      </c>
      <c r="G773" s="80" t="s">
        <v>4939</v>
      </c>
      <c r="H773" s="80" t="s">
        <v>4939</v>
      </c>
      <c r="I773" s="80" t="s">
        <v>2482</v>
      </c>
      <c r="J773" s="80" t="s">
        <v>4508</v>
      </c>
      <c r="K773" s="80" t="s">
        <v>7853</v>
      </c>
      <c r="L773" s="80" t="s">
        <v>7854</v>
      </c>
      <c r="M773" s="80" t="s">
        <v>7855</v>
      </c>
      <c r="N773" s="80" t="s">
        <v>4939</v>
      </c>
      <c r="O773" s="80" t="s">
        <v>4939</v>
      </c>
      <c r="P773" s="80" t="s">
        <v>2482</v>
      </c>
      <c r="Q773" s="80" t="s">
        <v>7856</v>
      </c>
      <c r="R773" s="82" t="s">
        <v>79</v>
      </c>
      <c r="S773" s="80" t="s">
        <v>8237</v>
      </c>
      <c r="T773" s="114" t="str">
        <f t="shared" si="48"/>
        <v>02546940905</v>
      </c>
      <c r="U773" s="114" t="str">
        <f t="shared" si="49"/>
        <v>EX EREDI DETTORI SALVATORE S.A.S.</v>
      </c>
      <c r="V773" s="114" t="str">
        <f t="shared" si="50"/>
        <v>SARDEGNA</v>
      </c>
      <c r="W773" s="114" t="str">
        <f t="shared" si="51"/>
        <v>SARDEGNA</v>
      </c>
    </row>
    <row r="774" spans="1:23" ht="14.4" x14ac:dyDescent="0.3">
      <c r="A774" s="80" t="s">
        <v>693</v>
      </c>
      <c r="B774" s="80" t="s">
        <v>694</v>
      </c>
      <c r="C774" s="80" t="s">
        <v>3340</v>
      </c>
      <c r="D774" s="80" t="s">
        <v>5029</v>
      </c>
      <c r="E774" s="80" t="s">
        <v>5030</v>
      </c>
      <c r="F774" s="80" t="s">
        <v>5031</v>
      </c>
      <c r="G774" s="80" t="s">
        <v>5032</v>
      </c>
      <c r="H774" s="80" t="s">
        <v>5032</v>
      </c>
      <c r="I774" s="80" t="s">
        <v>2478</v>
      </c>
      <c r="J774" s="80" t="s">
        <v>694</v>
      </c>
      <c r="K774" s="80" t="s">
        <v>3340</v>
      </c>
      <c r="L774" s="80" t="s">
        <v>5030</v>
      </c>
      <c r="M774" s="80" t="s">
        <v>5031</v>
      </c>
      <c r="N774" s="80" t="s">
        <v>5032</v>
      </c>
      <c r="O774" s="80" t="s">
        <v>5032</v>
      </c>
      <c r="P774" s="80" t="s">
        <v>2478</v>
      </c>
      <c r="Q774" s="80" t="s">
        <v>5033</v>
      </c>
      <c r="R774" s="82" t="s">
        <v>79</v>
      </c>
      <c r="S774" s="80"/>
      <c r="T774" s="114" t="str">
        <f t="shared" si="48"/>
        <v>10384410014</v>
      </c>
      <c r="U774" s="114" t="str">
        <f t="shared" si="49"/>
        <v>EXTRA.TO S.C.AR.L</v>
      </c>
      <c r="V774" s="114" t="str">
        <f t="shared" si="50"/>
        <v>PIEMONTE</v>
      </c>
      <c r="W774" s="114" t="str">
        <f t="shared" si="51"/>
        <v>PIEMONTE</v>
      </c>
    </row>
    <row r="775" spans="1:23" ht="14.4" x14ac:dyDescent="0.3">
      <c r="A775" s="80" t="s">
        <v>8532</v>
      </c>
      <c r="B775" s="80"/>
      <c r="C775" s="80"/>
      <c r="D775" s="80"/>
      <c r="E775" s="80" t="s">
        <v>4876</v>
      </c>
      <c r="F775" s="80"/>
      <c r="G775" s="80"/>
      <c r="H775" s="80"/>
      <c r="I775" s="80"/>
      <c r="J775" s="80" t="s">
        <v>8533</v>
      </c>
      <c r="K775" s="80" t="s">
        <v>8534</v>
      </c>
      <c r="L775" s="80" t="s">
        <v>8535</v>
      </c>
      <c r="M775" s="80"/>
      <c r="N775" s="80" t="s">
        <v>8536</v>
      </c>
      <c r="O775" s="80" t="s">
        <v>5044</v>
      </c>
      <c r="P775" s="80" t="s">
        <v>2489</v>
      </c>
      <c r="Q775" s="80"/>
      <c r="R775" s="82" t="s">
        <v>79</v>
      </c>
      <c r="S775" s="80"/>
      <c r="T775" s="114" t="str">
        <f t="shared" si="48"/>
        <v>00323260273</v>
      </c>
      <c r="U775" s="114" t="str">
        <f t="shared" si="49"/>
        <v>F.A.P. AUTOSERVIZI S.P.A.</v>
      </c>
      <c r="V775" s="114" t="str">
        <f t="shared" si="50"/>
        <v>VENETO</v>
      </c>
      <c r="W775" s="114" t="str">
        <f t="shared" si="51"/>
        <v>VENETO</v>
      </c>
    </row>
    <row r="776" spans="1:23" ht="14.4" x14ac:dyDescent="0.3">
      <c r="A776" s="80" t="s">
        <v>696</v>
      </c>
      <c r="B776" s="80" t="s">
        <v>697</v>
      </c>
      <c r="C776" s="80" t="s">
        <v>3424</v>
      </c>
      <c r="D776" s="80" t="s">
        <v>4858</v>
      </c>
      <c r="E776" s="80" t="s">
        <v>6358</v>
      </c>
      <c r="F776" s="80" t="s">
        <v>6359</v>
      </c>
      <c r="G776" s="80" t="s">
        <v>6360</v>
      </c>
      <c r="H776" s="80" t="s">
        <v>5454</v>
      </c>
      <c r="I776" s="80" t="s">
        <v>2482</v>
      </c>
      <c r="J776" s="80" t="s">
        <v>697</v>
      </c>
      <c r="K776" s="80" t="s">
        <v>3424</v>
      </c>
      <c r="L776" s="80" t="s">
        <v>6361</v>
      </c>
      <c r="M776" s="80" t="s">
        <v>6359</v>
      </c>
      <c r="N776" s="80" t="s">
        <v>6360</v>
      </c>
      <c r="O776" s="80" t="s">
        <v>5454</v>
      </c>
      <c r="P776" s="80" t="s">
        <v>2482</v>
      </c>
      <c r="Q776" s="80" t="s">
        <v>6362</v>
      </c>
      <c r="R776" s="82" t="s">
        <v>79</v>
      </c>
      <c r="S776" s="80" t="s">
        <v>6363</v>
      </c>
      <c r="T776" s="114" t="str">
        <f t="shared" si="48"/>
        <v>00038320958</v>
      </c>
      <c r="U776" s="114" t="str">
        <f t="shared" si="49"/>
        <v>F.A.T.A. EREDI ANGIUS FELICE</v>
      </c>
      <c r="V776" s="114" t="str">
        <f t="shared" si="50"/>
        <v>SARDEGNA</v>
      </c>
      <c r="W776" s="114" t="str">
        <f t="shared" si="51"/>
        <v>SARDEGNA</v>
      </c>
    </row>
    <row r="777" spans="1:23" ht="14.4" x14ac:dyDescent="0.3">
      <c r="A777" s="80" t="s">
        <v>7265</v>
      </c>
      <c r="B777" s="80"/>
      <c r="C777" s="80"/>
      <c r="D777" s="80"/>
      <c r="E777" s="80" t="s">
        <v>4876</v>
      </c>
      <c r="F777" s="80"/>
      <c r="G777" s="80"/>
      <c r="H777" s="80"/>
      <c r="I777" s="80"/>
      <c r="J777" s="80" t="s">
        <v>7266</v>
      </c>
      <c r="K777" s="80" t="s">
        <v>7267</v>
      </c>
      <c r="L777" s="80" t="s">
        <v>7268</v>
      </c>
      <c r="M777" s="80"/>
      <c r="N777" s="80" t="s">
        <v>7269</v>
      </c>
      <c r="O777" s="80" t="s">
        <v>5113</v>
      </c>
      <c r="P777" s="80" t="s">
        <v>2463</v>
      </c>
      <c r="Q777" s="80"/>
      <c r="R777" s="82" t="s">
        <v>79</v>
      </c>
      <c r="S777" s="80"/>
      <c r="T777" s="114" t="str">
        <f t="shared" si="48"/>
        <v>01275450789</v>
      </c>
      <c r="U777" s="114" t="str">
        <f t="shared" si="49"/>
        <v>F.A.T.A. SRL</v>
      </c>
      <c r="V777" s="114" t="str">
        <f t="shared" si="50"/>
        <v>CALABRIA</v>
      </c>
      <c r="W777" s="114" t="str">
        <f t="shared" si="51"/>
        <v>CALABRIA</v>
      </c>
    </row>
    <row r="778" spans="1:23" ht="14.4" x14ac:dyDescent="0.3">
      <c r="A778" s="80" t="s">
        <v>8214</v>
      </c>
      <c r="B778" s="80"/>
      <c r="C778" s="80"/>
      <c r="D778" s="80"/>
      <c r="E778" s="80" t="s">
        <v>4876</v>
      </c>
      <c r="F778" s="80"/>
      <c r="G778" s="80"/>
      <c r="H778" s="80"/>
      <c r="I778" s="80"/>
      <c r="J778" s="80" t="s">
        <v>8215</v>
      </c>
      <c r="K778" s="80" t="s">
        <v>8216</v>
      </c>
      <c r="L778" s="80" t="s">
        <v>8217</v>
      </c>
      <c r="M778" s="80"/>
      <c r="N778" s="80" t="s">
        <v>8218</v>
      </c>
      <c r="O778" s="80" t="s">
        <v>6441</v>
      </c>
      <c r="P778" s="80" t="s">
        <v>2471</v>
      </c>
      <c r="Q778" s="80"/>
      <c r="R778" s="82" t="s">
        <v>79</v>
      </c>
      <c r="S778" s="80"/>
      <c r="T778" s="114" t="str">
        <f t="shared" si="48"/>
        <v>01657370936</v>
      </c>
      <c r="U778" s="114" t="str">
        <f t="shared" si="49"/>
        <v>F.D.M. TOURS</v>
      </c>
      <c r="V778" s="114" t="str">
        <f t="shared" si="50"/>
        <v>FRIULI-VENEZIA-GIULIA</v>
      </c>
      <c r="W778" s="114" t="str">
        <f t="shared" si="51"/>
        <v>FRIULI-VENEZIA GIULIA</v>
      </c>
    </row>
    <row r="779" spans="1:23" ht="14.4" x14ac:dyDescent="0.3">
      <c r="A779" s="80" t="s">
        <v>6825</v>
      </c>
      <c r="B779" s="80"/>
      <c r="C779" s="80"/>
      <c r="D779" s="80"/>
      <c r="E779" s="80" t="s">
        <v>4876</v>
      </c>
      <c r="F779" s="80"/>
      <c r="G779" s="80"/>
      <c r="H779" s="80"/>
      <c r="I779" s="80"/>
      <c r="J779" s="80" t="s">
        <v>6826</v>
      </c>
      <c r="K779" s="80" t="s">
        <v>6827</v>
      </c>
      <c r="L779" s="80" t="s">
        <v>6828</v>
      </c>
      <c r="M779" s="80"/>
      <c r="N779" s="80" t="s">
        <v>6829</v>
      </c>
      <c r="O779" s="80" t="s">
        <v>6337</v>
      </c>
      <c r="P779" s="80" t="s">
        <v>2484</v>
      </c>
      <c r="Q779" s="80"/>
      <c r="R779" s="82" t="s">
        <v>79</v>
      </c>
      <c r="S779" s="80"/>
      <c r="T779" s="114" t="str">
        <f t="shared" si="48"/>
        <v>00399940485</v>
      </c>
      <c r="U779" s="114" t="str">
        <f t="shared" si="49"/>
        <v>F.LLI ALTERINI DI ALTERINI PIERO &amp; C.</v>
      </c>
      <c r="V779" s="114" t="str">
        <f t="shared" si="50"/>
        <v>TOSCANA</v>
      </c>
      <c r="W779" s="114" t="str">
        <f t="shared" si="51"/>
        <v>TOSCANA</v>
      </c>
    </row>
    <row r="780" spans="1:23" ht="14.4" x14ac:dyDescent="0.3">
      <c r="A780" s="80" t="s">
        <v>3182</v>
      </c>
      <c r="B780" s="80" t="s">
        <v>3183</v>
      </c>
      <c r="C780" s="80" t="s">
        <v>3532</v>
      </c>
      <c r="D780" s="80" t="s">
        <v>4858</v>
      </c>
      <c r="E780" s="80" t="s">
        <v>7738</v>
      </c>
      <c r="F780" s="80" t="s">
        <v>5946</v>
      </c>
      <c r="G780" s="80" t="s">
        <v>5947</v>
      </c>
      <c r="H780" s="80" t="s">
        <v>5472</v>
      </c>
      <c r="I780" s="80" t="s">
        <v>2483</v>
      </c>
      <c r="J780" s="80" t="s">
        <v>3183</v>
      </c>
      <c r="K780" s="80" t="s">
        <v>3532</v>
      </c>
      <c r="L780" s="80" t="s">
        <v>7738</v>
      </c>
      <c r="M780" s="80" t="s">
        <v>5948</v>
      </c>
      <c r="N780" s="80" t="s">
        <v>5947</v>
      </c>
      <c r="O780" s="80" t="s">
        <v>5472</v>
      </c>
      <c r="P780" s="80" t="s">
        <v>2483</v>
      </c>
      <c r="Q780" s="80" t="s">
        <v>7739</v>
      </c>
      <c r="R780" s="82" t="s">
        <v>79</v>
      </c>
      <c r="S780" s="80"/>
      <c r="T780" s="114" t="str">
        <f t="shared" si="48"/>
        <v>00066510843</v>
      </c>
      <c r="U780" s="114" t="str">
        <f t="shared" si="49"/>
        <v>F.LLI CAMILLERI &amp; ARGENTO S.R.L.</v>
      </c>
      <c r="V780" s="114" t="str">
        <f t="shared" si="50"/>
        <v>SICILIA</v>
      </c>
      <c r="W780" s="114" t="str">
        <f t="shared" si="51"/>
        <v>SICILIA</v>
      </c>
    </row>
    <row r="781" spans="1:23" ht="14.4" x14ac:dyDescent="0.3">
      <c r="A781" s="80" t="s">
        <v>3174</v>
      </c>
      <c r="B781" s="80" t="s">
        <v>3175</v>
      </c>
      <c r="C781" s="80" t="s">
        <v>3407</v>
      </c>
      <c r="D781" s="80" t="s">
        <v>4858</v>
      </c>
      <c r="E781" s="80" t="s">
        <v>5945</v>
      </c>
      <c r="F781" s="80" t="s">
        <v>5946</v>
      </c>
      <c r="G781" s="80" t="s">
        <v>5947</v>
      </c>
      <c r="H781" s="80" t="s">
        <v>5472</v>
      </c>
      <c r="I781" s="80" t="s">
        <v>2483</v>
      </c>
      <c r="J781" s="80" t="s">
        <v>3175</v>
      </c>
      <c r="K781" s="80" t="s">
        <v>3407</v>
      </c>
      <c r="L781" s="80" t="s">
        <v>5945</v>
      </c>
      <c r="M781" s="80" t="s">
        <v>5948</v>
      </c>
      <c r="N781" s="80" t="s">
        <v>5947</v>
      </c>
      <c r="O781" s="80" t="s">
        <v>5472</v>
      </c>
      <c r="P781" s="80" t="s">
        <v>2483</v>
      </c>
      <c r="Q781" s="80" t="s">
        <v>5949</v>
      </c>
      <c r="R781" s="82" t="s">
        <v>79</v>
      </c>
      <c r="S781" s="80"/>
      <c r="T781" s="114" t="str">
        <f t="shared" si="48"/>
        <v>00119900843</v>
      </c>
      <c r="U781" s="114" t="str">
        <f t="shared" si="49"/>
        <v>F.LLI CAMILLERI ARGENTO &amp; LATTUCA</v>
      </c>
      <c r="V781" s="114" t="str">
        <f t="shared" si="50"/>
        <v>SICILIA</v>
      </c>
      <c r="W781" s="114" t="str">
        <f t="shared" si="51"/>
        <v>SICILIA</v>
      </c>
    </row>
    <row r="782" spans="1:23" ht="14.4" x14ac:dyDescent="0.3">
      <c r="A782" s="80" t="s">
        <v>4521</v>
      </c>
      <c r="B782" s="80"/>
      <c r="C782" s="80"/>
      <c r="D782" s="80"/>
      <c r="E782" s="80" t="s">
        <v>4876</v>
      </c>
      <c r="F782" s="80"/>
      <c r="G782" s="80"/>
      <c r="H782" s="80"/>
      <c r="I782" s="80"/>
      <c r="J782" s="80" t="s">
        <v>4522</v>
      </c>
      <c r="K782" s="80" t="s">
        <v>7501</v>
      </c>
      <c r="L782" s="80" t="s">
        <v>7840</v>
      </c>
      <c r="M782" s="80" t="s">
        <v>7503</v>
      </c>
      <c r="N782" s="80" t="s">
        <v>7504</v>
      </c>
      <c r="O782" s="80" t="s">
        <v>5454</v>
      </c>
      <c r="P782" s="80" t="s">
        <v>2482</v>
      </c>
      <c r="Q782" s="80" t="s">
        <v>7505</v>
      </c>
      <c r="R782" s="82" t="s">
        <v>79</v>
      </c>
      <c r="S782" s="80"/>
      <c r="T782" s="114" t="str">
        <f t="shared" si="48"/>
        <v>00622810950</v>
      </c>
      <c r="U782" s="114" t="str">
        <f t="shared" si="49"/>
        <v>F.LLI CAPPATO DI IVANA E PIER LORENZO S.N.C.</v>
      </c>
      <c r="V782" s="114" t="str">
        <f t="shared" si="50"/>
        <v>SARDEGNA</v>
      </c>
      <c r="W782" s="114" t="str">
        <f t="shared" si="51"/>
        <v>SARDEGNA</v>
      </c>
    </row>
    <row r="783" spans="1:23" ht="14.4" x14ac:dyDescent="0.3">
      <c r="A783" s="80" t="s">
        <v>7499</v>
      </c>
      <c r="B783" s="80" t="s">
        <v>7500</v>
      </c>
      <c r="C783" s="80" t="s">
        <v>7501</v>
      </c>
      <c r="D783" s="80" t="s">
        <v>4935</v>
      </c>
      <c r="E783" s="80" t="s">
        <v>7502</v>
      </c>
      <c r="F783" s="80" t="s">
        <v>7503</v>
      </c>
      <c r="G783" s="80" t="s">
        <v>7504</v>
      </c>
      <c r="H783" s="80" t="s">
        <v>5454</v>
      </c>
      <c r="I783" s="80" t="s">
        <v>2482</v>
      </c>
      <c r="J783" s="80"/>
      <c r="K783" s="80"/>
      <c r="L783" s="80" t="s">
        <v>4876</v>
      </c>
      <c r="M783" s="80"/>
      <c r="N783" s="80"/>
      <c r="O783" s="80"/>
      <c r="P783" s="80"/>
      <c r="Q783" s="80" t="s">
        <v>7505</v>
      </c>
      <c r="R783" s="82" t="s">
        <v>79</v>
      </c>
      <c r="S783" s="80"/>
      <c r="T783" s="114" t="str">
        <f t="shared" si="48"/>
        <v>00622810950</v>
      </c>
      <c r="U783" s="114" t="str">
        <f t="shared" si="49"/>
        <v>F.LLI CAPPATO SNC</v>
      </c>
      <c r="V783" s="114" t="str">
        <f t="shared" si="50"/>
        <v>SARDEGNA</v>
      </c>
      <c r="W783" s="114" t="str">
        <f t="shared" si="51"/>
        <v>SARDEGNA</v>
      </c>
    </row>
    <row r="784" spans="1:23" ht="14.4" x14ac:dyDescent="0.3">
      <c r="A784" s="80" t="s">
        <v>1738</v>
      </c>
      <c r="B784" s="80" t="s">
        <v>1739</v>
      </c>
      <c r="C784" s="80" t="s">
        <v>3507</v>
      </c>
      <c r="D784" s="80" t="s">
        <v>5258</v>
      </c>
      <c r="E784" s="80" t="s">
        <v>7517</v>
      </c>
      <c r="F784" s="80" t="s">
        <v>7518</v>
      </c>
      <c r="G784" s="80" t="s">
        <v>7519</v>
      </c>
      <c r="H784" s="80" t="s">
        <v>4919</v>
      </c>
      <c r="I784" s="80" t="s">
        <v>2472</v>
      </c>
      <c r="J784" s="80" t="s">
        <v>1739</v>
      </c>
      <c r="K784" s="80" t="s">
        <v>3507</v>
      </c>
      <c r="L784" s="80" t="s">
        <v>7517</v>
      </c>
      <c r="M784" s="80" t="s">
        <v>7518</v>
      </c>
      <c r="N784" s="80" t="s">
        <v>7519</v>
      </c>
      <c r="O784" s="80" t="s">
        <v>4919</v>
      </c>
      <c r="P784" s="80" t="s">
        <v>2472</v>
      </c>
      <c r="Q784" s="80" t="s">
        <v>7520</v>
      </c>
      <c r="R784" s="82" t="s">
        <v>79</v>
      </c>
      <c r="S784" s="80" t="s">
        <v>7521</v>
      </c>
      <c r="T784" s="114" t="str">
        <f t="shared" si="48"/>
        <v>01757090590</v>
      </c>
      <c r="U784" s="114" t="str">
        <f t="shared" si="49"/>
        <v>F.LLI CERVONE S.A.S. DI CERVONE EDUARDO</v>
      </c>
      <c r="V784" s="114" t="str">
        <f t="shared" si="50"/>
        <v>LAZIO</v>
      </c>
      <c r="W784" s="114" t="str">
        <f t="shared" si="51"/>
        <v>LAZIO</v>
      </c>
    </row>
    <row r="785" spans="1:23" ht="14.4" x14ac:dyDescent="0.3">
      <c r="A785" s="80" t="s">
        <v>699</v>
      </c>
      <c r="B785" s="80" t="s">
        <v>700</v>
      </c>
      <c r="C785" s="80" t="s">
        <v>3482</v>
      </c>
      <c r="D785" s="80" t="s">
        <v>4935</v>
      </c>
      <c r="E785" s="80" t="s">
        <v>7217</v>
      </c>
      <c r="F785" s="80" t="s">
        <v>7218</v>
      </c>
      <c r="G785" s="80" t="s">
        <v>7219</v>
      </c>
      <c r="H785" s="80" t="s">
        <v>4973</v>
      </c>
      <c r="I785" s="80" t="s">
        <v>2459</v>
      </c>
      <c r="J785" s="80" t="s">
        <v>700</v>
      </c>
      <c r="K785" s="80" t="s">
        <v>3482</v>
      </c>
      <c r="L785" s="80" t="s">
        <v>7217</v>
      </c>
      <c r="M785" s="80" t="s">
        <v>7218</v>
      </c>
      <c r="N785" s="80" t="s">
        <v>7219</v>
      </c>
      <c r="O785" s="80" t="s">
        <v>4973</v>
      </c>
      <c r="P785" s="80" t="s">
        <v>2459</v>
      </c>
      <c r="Q785" s="80" t="s">
        <v>7220</v>
      </c>
      <c r="R785" s="82" t="s">
        <v>79</v>
      </c>
      <c r="S785" s="80"/>
      <c r="T785" s="114" t="str">
        <f t="shared" si="48"/>
        <v>01631160767</v>
      </c>
      <c r="U785" s="114" t="str">
        <f t="shared" si="49"/>
        <v>F.LLI DE CARLO SNC DI DE CARLO CARMELIO ROBERTO &amp; C.</v>
      </c>
      <c r="V785" s="114" t="str">
        <f t="shared" si="50"/>
        <v>BASILICATA</v>
      </c>
      <c r="W785" s="114" t="str">
        <f t="shared" si="51"/>
        <v>BASILICATA</v>
      </c>
    </row>
    <row r="786" spans="1:23" ht="14.4" x14ac:dyDescent="0.3">
      <c r="A786" s="80" t="s">
        <v>703</v>
      </c>
      <c r="B786" s="80" t="s">
        <v>3011</v>
      </c>
      <c r="C786" s="80" t="s">
        <v>3497</v>
      </c>
      <c r="D786" s="80" t="s">
        <v>4858</v>
      </c>
      <c r="E786" s="80" t="s">
        <v>7365</v>
      </c>
      <c r="F786" s="80" t="s">
        <v>7366</v>
      </c>
      <c r="G786" s="80" t="s">
        <v>7367</v>
      </c>
      <c r="H786" s="80" t="s">
        <v>7367</v>
      </c>
      <c r="I786" s="80" t="s">
        <v>2482</v>
      </c>
      <c r="J786" s="80" t="s">
        <v>704</v>
      </c>
      <c r="K786" s="80" t="s">
        <v>3497</v>
      </c>
      <c r="L786" s="80" t="s">
        <v>7365</v>
      </c>
      <c r="M786" s="80" t="s">
        <v>7366</v>
      </c>
      <c r="N786" s="80" t="s">
        <v>7367</v>
      </c>
      <c r="O786" s="80" t="s">
        <v>7367</v>
      </c>
      <c r="P786" s="80" t="s">
        <v>2482</v>
      </c>
      <c r="Q786" s="80" t="s">
        <v>7368</v>
      </c>
      <c r="R786" s="82" t="s">
        <v>79</v>
      </c>
      <c r="S786" s="80" t="s">
        <v>7369</v>
      </c>
      <c r="T786" s="114" t="str">
        <f t="shared" si="48"/>
        <v>00762170918</v>
      </c>
      <c r="U786" s="114" t="str">
        <f t="shared" si="49"/>
        <v>F.LLI DEPLANO S.N.C. DI GABRIELE DEPLANO E C</v>
      </c>
      <c r="V786" s="114" t="str">
        <f t="shared" si="50"/>
        <v>SARDEGNA</v>
      </c>
      <c r="W786" s="114" t="str">
        <f t="shared" si="51"/>
        <v>SARDEGNA</v>
      </c>
    </row>
    <row r="787" spans="1:23" ht="14.4" x14ac:dyDescent="0.3">
      <c r="A787" s="80" t="s">
        <v>4028</v>
      </c>
      <c r="B787" s="80"/>
      <c r="C787" s="80"/>
      <c r="D787" s="80"/>
      <c r="E787" s="80" t="s">
        <v>4876</v>
      </c>
      <c r="F787" s="80"/>
      <c r="G787" s="80"/>
      <c r="H787" s="80"/>
      <c r="I787" s="80"/>
      <c r="J787" s="80" t="s">
        <v>4029</v>
      </c>
      <c r="K787" s="80" t="s">
        <v>5736</v>
      </c>
      <c r="L787" s="80" t="s">
        <v>5737</v>
      </c>
      <c r="M787" s="80"/>
      <c r="N787" s="80" t="s">
        <v>5725</v>
      </c>
      <c r="O787" s="80" t="s">
        <v>4973</v>
      </c>
      <c r="P787" s="80" t="s">
        <v>2459</v>
      </c>
      <c r="Q787" s="80"/>
      <c r="R787" s="82" t="s">
        <v>79</v>
      </c>
      <c r="S787" s="80"/>
      <c r="T787" s="114" t="str">
        <f t="shared" si="48"/>
        <v>00136660768</v>
      </c>
      <c r="U787" s="114" t="str">
        <f t="shared" si="49"/>
        <v>F.LLI ENRICO E ANTONIO LANCELLOTTI SNC</v>
      </c>
      <c r="V787" s="114" t="str">
        <f t="shared" si="50"/>
        <v>BASILICATA</v>
      </c>
      <c r="W787" s="114" t="str">
        <f t="shared" si="51"/>
        <v>BASILICATA</v>
      </c>
    </row>
    <row r="788" spans="1:23" ht="14.4" x14ac:dyDescent="0.3">
      <c r="A788" s="80" t="s">
        <v>5738</v>
      </c>
      <c r="B788" s="80"/>
      <c r="C788" s="80"/>
      <c r="D788" s="80"/>
      <c r="E788" s="80" t="s">
        <v>4876</v>
      </c>
      <c r="F788" s="80"/>
      <c r="G788" s="80"/>
      <c r="H788" s="80"/>
      <c r="I788" s="80"/>
      <c r="J788" s="80" t="s">
        <v>5739</v>
      </c>
      <c r="K788" s="80" t="s">
        <v>5740</v>
      </c>
      <c r="L788" s="80" t="s">
        <v>5741</v>
      </c>
      <c r="M788" s="80"/>
      <c r="N788" s="80" t="s">
        <v>5440</v>
      </c>
      <c r="O788" s="80" t="s">
        <v>4973</v>
      </c>
      <c r="P788" s="80" t="s">
        <v>2459</v>
      </c>
      <c r="Q788" s="80"/>
      <c r="R788" s="82" t="s">
        <v>79</v>
      </c>
      <c r="S788" s="80"/>
      <c r="T788" s="114" t="str">
        <f t="shared" si="48"/>
        <v>01525040760</v>
      </c>
      <c r="U788" s="114" t="str">
        <f t="shared" si="49"/>
        <v>F.LLI GENOVESE S.N.C. DI NICOLA E ANTONIO GENOVESE</v>
      </c>
      <c r="V788" s="114" t="str">
        <f t="shared" si="50"/>
        <v>BASILICATA</v>
      </c>
      <c r="W788" s="114" t="str">
        <f t="shared" si="51"/>
        <v>BASILICATA</v>
      </c>
    </row>
    <row r="789" spans="1:23" ht="14.4" x14ac:dyDescent="0.3">
      <c r="A789" s="80" t="s">
        <v>4067</v>
      </c>
      <c r="B789" s="80" t="s">
        <v>4068</v>
      </c>
      <c r="C789" s="80" t="s">
        <v>6607</v>
      </c>
      <c r="D789" s="80" t="s">
        <v>4858</v>
      </c>
      <c r="E789" s="80" t="s">
        <v>6608</v>
      </c>
      <c r="F789" s="80" t="s">
        <v>5260</v>
      </c>
      <c r="G789" s="80" t="s">
        <v>6609</v>
      </c>
      <c r="H789" s="80" t="s">
        <v>4929</v>
      </c>
      <c r="I789" s="80" t="s">
        <v>2465</v>
      </c>
      <c r="J789" s="80" t="s">
        <v>4068</v>
      </c>
      <c r="K789" s="80" t="s">
        <v>6607</v>
      </c>
      <c r="L789" s="80" t="s">
        <v>6608</v>
      </c>
      <c r="M789" s="80" t="s">
        <v>5260</v>
      </c>
      <c r="N789" s="80" t="s">
        <v>6609</v>
      </c>
      <c r="O789" s="80" t="s">
        <v>4929</v>
      </c>
      <c r="P789" s="80" t="s">
        <v>2465</v>
      </c>
      <c r="Q789" s="80" t="s">
        <v>6610</v>
      </c>
      <c r="R789" s="82" t="s">
        <v>79</v>
      </c>
      <c r="S789" s="80" t="s">
        <v>6611</v>
      </c>
      <c r="T789" s="114" t="str">
        <f t="shared" si="48"/>
        <v>00140750613</v>
      </c>
      <c r="U789" s="114" t="str">
        <f t="shared" si="49"/>
        <v>F.LLI LAUDATO S.R.L. AUTOSERVIZI PUBBLICI</v>
      </c>
      <c r="V789" s="114" t="str">
        <f t="shared" si="50"/>
        <v>CAMPANIA</v>
      </c>
      <c r="W789" s="114" t="str">
        <f t="shared" si="51"/>
        <v>CAMPANIA</v>
      </c>
    </row>
    <row r="790" spans="1:23" ht="14.4" x14ac:dyDescent="0.3">
      <c r="A790" s="80" t="s">
        <v>6799</v>
      </c>
      <c r="B790" s="80"/>
      <c r="C790" s="80"/>
      <c r="D790" s="80"/>
      <c r="E790" s="80" t="s">
        <v>4876</v>
      </c>
      <c r="F790" s="80"/>
      <c r="G790" s="80"/>
      <c r="H790" s="80"/>
      <c r="I790" s="80"/>
      <c r="J790" s="80" t="s">
        <v>6800</v>
      </c>
      <c r="K790" s="80" t="s">
        <v>6801</v>
      </c>
      <c r="L790" s="80" t="s">
        <v>6802</v>
      </c>
      <c r="M790" s="80"/>
      <c r="N790" s="80" t="s">
        <v>6803</v>
      </c>
      <c r="O790" s="80" t="s">
        <v>4910</v>
      </c>
      <c r="P790" s="80" t="s">
        <v>2467</v>
      </c>
      <c r="Q790" s="80"/>
      <c r="R790" s="82" t="s">
        <v>79</v>
      </c>
      <c r="S790" s="80"/>
      <c r="T790" s="114" t="str">
        <f t="shared" si="48"/>
        <v>01217950417</v>
      </c>
      <c r="U790" s="114" t="str">
        <f t="shared" si="49"/>
        <v>F.LLI LUNADEI S.N.C.</v>
      </c>
      <c r="V790" s="114" t="str">
        <f t="shared" si="50"/>
        <v>EMILIA-ROMAGNA</v>
      </c>
      <c r="W790" s="114" t="str">
        <f t="shared" si="51"/>
        <v>EMILIA-ROMAGNA</v>
      </c>
    </row>
    <row r="791" spans="1:23" ht="14.4" x14ac:dyDescent="0.3">
      <c r="A791" s="80" t="s">
        <v>857</v>
      </c>
      <c r="B791" s="80" t="s">
        <v>858</v>
      </c>
      <c r="C791" s="80" t="s">
        <v>3329</v>
      </c>
      <c r="D791" s="80" t="s">
        <v>4935</v>
      </c>
      <c r="E791" s="80" t="s">
        <v>4942</v>
      </c>
      <c r="F791" s="80" t="s">
        <v>4943</v>
      </c>
      <c r="G791" s="80" t="s">
        <v>4944</v>
      </c>
      <c r="H791" s="80" t="s">
        <v>4945</v>
      </c>
      <c r="I791" s="80" t="s">
        <v>2450</v>
      </c>
      <c r="J791" s="80" t="s">
        <v>858</v>
      </c>
      <c r="K791" s="80" t="s">
        <v>3329</v>
      </c>
      <c r="L791" s="80" t="s">
        <v>4942</v>
      </c>
      <c r="M791" s="80" t="s">
        <v>4943</v>
      </c>
      <c r="N791" s="80" t="s">
        <v>4944</v>
      </c>
      <c r="O791" s="80" t="s">
        <v>4945</v>
      </c>
      <c r="P791" s="80" t="s">
        <v>2450</v>
      </c>
      <c r="Q791" s="80" t="s">
        <v>4946</v>
      </c>
      <c r="R791" s="82" t="s">
        <v>79</v>
      </c>
      <c r="S791" s="80" t="s">
        <v>4947</v>
      </c>
      <c r="T791" s="114" t="str">
        <f t="shared" si="48"/>
        <v>00088160692</v>
      </c>
      <c r="U791" s="114" t="str">
        <f t="shared" si="49"/>
        <v>F.LLI NAPOLEONE P. E T. SNC</v>
      </c>
      <c r="V791" s="114" t="str">
        <f t="shared" si="50"/>
        <v>ABRUZZO</v>
      </c>
      <c r="W791" s="114" t="str">
        <f t="shared" si="51"/>
        <v>ABRUZZO</v>
      </c>
    </row>
    <row r="792" spans="1:23" ht="14.4" x14ac:dyDescent="0.3">
      <c r="A792" s="80" t="s">
        <v>5726</v>
      </c>
      <c r="B792" s="80"/>
      <c r="C792" s="80"/>
      <c r="D792" s="80"/>
      <c r="E792" s="80" t="s">
        <v>4876</v>
      </c>
      <c r="F792" s="80"/>
      <c r="G792" s="80"/>
      <c r="H792" s="80"/>
      <c r="I792" s="80"/>
      <c r="J792" s="80" t="s">
        <v>5727</v>
      </c>
      <c r="K792" s="80" t="s">
        <v>5728</v>
      </c>
      <c r="L792" s="80" t="s">
        <v>5729</v>
      </c>
      <c r="M792" s="80"/>
      <c r="N792" s="80" t="s">
        <v>5730</v>
      </c>
      <c r="O792" s="80" t="s">
        <v>4973</v>
      </c>
      <c r="P792" s="80" t="s">
        <v>2459</v>
      </c>
      <c r="Q792" s="80"/>
      <c r="R792" s="82" t="s">
        <v>79</v>
      </c>
      <c r="S792" s="80"/>
      <c r="T792" s="114" t="str">
        <f t="shared" si="48"/>
        <v>00084960764</v>
      </c>
      <c r="U792" s="114" t="str">
        <f t="shared" si="49"/>
        <v>F.LLI RENNA SRL</v>
      </c>
      <c r="V792" s="114" t="str">
        <f t="shared" si="50"/>
        <v>BASILICATA</v>
      </c>
      <c r="W792" s="114" t="str">
        <f t="shared" si="51"/>
        <v>BASILICATA</v>
      </c>
    </row>
    <row r="793" spans="1:23" ht="14.4" x14ac:dyDescent="0.3">
      <c r="A793" s="80" t="s">
        <v>10930</v>
      </c>
      <c r="B793" s="80"/>
      <c r="C793" s="80"/>
      <c r="D793" s="80"/>
      <c r="E793" s="80" t="s">
        <v>4876</v>
      </c>
      <c r="F793" s="80"/>
      <c r="G793" s="80"/>
      <c r="H793" s="80"/>
      <c r="I793" s="80"/>
      <c r="J793" s="80" t="s">
        <v>10931</v>
      </c>
      <c r="K793" s="80" t="s">
        <v>10932</v>
      </c>
      <c r="L793" s="80" t="s">
        <v>10933</v>
      </c>
      <c r="M793" s="80"/>
      <c r="N793" s="80" t="s">
        <v>6080</v>
      </c>
      <c r="O793" s="80" t="s">
        <v>6080</v>
      </c>
      <c r="P793" s="80" t="s">
        <v>2489</v>
      </c>
      <c r="Q793" s="80"/>
      <c r="R793" s="82" t="s">
        <v>79</v>
      </c>
      <c r="S793" s="80"/>
      <c r="T793" s="114" t="str">
        <f t="shared" si="48"/>
        <v>00276780285</v>
      </c>
      <c r="U793" s="114" t="str">
        <f t="shared" si="49"/>
        <v>F.LLI RIGATO S.R.L.</v>
      </c>
      <c r="V793" s="114" t="str">
        <f t="shared" si="50"/>
        <v>VENETO</v>
      </c>
      <c r="W793" s="114" t="str">
        <f t="shared" si="51"/>
        <v>VENETO</v>
      </c>
    </row>
    <row r="794" spans="1:23" ht="14.4" x14ac:dyDescent="0.3">
      <c r="A794" s="80" t="s">
        <v>3078</v>
      </c>
      <c r="B794" s="80" t="s">
        <v>3079</v>
      </c>
      <c r="C794" s="80" t="s">
        <v>3666</v>
      </c>
      <c r="D794" s="80" t="s">
        <v>4935</v>
      </c>
      <c r="E794" s="80" t="s">
        <v>8988</v>
      </c>
      <c r="F794" s="80" t="s">
        <v>8989</v>
      </c>
      <c r="G794" s="80" t="s">
        <v>5204</v>
      </c>
      <c r="H794" s="80" t="s">
        <v>5204</v>
      </c>
      <c r="I794" s="80" t="s">
        <v>2483</v>
      </c>
      <c r="J794" s="80" t="s">
        <v>3079</v>
      </c>
      <c r="K794" s="80" t="s">
        <v>3666</v>
      </c>
      <c r="L794" s="80" t="s">
        <v>8988</v>
      </c>
      <c r="M794" s="80" t="s">
        <v>8989</v>
      </c>
      <c r="N794" s="80" t="s">
        <v>5204</v>
      </c>
      <c r="O794" s="80" t="s">
        <v>5204</v>
      </c>
      <c r="P794" s="80" t="s">
        <v>2483</v>
      </c>
      <c r="Q794" s="80" t="s">
        <v>8990</v>
      </c>
      <c r="R794" s="82" t="s">
        <v>79</v>
      </c>
      <c r="S794" s="80" t="s">
        <v>8991</v>
      </c>
      <c r="T794" s="114" t="str">
        <f t="shared" si="48"/>
        <v>00137300877</v>
      </c>
      <c r="U794" s="114" t="str">
        <f t="shared" si="49"/>
        <v>F.LLI SCIONTI SNC</v>
      </c>
      <c r="V794" s="114" t="str">
        <f t="shared" si="50"/>
        <v>SICILIA</v>
      </c>
      <c r="W794" s="114" t="str">
        <f t="shared" si="51"/>
        <v>SICILIA</v>
      </c>
    </row>
    <row r="795" spans="1:23" ht="14.4" x14ac:dyDescent="0.3">
      <c r="A795" s="80" t="s">
        <v>9288</v>
      </c>
      <c r="B795" s="80"/>
      <c r="C795" s="80"/>
      <c r="D795" s="80"/>
      <c r="E795" s="80" t="s">
        <v>4876</v>
      </c>
      <c r="F795" s="80"/>
      <c r="G795" s="80"/>
      <c r="H795" s="80"/>
      <c r="I795" s="80"/>
      <c r="J795" s="80" t="s">
        <v>9289</v>
      </c>
      <c r="K795" s="80" t="s">
        <v>9290</v>
      </c>
      <c r="L795" s="80" t="s">
        <v>9291</v>
      </c>
      <c r="M795" s="80"/>
      <c r="N795" s="80" t="s">
        <v>9292</v>
      </c>
      <c r="O795" s="80" t="s">
        <v>5279</v>
      </c>
      <c r="P795" s="80" t="s">
        <v>2476</v>
      </c>
      <c r="Q795" s="80"/>
      <c r="R795" s="82" t="s">
        <v>79</v>
      </c>
      <c r="S795" s="80"/>
      <c r="T795" s="114" t="str">
        <f t="shared" si="48"/>
        <v>01210250443</v>
      </c>
      <c r="U795" s="114" t="str">
        <f t="shared" si="49"/>
        <v>F.LLI SPALAZZI SNC</v>
      </c>
      <c r="V795" s="114" t="str">
        <f t="shared" si="50"/>
        <v>MARCHE</v>
      </c>
      <c r="W795" s="114" t="str">
        <f t="shared" si="51"/>
        <v>MARCHE</v>
      </c>
    </row>
    <row r="796" spans="1:23" ht="14.4" x14ac:dyDescent="0.3">
      <c r="A796" s="80" t="s">
        <v>2726</v>
      </c>
      <c r="B796" s="80" t="s">
        <v>2727</v>
      </c>
      <c r="C796" s="80" t="s">
        <v>3351</v>
      </c>
      <c r="D796" s="80" t="s">
        <v>4858</v>
      </c>
      <c r="E796" s="80" t="s">
        <v>5145</v>
      </c>
      <c r="F796" s="80" t="s">
        <v>5146</v>
      </c>
      <c r="G796" s="80" t="s">
        <v>5147</v>
      </c>
      <c r="H796" s="80" t="s">
        <v>5000</v>
      </c>
      <c r="I796" s="80" t="s">
        <v>2472</v>
      </c>
      <c r="J796" s="80" t="s">
        <v>2727</v>
      </c>
      <c r="K796" s="80" t="s">
        <v>3351</v>
      </c>
      <c r="L796" s="80" t="s">
        <v>5145</v>
      </c>
      <c r="M796" s="80" t="s">
        <v>5148</v>
      </c>
      <c r="N796" s="80" t="s">
        <v>5147</v>
      </c>
      <c r="O796" s="80" t="s">
        <v>5000</v>
      </c>
      <c r="P796" s="80" t="s">
        <v>2472</v>
      </c>
      <c r="Q796" s="80" t="s">
        <v>5149</v>
      </c>
      <c r="R796" s="82" t="s">
        <v>79</v>
      </c>
      <c r="S796" s="80" t="s">
        <v>5150</v>
      </c>
      <c r="T796" s="114" t="str">
        <f t="shared" si="48"/>
        <v>02150640569</v>
      </c>
      <c r="U796" s="114" t="str">
        <f t="shared" si="49"/>
        <v>FALISCA SERVIZI SRL</v>
      </c>
      <c r="V796" s="114" t="str">
        <f t="shared" si="50"/>
        <v>LAZIO</v>
      </c>
      <c r="W796" s="114" t="str">
        <f t="shared" si="51"/>
        <v>LAZIO</v>
      </c>
    </row>
    <row r="797" spans="1:23" ht="14.4" x14ac:dyDescent="0.3">
      <c r="A797" s="80" t="s">
        <v>4037</v>
      </c>
      <c r="B797" s="80" t="s">
        <v>4038</v>
      </c>
      <c r="C797" s="80" t="s">
        <v>9156</v>
      </c>
      <c r="D797" s="80" t="s">
        <v>4871</v>
      </c>
      <c r="E797" s="80" t="s">
        <v>9157</v>
      </c>
      <c r="F797" s="80" t="s">
        <v>5900</v>
      </c>
      <c r="G797" s="80" t="s">
        <v>4929</v>
      </c>
      <c r="H797" s="80" t="s">
        <v>4929</v>
      </c>
      <c r="I797" s="80" t="s">
        <v>2465</v>
      </c>
      <c r="J797" s="80" t="s">
        <v>4038</v>
      </c>
      <c r="K797" s="80" t="s">
        <v>9156</v>
      </c>
      <c r="L797" s="80" t="s">
        <v>9157</v>
      </c>
      <c r="M797" s="80" t="s">
        <v>5900</v>
      </c>
      <c r="N797" s="80" t="s">
        <v>4929</v>
      </c>
      <c r="O797" s="80" t="s">
        <v>4929</v>
      </c>
      <c r="P797" s="80" t="s">
        <v>2465</v>
      </c>
      <c r="Q797" s="80" t="s">
        <v>9158</v>
      </c>
      <c r="R797" s="82" t="s">
        <v>79</v>
      </c>
      <c r="S797" s="80" t="s">
        <v>9159</v>
      </c>
      <c r="T797" s="114" t="str">
        <f t="shared" si="48"/>
        <v>01112690621</v>
      </c>
      <c r="U797" s="114" t="str">
        <f t="shared" si="49"/>
        <v>FALLBN4/2016 AZIENDA MOBILITÀ TRASPORTI SANNIO BENEVENTO</v>
      </c>
      <c r="V797" s="114" t="str">
        <f t="shared" si="50"/>
        <v>CAMPANIA</v>
      </c>
      <c r="W797" s="114" t="str">
        <f t="shared" si="51"/>
        <v>CAMPANIA</v>
      </c>
    </row>
    <row r="798" spans="1:23" ht="14.4" x14ac:dyDescent="0.3">
      <c r="A798" s="80" t="s">
        <v>2235</v>
      </c>
      <c r="B798" s="80" t="s">
        <v>2236</v>
      </c>
      <c r="C798" s="80" t="s">
        <v>3915</v>
      </c>
      <c r="D798" s="80" t="s">
        <v>4858</v>
      </c>
      <c r="E798" s="80" t="s">
        <v>10820</v>
      </c>
      <c r="F798" s="80" t="s">
        <v>10821</v>
      </c>
      <c r="G798" s="80" t="s">
        <v>10822</v>
      </c>
      <c r="H798" s="80" t="s">
        <v>4929</v>
      </c>
      <c r="I798" s="80" t="s">
        <v>2465</v>
      </c>
      <c r="J798" s="80" t="s">
        <v>2236</v>
      </c>
      <c r="K798" s="80" t="s">
        <v>3915</v>
      </c>
      <c r="L798" s="80" t="s">
        <v>10820</v>
      </c>
      <c r="M798" s="80"/>
      <c r="N798" s="80" t="s">
        <v>10822</v>
      </c>
      <c r="O798" s="80" t="s">
        <v>4929</v>
      </c>
      <c r="P798" s="80" t="s">
        <v>2465</v>
      </c>
      <c r="Q798" s="80" t="s">
        <v>10823</v>
      </c>
      <c r="R798" s="82" t="s">
        <v>79</v>
      </c>
      <c r="S798" s="80" t="s">
        <v>6817</v>
      </c>
      <c r="T798" s="114" t="str">
        <f t="shared" si="48"/>
        <v>01257170629</v>
      </c>
      <c r="U798" s="114" t="str">
        <f t="shared" si="49"/>
        <v>FANCY TOUR SRL</v>
      </c>
      <c r="V798" s="114" t="str">
        <f t="shared" si="50"/>
        <v>CAMPANIA</v>
      </c>
      <c r="W798" s="114" t="str">
        <f t="shared" si="51"/>
        <v>CAMPANIA</v>
      </c>
    </row>
    <row r="799" spans="1:23" ht="14.4" x14ac:dyDescent="0.3">
      <c r="A799" s="80" t="s">
        <v>710</v>
      </c>
      <c r="B799" s="80" t="s">
        <v>711</v>
      </c>
      <c r="C799" s="80" t="s">
        <v>3742</v>
      </c>
      <c r="D799" s="80" t="s">
        <v>4858</v>
      </c>
      <c r="E799" s="80" t="s">
        <v>9541</v>
      </c>
      <c r="F799" s="80" t="s">
        <v>9542</v>
      </c>
      <c r="G799" s="80" t="s">
        <v>9543</v>
      </c>
      <c r="H799" s="80" t="s">
        <v>4939</v>
      </c>
      <c r="I799" s="80" t="s">
        <v>2482</v>
      </c>
      <c r="J799" s="80" t="s">
        <v>711</v>
      </c>
      <c r="K799" s="80" t="s">
        <v>3742</v>
      </c>
      <c r="L799" s="80" t="s">
        <v>9541</v>
      </c>
      <c r="M799" s="80" t="s">
        <v>9542</v>
      </c>
      <c r="N799" s="80" t="s">
        <v>9543</v>
      </c>
      <c r="O799" s="80" t="s">
        <v>4939</v>
      </c>
      <c r="P799" s="80" t="s">
        <v>2482</v>
      </c>
      <c r="Q799" s="80" t="s">
        <v>9544</v>
      </c>
      <c r="R799" s="82" t="s">
        <v>79</v>
      </c>
      <c r="S799" s="80"/>
      <c r="T799" s="114" t="str">
        <f t="shared" si="48"/>
        <v>01198700906</v>
      </c>
      <c r="U799" s="114" t="str">
        <f t="shared" si="49"/>
        <v>FARA VIAGGI SRL</v>
      </c>
      <c r="V799" s="114" t="str">
        <f t="shared" si="50"/>
        <v>SARDEGNA</v>
      </c>
      <c r="W799" s="114" t="str">
        <f t="shared" si="51"/>
        <v>SARDEGNA</v>
      </c>
    </row>
    <row r="800" spans="1:23" ht="14.4" x14ac:dyDescent="0.3">
      <c r="A800" s="80" t="s">
        <v>712</v>
      </c>
      <c r="B800" s="80" t="s">
        <v>713</v>
      </c>
      <c r="C800" s="80" t="s">
        <v>3416</v>
      </c>
      <c r="D800" s="80" t="s">
        <v>4858</v>
      </c>
      <c r="E800" s="80" t="s">
        <v>6130</v>
      </c>
      <c r="F800" s="80" t="s">
        <v>6131</v>
      </c>
      <c r="G800" s="80" t="s">
        <v>6132</v>
      </c>
      <c r="H800" s="80" t="s">
        <v>5177</v>
      </c>
      <c r="I800" s="80" t="s">
        <v>2477</v>
      </c>
      <c r="J800" s="80" t="s">
        <v>713</v>
      </c>
      <c r="K800" s="80" t="s">
        <v>3416</v>
      </c>
      <c r="L800" s="80" t="s">
        <v>6130</v>
      </c>
      <c r="M800" s="80" t="s">
        <v>6131</v>
      </c>
      <c r="N800" s="80" t="s">
        <v>6132</v>
      </c>
      <c r="O800" s="80" t="s">
        <v>5177</v>
      </c>
      <c r="P800" s="80" t="s">
        <v>2477</v>
      </c>
      <c r="Q800" s="80" t="s">
        <v>6133</v>
      </c>
      <c r="R800" s="82" t="s">
        <v>79</v>
      </c>
      <c r="S800" s="80" t="s">
        <v>6134</v>
      </c>
      <c r="T800" s="114" t="str">
        <f t="shared" si="48"/>
        <v>00931420707</v>
      </c>
      <c r="U800" s="114" t="str">
        <f t="shared" si="49"/>
        <v>FARRACE SRL</v>
      </c>
      <c r="V800" s="114" t="str">
        <f t="shared" si="50"/>
        <v>MOLISE</v>
      </c>
      <c r="W800" s="114" t="str">
        <f t="shared" si="51"/>
        <v>MOLISE</v>
      </c>
    </row>
    <row r="801" spans="1:23" ht="14.4" x14ac:dyDescent="0.3">
      <c r="A801" s="80" t="s">
        <v>8219</v>
      </c>
      <c r="B801" s="80"/>
      <c r="C801" s="80"/>
      <c r="D801" s="80"/>
      <c r="E801" s="80" t="s">
        <v>4876</v>
      </c>
      <c r="F801" s="80"/>
      <c r="G801" s="80"/>
      <c r="H801" s="80"/>
      <c r="I801" s="80"/>
      <c r="J801" s="80" t="s">
        <v>8220</v>
      </c>
      <c r="K801" s="80" t="s">
        <v>8221</v>
      </c>
      <c r="L801" s="80" t="s">
        <v>8222</v>
      </c>
      <c r="M801" s="80"/>
      <c r="N801" s="80" t="s">
        <v>8223</v>
      </c>
      <c r="O801" s="80" t="s">
        <v>5044</v>
      </c>
      <c r="P801" s="80" t="s">
        <v>2489</v>
      </c>
      <c r="Q801" s="80"/>
      <c r="R801" s="82" t="s">
        <v>79</v>
      </c>
      <c r="S801" s="80"/>
      <c r="T801" s="114" t="str">
        <f t="shared" si="48"/>
        <v>02799830274</v>
      </c>
      <c r="U801" s="114" t="str">
        <f t="shared" si="49"/>
        <v>FAVOTTO VIAGGI DI FAVOTTO GIORGIO</v>
      </c>
      <c r="V801" s="114" t="str">
        <f t="shared" si="50"/>
        <v>VENETO</v>
      </c>
      <c r="W801" s="114" t="str">
        <f t="shared" si="51"/>
        <v>VENETO</v>
      </c>
    </row>
    <row r="802" spans="1:23" ht="14.4" x14ac:dyDescent="0.3">
      <c r="A802" s="80" t="s">
        <v>10882</v>
      </c>
      <c r="B802" s="80"/>
      <c r="C802" s="80"/>
      <c r="D802" s="80"/>
      <c r="E802" s="80" t="s">
        <v>4876</v>
      </c>
      <c r="F802" s="80"/>
      <c r="G802" s="80"/>
      <c r="H802" s="80"/>
      <c r="I802" s="80"/>
      <c r="J802" s="80" t="s">
        <v>10883</v>
      </c>
      <c r="K802" s="80" t="s">
        <v>10884</v>
      </c>
      <c r="L802" s="80" t="s">
        <v>10885</v>
      </c>
      <c r="M802" s="80"/>
      <c r="N802" s="80" t="s">
        <v>9124</v>
      </c>
      <c r="O802" s="80" t="s">
        <v>5080</v>
      </c>
      <c r="P802" s="80" t="s">
        <v>2472</v>
      </c>
      <c r="Q802" s="80"/>
      <c r="R802" s="82" t="s">
        <v>79</v>
      </c>
      <c r="S802" s="80"/>
      <c r="T802" s="114" t="str">
        <f t="shared" si="48"/>
        <v>13960411000</v>
      </c>
      <c r="U802" s="114" t="str">
        <f t="shared" si="49"/>
        <v>FC MOBILITY SRL</v>
      </c>
      <c r="V802" s="114" t="str">
        <f t="shared" si="50"/>
        <v>LAZIO</v>
      </c>
      <c r="W802" s="114" t="str">
        <f t="shared" si="51"/>
        <v>LAZIO</v>
      </c>
    </row>
    <row r="803" spans="1:23" ht="14.4" x14ac:dyDescent="0.3">
      <c r="A803" s="80" t="s">
        <v>6698</v>
      </c>
      <c r="B803" s="80"/>
      <c r="C803" s="80"/>
      <c r="D803" s="80"/>
      <c r="E803" s="80" t="s">
        <v>4876</v>
      </c>
      <c r="F803" s="80"/>
      <c r="G803" s="80"/>
      <c r="H803" s="80"/>
      <c r="I803" s="80"/>
      <c r="J803" s="80" t="s">
        <v>6699</v>
      </c>
      <c r="K803" s="80" t="s">
        <v>6700</v>
      </c>
      <c r="L803" s="80" t="s">
        <v>6701</v>
      </c>
      <c r="M803" s="80"/>
      <c r="N803" s="80" t="s">
        <v>6702</v>
      </c>
      <c r="O803" s="80" t="s">
        <v>6702</v>
      </c>
      <c r="P803" s="80" t="s">
        <v>2467</v>
      </c>
      <c r="Q803" s="80"/>
      <c r="R803" s="82" t="s">
        <v>79</v>
      </c>
      <c r="S803" s="80"/>
      <c r="T803" s="114" t="str">
        <f t="shared" si="48"/>
        <v>01605570389</v>
      </c>
      <c r="U803" s="114" t="str">
        <f t="shared" si="49"/>
        <v>FE.M. FERRARA MOBILITA'</v>
      </c>
      <c r="V803" s="114" t="str">
        <f t="shared" si="50"/>
        <v>EMILIA-ROMAGNA</v>
      </c>
      <c r="W803" s="114" t="str">
        <f t="shared" si="51"/>
        <v>EMILIA-ROMAGNA</v>
      </c>
    </row>
    <row r="804" spans="1:23" ht="14.4" x14ac:dyDescent="0.3">
      <c r="A804" s="80" t="s">
        <v>11078</v>
      </c>
      <c r="B804" s="80"/>
      <c r="C804" s="80"/>
      <c r="D804" s="80"/>
      <c r="E804" s="80" t="s">
        <v>4876</v>
      </c>
      <c r="F804" s="80"/>
      <c r="G804" s="80"/>
      <c r="H804" s="80"/>
      <c r="I804" s="80"/>
      <c r="J804" s="80" t="s">
        <v>11079</v>
      </c>
      <c r="K804" s="80" t="s">
        <v>11080</v>
      </c>
      <c r="L804" s="80" t="s">
        <v>11081</v>
      </c>
      <c r="M804" s="80"/>
      <c r="N804" s="80" t="s">
        <v>5199</v>
      </c>
      <c r="O804" s="80" t="s">
        <v>5199</v>
      </c>
      <c r="P804" s="80" t="s">
        <v>2467</v>
      </c>
      <c r="Q804" s="80"/>
      <c r="R804" s="82" t="s">
        <v>79</v>
      </c>
      <c r="S804" s="80"/>
      <c r="T804" s="114" t="str">
        <f t="shared" si="48"/>
        <v>01904521208</v>
      </c>
      <c r="U804" s="114" t="str">
        <f t="shared" si="49"/>
        <v>FEBA LINES</v>
      </c>
      <c r="V804" s="114" t="str">
        <f t="shared" si="50"/>
        <v>EMILIA-ROMAGNA</v>
      </c>
      <c r="W804" s="114" t="str">
        <f t="shared" si="51"/>
        <v>EMILIA-ROMAGNA</v>
      </c>
    </row>
    <row r="805" spans="1:23" ht="14.4" x14ac:dyDescent="0.3">
      <c r="A805" s="80" t="s">
        <v>11091</v>
      </c>
      <c r="B805" s="80"/>
      <c r="C805" s="80"/>
      <c r="D805" s="80"/>
      <c r="E805" s="80" t="s">
        <v>4876</v>
      </c>
      <c r="F805" s="80"/>
      <c r="G805" s="80"/>
      <c r="H805" s="80"/>
      <c r="I805" s="80"/>
      <c r="J805" s="80" t="s">
        <v>11092</v>
      </c>
      <c r="K805" s="80" t="s">
        <v>11080</v>
      </c>
      <c r="L805" s="80" t="s">
        <v>11093</v>
      </c>
      <c r="M805" s="80"/>
      <c r="N805" s="80" t="s">
        <v>5765</v>
      </c>
      <c r="O805" s="80" t="s">
        <v>4973</v>
      </c>
      <c r="P805" s="80" t="s">
        <v>2459</v>
      </c>
      <c r="Q805" s="80"/>
      <c r="R805" s="82" t="s">
        <v>79</v>
      </c>
      <c r="S805" s="80"/>
      <c r="T805" s="114" t="str">
        <f t="shared" si="48"/>
        <v>01904521208</v>
      </c>
      <c r="U805" s="114" t="str">
        <f t="shared" si="49"/>
        <v>FEBA SRL</v>
      </c>
      <c r="V805" s="114" t="str">
        <f t="shared" si="50"/>
        <v>BASILICATA</v>
      </c>
      <c r="W805" s="114" t="str">
        <f t="shared" si="51"/>
        <v>BASILICATA</v>
      </c>
    </row>
    <row r="806" spans="1:23" ht="14.4" x14ac:dyDescent="0.3">
      <c r="A806" s="80" t="s">
        <v>9322</v>
      </c>
      <c r="B806" s="80" t="s">
        <v>9323</v>
      </c>
      <c r="C806" s="80" t="s">
        <v>9324</v>
      </c>
      <c r="D806" s="80" t="s">
        <v>4858</v>
      </c>
      <c r="E806" s="80" t="s">
        <v>9325</v>
      </c>
      <c r="F806" s="80" t="s">
        <v>9326</v>
      </c>
      <c r="G806" s="80" t="s">
        <v>6702</v>
      </c>
      <c r="H806" s="80" t="s">
        <v>6702</v>
      </c>
      <c r="I806" s="80" t="s">
        <v>2467</v>
      </c>
      <c r="J806" s="80" t="s">
        <v>9323</v>
      </c>
      <c r="K806" s="80" t="s">
        <v>9324</v>
      </c>
      <c r="L806" s="80" t="s">
        <v>9325</v>
      </c>
      <c r="M806" s="80" t="s">
        <v>9326</v>
      </c>
      <c r="N806" s="80" t="s">
        <v>6702</v>
      </c>
      <c r="O806" s="80" t="s">
        <v>6702</v>
      </c>
      <c r="P806" s="80" t="s">
        <v>2467</v>
      </c>
      <c r="Q806" s="80" t="s">
        <v>9327</v>
      </c>
      <c r="R806" s="82" t="s">
        <v>79</v>
      </c>
      <c r="S806" s="80"/>
      <c r="T806" s="114" t="str">
        <f t="shared" si="48"/>
        <v>02080471200</v>
      </c>
      <c r="U806" s="114" t="str">
        <f t="shared" si="49"/>
        <v>FER SRL - FERROVIE EMILIA-ROMAGNA</v>
      </c>
      <c r="V806" s="114" t="str">
        <f t="shared" si="50"/>
        <v>EMILIA-ROMAGNA</v>
      </c>
      <c r="W806" s="114" t="str">
        <f t="shared" si="51"/>
        <v>EMILIA-ROMAGNA</v>
      </c>
    </row>
    <row r="807" spans="1:23" ht="14.4" x14ac:dyDescent="0.3">
      <c r="A807" s="80" t="s">
        <v>11194</v>
      </c>
      <c r="B807" s="80"/>
      <c r="C807" s="80"/>
      <c r="D807" s="80"/>
      <c r="E807" s="80" t="s">
        <v>4876</v>
      </c>
      <c r="F807" s="80"/>
      <c r="G807" s="80"/>
      <c r="H807" s="80"/>
      <c r="I807" s="80"/>
      <c r="J807" s="80" t="s">
        <v>11195</v>
      </c>
      <c r="K807" s="80" t="s">
        <v>11196</v>
      </c>
      <c r="L807" s="80" t="s">
        <v>11197</v>
      </c>
      <c r="M807" s="80"/>
      <c r="N807" s="80" t="s">
        <v>5113</v>
      </c>
      <c r="O807" s="80" t="s">
        <v>5113</v>
      </c>
      <c r="P807" s="80" t="s">
        <v>2463</v>
      </c>
      <c r="Q807" s="80"/>
      <c r="R807" s="82" t="s">
        <v>79</v>
      </c>
      <c r="S807" s="80"/>
      <c r="T807" s="114" t="str">
        <f t="shared" si="48"/>
        <v>02749920795</v>
      </c>
      <c r="U807" s="114" t="str">
        <f t="shared" si="49"/>
        <v>FERLOC SRL UNIPERSONALE</v>
      </c>
      <c r="V807" s="114" t="str">
        <f t="shared" si="50"/>
        <v>CALABRIA</v>
      </c>
      <c r="W807" s="114" t="str">
        <f t="shared" si="51"/>
        <v>CALABRIA</v>
      </c>
    </row>
    <row r="808" spans="1:23" ht="14.4" x14ac:dyDescent="0.3">
      <c r="A808" s="80" t="s">
        <v>7032</v>
      </c>
      <c r="B808" s="80"/>
      <c r="C808" s="80"/>
      <c r="D808" s="80"/>
      <c r="E808" s="80" t="s">
        <v>4876</v>
      </c>
      <c r="F808" s="80"/>
      <c r="G808" s="80"/>
      <c r="H808" s="80"/>
      <c r="I808" s="80"/>
      <c r="J808" s="80" t="s">
        <v>7033</v>
      </c>
      <c r="K808" s="80" t="s">
        <v>7034</v>
      </c>
      <c r="L808" s="80" t="s">
        <v>7035</v>
      </c>
      <c r="M808" s="80"/>
      <c r="N808" s="80" t="s">
        <v>7036</v>
      </c>
      <c r="O808" s="80" t="s">
        <v>6591</v>
      </c>
      <c r="P808" s="80" t="s">
        <v>2489</v>
      </c>
      <c r="Q808" s="80"/>
      <c r="R808" s="82" t="s">
        <v>79</v>
      </c>
      <c r="S808" s="80"/>
      <c r="T808" s="114" t="str">
        <f t="shared" si="48"/>
        <v>00637430232</v>
      </c>
      <c r="U808" s="114" t="str">
        <f t="shared" si="49"/>
        <v>FERRO GIORGIO AUTOSERVIZI</v>
      </c>
      <c r="V808" s="114" t="str">
        <f t="shared" si="50"/>
        <v>VENETO</v>
      </c>
      <c r="W808" s="114" t="str">
        <f t="shared" si="51"/>
        <v>VENETO</v>
      </c>
    </row>
    <row r="809" spans="1:23" ht="14.4" x14ac:dyDescent="0.3">
      <c r="A809" s="80" t="s">
        <v>11113</v>
      </c>
      <c r="B809" s="80"/>
      <c r="C809" s="80"/>
      <c r="D809" s="80"/>
      <c r="E809" s="80" t="s">
        <v>4876</v>
      </c>
      <c r="F809" s="80"/>
      <c r="G809" s="80"/>
      <c r="H809" s="80"/>
      <c r="I809" s="80"/>
      <c r="J809" s="80" t="s">
        <v>11114</v>
      </c>
      <c r="K809" s="80" t="s">
        <v>11115</v>
      </c>
      <c r="L809" s="80" t="s">
        <v>11116</v>
      </c>
      <c r="M809" s="80"/>
      <c r="N809" s="80" t="s">
        <v>11117</v>
      </c>
      <c r="O809" s="80" t="s">
        <v>5199</v>
      </c>
      <c r="P809" s="80" t="s">
        <v>2467</v>
      </c>
      <c r="Q809" s="80"/>
      <c r="R809" s="82" t="s">
        <v>79</v>
      </c>
      <c r="S809" s="80"/>
      <c r="T809" s="114" t="str">
        <f t="shared" si="48"/>
        <v>03521381206</v>
      </c>
      <c r="U809" s="114" t="str">
        <f t="shared" si="49"/>
        <v>FERRON ERICA</v>
      </c>
      <c r="V809" s="114" t="str">
        <f t="shared" si="50"/>
        <v>EMILIA-ROMAGNA</v>
      </c>
      <c r="W809" s="114" t="str">
        <f t="shared" si="51"/>
        <v>EMILIA-ROMAGNA</v>
      </c>
    </row>
    <row r="810" spans="1:23" ht="14.4" x14ac:dyDescent="0.3">
      <c r="A810" s="80" t="s">
        <v>716</v>
      </c>
      <c r="B810" s="80" t="s">
        <v>717</v>
      </c>
      <c r="C810" s="80" t="s">
        <v>3369</v>
      </c>
      <c r="D810" s="80" t="s">
        <v>4871</v>
      </c>
      <c r="E810" s="80" t="s">
        <v>5325</v>
      </c>
      <c r="F810" s="80" t="s">
        <v>5326</v>
      </c>
      <c r="G810" s="80" t="s">
        <v>5080</v>
      </c>
      <c r="H810" s="80" t="s">
        <v>5080</v>
      </c>
      <c r="I810" s="80" t="s">
        <v>2472</v>
      </c>
      <c r="J810" s="80" t="s">
        <v>717</v>
      </c>
      <c r="K810" s="80" t="s">
        <v>3369</v>
      </c>
      <c r="L810" s="80" t="s">
        <v>5325</v>
      </c>
      <c r="M810" s="80" t="s">
        <v>5326</v>
      </c>
      <c r="N810" s="80" t="s">
        <v>5080</v>
      </c>
      <c r="O810" s="80" t="s">
        <v>5080</v>
      </c>
      <c r="P810" s="80" t="s">
        <v>2472</v>
      </c>
      <c r="Q810" s="80" t="s">
        <v>5327</v>
      </c>
      <c r="R810" s="82" t="s">
        <v>79</v>
      </c>
      <c r="S810" s="80" t="s">
        <v>5328</v>
      </c>
      <c r="T810" s="114" t="str">
        <f t="shared" si="48"/>
        <v>00890311004</v>
      </c>
      <c r="U810" s="114" t="str">
        <f t="shared" si="49"/>
        <v>FERROTRAMVIARIA SPA</v>
      </c>
      <c r="V810" s="114" t="str">
        <f t="shared" si="50"/>
        <v>LAZIO</v>
      </c>
      <c r="W810" s="114" t="str">
        <f t="shared" si="51"/>
        <v>LAZIO</v>
      </c>
    </row>
    <row r="811" spans="1:23" ht="14.4" x14ac:dyDescent="0.3">
      <c r="A811" s="80" t="s">
        <v>3963</v>
      </c>
      <c r="B811" s="80" t="s">
        <v>3964</v>
      </c>
      <c r="C811" s="80" t="s">
        <v>7465</v>
      </c>
      <c r="D811" s="80" t="s">
        <v>4871</v>
      </c>
      <c r="E811" s="80" t="s">
        <v>7466</v>
      </c>
      <c r="F811" s="80" t="s">
        <v>7467</v>
      </c>
      <c r="G811" s="80" t="s">
        <v>7468</v>
      </c>
      <c r="H811" s="80" t="s">
        <v>4945</v>
      </c>
      <c r="I811" s="80" t="s">
        <v>2450</v>
      </c>
      <c r="J811" s="80" t="s">
        <v>3964</v>
      </c>
      <c r="K811" s="80" t="s">
        <v>7465</v>
      </c>
      <c r="L811" s="80" t="s">
        <v>7466</v>
      </c>
      <c r="M811" s="80" t="s">
        <v>7467</v>
      </c>
      <c r="N811" s="80" t="s">
        <v>7468</v>
      </c>
      <c r="O811" s="80" t="s">
        <v>4945</v>
      </c>
      <c r="P811" s="80" t="s">
        <v>2450</v>
      </c>
      <c r="Q811" s="80" t="s">
        <v>7469</v>
      </c>
      <c r="R811" s="82" t="s">
        <v>79</v>
      </c>
      <c r="S811" s="80"/>
      <c r="T811" s="114" t="str">
        <f t="shared" si="48"/>
        <v>01935320695</v>
      </c>
      <c r="U811" s="114" t="str">
        <f t="shared" si="49"/>
        <v>FERROVIA ADRIATICO SANGRITANA S.P.A.  (FAS S.P.A.)</v>
      </c>
      <c r="V811" s="114" t="str">
        <f t="shared" si="50"/>
        <v>ABRUZZO</v>
      </c>
      <c r="W811" s="114" t="str">
        <f t="shared" si="51"/>
        <v>ABRUZZO</v>
      </c>
    </row>
    <row r="812" spans="1:23" ht="14.4" x14ac:dyDescent="0.3">
      <c r="A812" s="80" t="s">
        <v>719</v>
      </c>
      <c r="B812" s="80" t="s">
        <v>720</v>
      </c>
      <c r="C812" s="80" t="s">
        <v>3648</v>
      </c>
      <c r="D812" s="80" t="s">
        <v>4858</v>
      </c>
      <c r="E812" s="80" t="s">
        <v>8882</v>
      </c>
      <c r="F812" s="80" t="s">
        <v>6746</v>
      </c>
      <c r="G812" s="80" t="s">
        <v>4950</v>
      </c>
      <c r="H812" s="80" t="s">
        <v>4950</v>
      </c>
      <c r="I812" s="80" t="s">
        <v>2481</v>
      </c>
      <c r="J812" s="80" t="s">
        <v>720</v>
      </c>
      <c r="K812" s="80" t="s">
        <v>3648</v>
      </c>
      <c r="L812" s="80" t="s">
        <v>8882</v>
      </c>
      <c r="M812" s="80" t="s">
        <v>6746</v>
      </c>
      <c r="N812" s="80" t="s">
        <v>4950</v>
      </c>
      <c r="O812" s="80" t="s">
        <v>4950</v>
      </c>
      <c r="P812" s="80" t="s">
        <v>2481</v>
      </c>
      <c r="Q812" s="80" t="s">
        <v>8883</v>
      </c>
      <c r="R812" s="82" t="s">
        <v>79</v>
      </c>
      <c r="S812" s="80" t="s">
        <v>8884</v>
      </c>
      <c r="T812" s="114" t="str">
        <f t="shared" si="48"/>
        <v>05538100727</v>
      </c>
      <c r="U812" s="114" t="str">
        <f t="shared" si="49"/>
        <v>FERROVIE APPULO LUCANE SRL</v>
      </c>
      <c r="V812" s="114" t="str">
        <f t="shared" si="50"/>
        <v>PUGLIA</v>
      </c>
      <c r="W812" s="114" t="str">
        <f t="shared" si="51"/>
        <v>PUGLIA</v>
      </c>
    </row>
    <row r="813" spans="1:23" ht="14.4" x14ac:dyDescent="0.3">
      <c r="A813" s="80" t="s">
        <v>585</v>
      </c>
      <c r="B813" s="80" t="s">
        <v>722</v>
      </c>
      <c r="C813" s="80" t="s">
        <v>3331</v>
      </c>
      <c r="D813" s="80" t="s">
        <v>4858</v>
      </c>
      <c r="E813" s="80" t="s">
        <v>4955</v>
      </c>
      <c r="F813" s="80" t="s">
        <v>4956</v>
      </c>
      <c r="G813" s="80" t="s">
        <v>4950</v>
      </c>
      <c r="H813" s="80" t="s">
        <v>4950</v>
      </c>
      <c r="I813" s="80" t="s">
        <v>2481</v>
      </c>
      <c r="J813" s="80" t="s">
        <v>722</v>
      </c>
      <c r="K813" s="80" t="s">
        <v>3331</v>
      </c>
      <c r="L813" s="80" t="s">
        <v>4955</v>
      </c>
      <c r="M813" s="80" t="s">
        <v>4956</v>
      </c>
      <c r="N813" s="80" t="s">
        <v>4950</v>
      </c>
      <c r="O813" s="80" t="s">
        <v>4950</v>
      </c>
      <c r="P813" s="80" t="s">
        <v>2481</v>
      </c>
      <c r="Q813" s="80" t="s">
        <v>4957</v>
      </c>
      <c r="R813" s="82" t="s">
        <v>79</v>
      </c>
      <c r="S813" s="80" t="s">
        <v>4958</v>
      </c>
      <c r="T813" s="114" t="str">
        <f t="shared" si="48"/>
        <v>04383720721</v>
      </c>
      <c r="U813" s="114" t="str">
        <f t="shared" si="49"/>
        <v>FERROVIE DEL GARGANO SRL</v>
      </c>
      <c r="V813" s="114" t="str">
        <f t="shared" si="50"/>
        <v>PUGLIA</v>
      </c>
      <c r="W813" s="114" t="str">
        <f t="shared" si="51"/>
        <v>PUGLIA</v>
      </c>
    </row>
    <row r="814" spans="1:23" ht="14.4" x14ac:dyDescent="0.3">
      <c r="A814" s="80" t="s">
        <v>4421</v>
      </c>
      <c r="B814" s="80" t="s">
        <v>4422</v>
      </c>
      <c r="C814" s="80" t="s">
        <v>7091</v>
      </c>
      <c r="D814" s="80" t="s">
        <v>4858</v>
      </c>
      <c r="E814" s="80" t="s">
        <v>7092</v>
      </c>
      <c r="F814" s="80" t="s">
        <v>7093</v>
      </c>
      <c r="G814" s="80" t="s">
        <v>7094</v>
      </c>
      <c r="H814" s="80" t="s">
        <v>5137</v>
      </c>
      <c r="I814" s="80" t="s">
        <v>2478</v>
      </c>
      <c r="J814" s="80"/>
      <c r="K814" s="80"/>
      <c r="L814" s="80" t="s">
        <v>4876</v>
      </c>
      <c r="M814" s="80"/>
      <c r="N814" s="80"/>
      <c r="O814" s="80"/>
      <c r="P814" s="80"/>
      <c r="Q814" s="80" t="s">
        <v>7095</v>
      </c>
      <c r="R814" s="82" t="s">
        <v>79</v>
      </c>
      <c r="S814" s="80"/>
      <c r="T814" s="114" t="str">
        <f t="shared" si="48"/>
        <v>00219690039</v>
      </c>
      <c r="U814" s="114" t="str">
        <f t="shared" si="49"/>
        <v>FERROVIE DEL MOTTARONE</v>
      </c>
      <c r="V814" s="114" t="str">
        <f t="shared" si="50"/>
        <v>PIEMONTE</v>
      </c>
      <c r="W814" s="114" t="str">
        <f t="shared" si="51"/>
        <v>PIEMONTE</v>
      </c>
    </row>
    <row r="815" spans="1:23" ht="14.4" x14ac:dyDescent="0.3">
      <c r="A815" s="80" t="s">
        <v>997</v>
      </c>
      <c r="B815" s="80" t="s">
        <v>998</v>
      </c>
      <c r="C815" s="80" t="s">
        <v>3330</v>
      </c>
      <c r="D815" s="80" t="s">
        <v>4858</v>
      </c>
      <c r="E815" s="80" t="s">
        <v>4948</v>
      </c>
      <c r="F815" s="80" t="s">
        <v>4949</v>
      </c>
      <c r="G815" s="80" t="s">
        <v>4950</v>
      </c>
      <c r="H815" s="80" t="s">
        <v>4950</v>
      </c>
      <c r="I815" s="80" t="s">
        <v>2481</v>
      </c>
      <c r="J815" s="80" t="s">
        <v>998</v>
      </c>
      <c r="K815" s="80" t="s">
        <v>3330</v>
      </c>
      <c r="L815" s="80" t="s">
        <v>4951</v>
      </c>
      <c r="M815" s="80" t="s">
        <v>4952</v>
      </c>
      <c r="N815" s="80" t="s">
        <v>4950</v>
      </c>
      <c r="O815" s="80" t="s">
        <v>4950</v>
      </c>
      <c r="P815" s="80" t="s">
        <v>2481</v>
      </c>
      <c r="Q815" s="80" t="s">
        <v>4953</v>
      </c>
      <c r="R815" s="82" t="s">
        <v>79</v>
      </c>
      <c r="S815" s="80" t="s">
        <v>4954</v>
      </c>
      <c r="T815" s="114" t="str">
        <f t="shared" si="48"/>
        <v>05541630728</v>
      </c>
      <c r="U815" s="114" t="str">
        <f t="shared" si="49"/>
        <v>FERROVIE DEL SUD EST E SERVIZI AUTOMOBILISTICI SRL</v>
      </c>
      <c r="V815" s="114" t="str">
        <f t="shared" si="50"/>
        <v>PUGLIA</v>
      </c>
      <c r="W815" s="114" t="str">
        <f t="shared" si="51"/>
        <v>PUGLIA</v>
      </c>
    </row>
    <row r="816" spans="1:23" ht="14.4" x14ac:dyDescent="0.3">
      <c r="A816" s="80" t="s">
        <v>725</v>
      </c>
      <c r="B816" s="80" t="s">
        <v>726</v>
      </c>
      <c r="C816" s="80" t="s">
        <v>3448</v>
      </c>
      <c r="D816" s="80" t="s">
        <v>4858</v>
      </c>
      <c r="E816" s="80" t="s">
        <v>6731</v>
      </c>
      <c r="F816" s="80" t="s">
        <v>6732</v>
      </c>
      <c r="G816" s="80" t="s">
        <v>5124</v>
      </c>
      <c r="H816" s="80" t="s">
        <v>5124</v>
      </c>
      <c r="I816" s="80" t="s">
        <v>2463</v>
      </c>
      <c r="J816" s="80" t="s">
        <v>726</v>
      </c>
      <c r="K816" s="80" t="s">
        <v>3448</v>
      </c>
      <c r="L816" s="80" t="s">
        <v>6731</v>
      </c>
      <c r="M816" s="80" t="s">
        <v>6733</v>
      </c>
      <c r="N816" s="80" t="s">
        <v>5124</v>
      </c>
      <c r="O816" s="80" t="s">
        <v>5124</v>
      </c>
      <c r="P816" s="80" t="s">
        <v>2463</v>
      </c>
      <c r="Q816" s="80" t="s">
        <v>6734</v>
      </c>
      <c r="R816" s="82" t="s">
        <v>79</v>
      </c>
      <c r="S816" s="80" t="s">
        <v>6735</v>
      </c>
      <c r="T816" s="114" t="str">
        <f t="shared" si="48"/>
        <v>02355890795</v>
      </c>
      <c r="U816" s="114" t="str">
        <f t="shared" si="49"/>
        <v>FERROVIE DELLA CALABRIA</v>
      </c>
      <c r="V816" s="114" t="str">
        <f t="shared" si="50"/>
        <v>CALABRIA</v>
      </c>
      <c r="W816" s="114" t="str">
        <f t="shared" si="51"/>
        <v>CALABRIA</v>
      </c>
    </row>
    <row r="817" spans="1:23" ht="14.4" x14ac:dyDescent="0.3">
      <c r="A817" s="80" t="s">
        <v>705</v>
      </c>
      <c r="B817" s="80" t="s">
        <v>706</v>
      </c>
      <c r="C817" s="80" t="s">
        <v>3662</v>
      </c>
      <c r="D817" s="80" t="s">
        <v>4871</v>
      </c>
      <c r="E817" s="80" t="s">
        <v>8854</v>
      </c>
      <c r="F817" s="80" t="s">
        <v>8489</v>
      </c>
      <c r="G817" s="80" t="s">
        <v>4962</v>
      </c>
      <c r="H817" s="80" t="s">
        <v>4962</v>
      </c>
      <c r="I817" s="80" t="s">
        <v>2475</v>
      </c>
      <c r="J817" s="80" t="s">
        <v>706</v>
      </c>
      <c r="K817" s="80" t="s">
        <v>3662</v>
      </c>
      <c r="L817" s="80" t="s">
        <v>8854</v>
      </c>
      <c r="M817" s="80" t="s">
        <v>8489</v>
      </c>
      <c r="N817" s="80" t="s">
        <v>4962</v>
      </c>
      <c r="O817" s="80" t="s">
        <v>4962</v>
      </c>
      <c r="P817" s="80" t="s">
        <v>2475</v>
      </c>
      <c r="Q817" s="80" t="s">
        <v>8948</v>
      </c>
      <c r="R817" s="82" t="s">
        <v>79</v>
      </c>
      <c r="S817" s="80" t="s">
        <v>8949</v>
      </c>
      <c r="T817" s="114" t="str">
        <f t="shared" si="48"/>
        <v>08162460151</v>
      </c>
      <c r="U817" s="114" t="str">
        <f t="shared" si="49"/>
        <v>FERROVIENORD MILANO AUTOSERVIZI SPA</v>
      </c>
      <c r="V817" s="114" t="str">
        <f t="shared" si="50"/>
        <v>LOMBARDIA</v>
      </c>
      <c r="W817" s="114" t="str">
        <f t="shared" si="51"/>
        <v>LOMBARDIA</v>
      </c>
    </row>
    <row r="818" spans="1:23" ht="14.4" x14ac:dyDescent="0.3">
      <c r="A818" s="80" t="s">
        <v>728</v>
      </c>
      <c r="B818" s="80" t="s">
        <v>729</v>
      </c>
      <c r="C818" s="80" t="s">
        <v>3643</v>
      </c>
      <c r="D818" s="80" t="s">
        <v>4871</v>
      </c>
      <c r="E818" s="80" t="s">
        <v>8854</v>
      </c>
      <c r="F818" s="80" t="s">
        <v>8489</v>
      </c>
      <c r="G818" s="80" t="s">
        <v>4962</v>
      </c>
      <c r="H818" s="80" t="s">
        <v>4962</v>
      </c>
      <c r="I818" s="80" t="s">
        <v>2475</v>
      </c>
      <c r="J818" s="80" t="s">
        <v>729</v>
      </c>
      <c r="K818" s="80" t="s">
        <v>3643</v>
      </c>
      <c r="L818" s="80" t="s">
        <v>8854</v>
      </c>
      <c r="M818" s="80" t="s">
        <v>8489</v>
      </c>
      <c r="N818" s="80" t="s">
        <v>4962</v>
      </c>
      <c r="O818" s="80" t="s">
        <v>4962</v>
      </c>
      <c r="P818" s="80" t="s">
        <v>2475</v>
      </c>
      <c r="Q818" s="80" t="s">
        <v>8855</v>
      </c>
      <c r="R818" s="82" t="s">
        <v>79</v>
      </c>
      <c r="S818" s="80" t="s">
        <v>8856</v>
      </c>
      <c r="T818" s="114" t="str">
        <f t="shared" si="48"/>
        <v>06757900151</v>
      </c>
      <c r="U818" s="114" t="str">
        <f t="shared" si="49"/>
        <v>FERROVIENORD S.P.A.</v>
      </c>
      <c r="V818" s="114" t="str">
        <f t="shared" si="50"/>
        <v>LOMBARDIA</v>
      </c>
      <c r="W818" s="114" t="str">
        <f t="shared" si="51"/>
        <v>LOMBARDIA</v>
      </c>
    </row>
    <row r="819" spans="1:23" ht="14.4" x14ac:dyDescent="0.3">
      <c r="A819" s="80" t="s">
        <v>731</v>
      </c>
      <c r="B819" s="80" t="s">
        <v>732</v>
      </c>
      <c r="C819" s="80" t="s">
        <v>3383</v>
      </c>
      <c r="D819" s="80" t="s">
        <v>5258</v>
      </c>
      <c r="E819" s="80" t="s">
        <v>5478</v>
      </c>
      <c r="F819" s="80" t="s">
        <v>5479</v>
      </c>
      <c r="G819" s="80" t="s">
        <v>5480</v>
      </c>
      <c r="H819" s="80" t="s">
        <v>5426</v>
      </c>
      <c r="I819" s="80" t="s">
        <v>2472</v>
      </c>
      <c r="J819" s="80" t="s">
        <v>732</v>
      </c>
      <c r="K819" s="80" t="s">
        <v>3383</v>
      </c>
      <c r="L819" s="80" t="s">
        <v>5478</v>
      </c>
      <c r="M819" s="80" t="s">
        <v>5479</v>
      </c>
      <c r="N819" s="80" t="s">
        <v>5480</v>
      </c>
      <c r="O819" s="80" t="s">
        <v>5426</v>
      </c>
      <c r="P819" s="80" t="s">
        <v>2472</v>
      </c>
      <c r="Q819" s="80" t="s">
        <v>5481</v>
      </c>
      <c r="R819" s="82" t="s">
        <v>79</v>
      </c>
      <c r="S819" s="80"/>
      <c r="T819" s="114" t="str">
        <f t="shared" si="48"/>
        <v>00290550607</v>
      </c>
      <c r="U819" s="114" t="str">
        <f t="shared" si="49"/>
        <v>FIASCHETTI PULLMANS DI P. FIASCHETTI E C. SAS</v>
      </c>
      <c r="V819" s="114" t="str">
        <f t="shared" si="50"/>
        <v>LAZIO</v>
      </c>
      <c r="W819" s="114" t="str">
        <f t="shared" si="51"/>
        <v>LAZIO</v>
      </c>
    </row>
    <row r="820" spans="1:23" ht="14.4" x14ac:dyDescent="0.3">
      <c r="A820" s="80" t="s">
        <v>6164</v>
      </c>
      <c r="B820" s="80"/>
      <c r="C820" s="80"/>
      <c r="D820" s="80"/>
      <c r="E820" s="80" t="s">
        <v>4876</v>
      </c>
      <c r="F820" s="80"/>
      <c r="G820" s="80"/>
      <c r="H820" s="80"/>
      <c r="I820" s="80"/>
      <c r="J820" s="80" t="s">
        <v>6165</v>
      </c>
      <c r="K820" s="80" t="s">
        <v>6166</v>
      </c>
      <c r="L820" s="80" t="s">
        <v>6167</v>
      </c>
      <c r="M820" s="80"/>
      <c r="N820" s="80" t="s">
        <v>5975</v>
      </c>
      <c r="O820" s="80" t="s">
        <v>5102</v>
      </c>
      <c r="P820" s="80" t="s">
        <v>2481</v>
      </c>
      <c r="Q820" s="80"/>
      <c r="R820" s="82" t="s">
        <v>79</v>
      </c>
      <c r="S820" s="80"/>
      <c r="T820" s="114" t="str">
        <f t="shared" si="48"/>
        <v>00395860711</v>
      </c>
      <c r="U820" s="114" t="str">
        <f t="shared" si="49"/>
        <v>FINI VIAGGI DI FINI LUIGI</v>
      </c>
      <c r="V820" s="114" t="str">
        <f t="shared" si="50"/>
        <v>PUGLIA</v>
      </c>
      <c r="W820" s="114" t="str">
        <f t="shared" si="51"/>
        <v>PUGLIA</v>
      </c>
    </row>
    <row r="821" spans="1:23" ht="14.4" x14ac:dyDescent="0.3">
      <c r="A821" s="80" t="s">
        <v>1462</v>
      </c>
      <c r="B821" s="80" t="s">
        <v>1463</v>
      </c>
      <c r="C821" s="80" t="s">
        <v>3739</v>
      </c>
      <c r="D821" s="80" t="s">
        <v>4858</v>
      </c>
      <c r="E821" s="80" t="s">
        <v>9528</v>
      </c>
      <c r="F821" s="80" t="s">
        <v>9529</v>
      </c>
      <c r="G821" s="80" t="s">
        <v>9530</v>
      </c>
      <c r="H821" s="80" t="s">
        <v>4950</v>
      </c>
      <c r="I821" s="80" t="s">
        <v>2481</v>
      </c>
      <c r="J821" s="80" t="s">
        <v>1463</v>
      </c>
      <c r="K821" s="80" t="s">
        <v>3739</v>
      </c>
      <c r="L821" s="80" t="s">
        <v>9528</v>
      </c>
      <c r="M821" s="80" t="s">
        <v>9529</v>
      </c>
      <c r="N821" s="80" t="s">
        <v>9530</v>
      </c>
      <c r="O821" s="80" t="s">
        <v>4950</v>
      </c>
      <c r="P821" s="80" t="s">
        <v>2481</v>
      </c>
      <c r="Q821" s="80" t="s">
        <v>9531</v>
      </c>
      <c r="R821" s="82" t="s">
        <v>79</v>
      </c>
      <c r="S821" s="80" t="s">
        <v>9532</v>
      </c>
      <c r="T821" s="114" t="str">
        <f t="shared" si="48"/>
        <v>07166290721</v>
      </c>
      <c r="U821" s="114" t="str">
        <f t="shared" si="49"/>
        <v>FIORE VIAGGI SRL</v>
      </c>
      <c r="V821" s="114" t="str">
        <f t="shared" si="50"/>
        <v>PUGLIA</v>
      </c>
      <c r="W821" s="114" t="str">
        <f t="shared" si="51"/>
        <v>PUGLIA</v>
      </c>
    </row>
    <row r="822" spans="1:23" ht="14.4" x14ac:dyDescent="0.3">
      <c r="A822" s="80" t="s">
        <v>2229</v>
      </c>
      <c r="B822" s="80" t="s">
        <v>2230</v>
      </c>
      <c r="C822" s="80" t="s">
        <v>3914</v>
      </c>
      <c r="D822" s="80" t="s">
        <v>4858</v>
      </c>
      <c r="E822" s="80" t="s">
        <v>10813</v>
      </c>
      <c r="F822" s="80" t="s">
        <v>10814</v>
      </c>
      <c r="G822" s="80" t="s">
        <v>6337</v>
      </c>
      <c r="H822" s="80" t="s">
        <v>6337</v>
      </c>
      <c r="I822" s="80" t="s">
        <v>2484</v>
      </c>
      <c r="J822" s="80" t="s">
        <v>2230</v>
      </c>
      <c r="K822" s="80" t="s">
        <v>3914</v>
      </c>
      <c r="L822" s="80" t="s">
        <v>10813</v>
      </c>
      <c r="M822" s="80" t="s">
        <v>10815</v>
      </c>
      <c r="N822" s="80" t="s">
        <v>6337</v>
      </c>
      <c r="O822" s="80" t="s">
        <v>6337</v>
      </c>
      <c r="P822" s="80" t="s">
        <v>2484</v>
      </c>
      <c r="Q822" s="80" t="s">
        <v>10816</v>
      </c>
      <c r="R822" s="82" t="s">
        <v>79</v>
      </c>
      <c r="S822" s="80" t="s">
        <v>10817</v>
      </c>
      <c r="T822" s="114" t="str">
        <f t="shared" si="48"/>
        <v>05763690483</v>
      </c>
      <c r="U822" s="114" t="str">
        <f t="shared" si="49"/>
        <v>FLORENTIA BUS SRL</v>
      </c>
      <c r="V822" s="114" t="str">
        <f t="shared" si="50"/>
        <v>TOSCANA</v>
      </c>
      <c r="W822" s="114" t="str">
        <f t="shared" si="51"/>
        <v>TOSCANA</v>
      </c>
    </row>
    <row r="823" spans="1:23" ht="14.4" x14ac:dyDescent="0.3">
      <c r="A823" s="80" t="s">
        <v>11029</v>
      </c>
      <c r="B823" s="80"/>
      <c r="C823" s="80"/>
      <c r="D823" s="80"/>
      <c r="E823" s="80" t="s">
        <v>4876</v>
      </c>
      <c r="F823" s="80"/>
      <c r="G823" s="80"/>
      <c r="H823" s="80"/>
      <c r="I823" s="80"/>
      <c r="J823" s="80" t="s">
        <v>11030</v>
      </c>
      <c r="K823" s="80" t="s">
        <v>11031</v>
      </c>
      <c r="L823" s="80" t="s">
        <v>11032</v>
      </c>
      <c r="M823" s="80"/>
      <c r="N823" s="80" t="s">
        <v>9861</v>
      </c>
      <c r="O823" s="80" t="s">
        <v>6970</v>
      </c>
      <c r="P823" s="80" t="s">
        <v>2489</v>
      </c>
      <c r="Q823" s="80"/>
      <c r="R823" s="82" t="s">
        <v>79</v>
      </c>
      <c r="S823" s="80"/>
      <c r="T823" s="114" t="str">
        <f t="shared" si="48"/>
        <v>01903921201</v>
      </c>
      <c r="U823" s="114" t="str">
        <f t="shared" si="49"/>
        <v>FLY BUS</v>
      </c>
      <c r="V823" s="114" t="str">
        <f t="shared" si="50"/>
        <v>VENETO</v>
      </c>
      <c r="W823" s="114" t="str">
        <f t="shared" si="51"/>
        <v>VENETO</v>
      </c>
    </row>
    <row r="824" spans="1:23" ht="14.4" x14ac:dyDescent="0.3">
      <c r="A824" s="80" t="s">
        <v>4220</v>
      </c>
      <c r="B824" s="80" t="s">
        <v>4221</v>
      </c>
      <c r="C824" s="80" t="s">
        <v>6654</v>
      </c>
      <c r="D824" s="80" t="s">
        <v>5258</v>
      </c>
      <c r="E824" s="80" t="s">
        <v>6655</v>
      </c>
      <c r="F824" s="80" t="s">
        <v>5442</v>
      </c>
      <c r="G824" s="80" t="s">
        <v>6656</v>
      </c>
      <c r="H824" s="80" t="s">
        <v>5426</v>
      </c>
      <c r="I824" s="80" t="s">
        <v>2472</v>
      </c>
      <c r="J824" s="80" t="s">
        <v>4221</v>
      </c>
      <c r="K824" s="80" t="s">
        <v>6654</v>
      </c>
      <c r="L824" s="80" t="s">
        <v>6655</v>
      </c>
      <c r="M824" s="80" t="s">
        <v>5442</v>
      </c>
      <c r="N824" s="80" t="s">
        <v>6656</v>
      </c>
      <c r="O824" s="80" t="s">
        <v>5426</v>
      </c>
      <c r="P824" s="80" t="s">
        <v>2472</v>
      </c>
      <c r="Q824" s="80" t="s">
        <v>6657</v>
      </c>
      <c r="R824" s="82" t="s">
        <v>79</v>
      </c>
      <c r="S824" s="80" t="s">
        <v>6658</v>
      </c>
      <c r="T824" s="114" t="str">
        <f t="shared" si="48"/>
        <v>02014320606</v>
      </c>
      <c r="U824" s="114" t="str">
        <f t="shared" si="49"/>
        <v>FORTE VIAGGI SAS</v>
      </c>
      <c r="V824" s="114" t="str">
        <f t="shared" si="50"/>
        <v>LAZIO</v>
      </c>
      <c r="W824" s="114" t="str">
        <f t="shared" si="51"/>
        <v>LAZIO</v>
      </c>
    </row>
    <row r="825" spans="1:23" ht="14.4" x14ac:dyDescent="0.3">
      <c r="A825" s="80" t="s">
        <v>4328</v>
      </c>
      <c r="B825" s="80" t="s">
        <v>4329</v>
      </c>
      <c r="C825" s="80" t="s">
        <v>10896</v>
      </c>
      <c r="D825" s="80" t="s">
        <v>4858</v>
      </c>
      <c r="E825" s="80" t="s">
        <v>10897</v>
      </c>
      <c r="F825" s="80" t="s">
        <v>5442</v>
      </c>
      <c r="G825" s="80" t="s">
        <v>6656</v>
      </c>
      <c r="H825" s="80" t="s">
        <v>5426</v>
      </c>
      <c r="I825" s="80" t="s">
        <v>2472</v>
      </c>
      <c r="J825" s="80" t="s">
        <v>4329</v>
      </c>
      <c r="K825" s="80" t="s">
        <v>10896</v>
      </c>
      <c r="L825" s="80" t="s">
        <v>10897</v>
      </c>
      <c r="M825" s="80"/>
      <c r="N825" s="80" t="s">
        <v>6656</v>
      </c>
      <c r="O825" s="80" t="s">
        <v>5426</v>
      </c>
      <c r="P825" s="80" t="s">
        <v>2472</v>
      </c>
      <c r="Q825" s="80" t="s">
        <v>10898</v>
      </c>
      <c r="R825" s="82" t="s">
        <v>79</v>
      </c>
      <c r="S825" s="80"/>
      <c r="T825" s="114" t="str">
        <f t="shared" si="48"/>
        <v>03106220605</v>
      </c>
      <c r="U825" s="114" t="str">
        <f t="shared" si="49"/>
        <v>FORTE VIAGGI SRL</v>
      </c>
      <c r="V825" s="114" t="str">
        <f t="shared" si="50"/>
        <v>LAZIO</v>
      </c>
      <c r="W825" s="114" t="str">
        <f t="shared" si="51"/>
        <v>LAZIO</v>
      </c>
    </row>
    <row r="826" spans="1:23" ht="14.4" x14ac:dyDescent="0.3">
      <c r="A826" s="80" t="s">
        <v>737</v>
      </c>
      <c r="B826" s="80" t="s">
        <v>738</v>
      </c>
      <c r="C826" s="80" t="s">
        <v>3708</v>
      </c>
      <c r="D826" s="80" t="s">
        <v>4858</v>
      </c>
      <c r="E826" s="80" t="s">
        <v>9338</v>
      </c>
      <c r="F826" s="80" t="s">
        <v>5387</v>
      </c>
      <c r="G826" s="80" t="s">
        <v>5061</v>
      </c>
      <c r="H826" s="80" t="s">
        <v>5061</v>
      </c>
      <c r="I826" s="80" t="s">
        <v>2450</v>
      </c>
      <c r="J826" s="80" t="s">
        <v>738</v>
      </c>
      <c r="K826" s="80" t="s">
        <v>3708</v>
      </c>
      <c r="L826" s="80" t="s">
        <v>9338</v>
      </c>
      <c r="M826" s="80" t="s">
        <v>5387</v>
      </c>
      <c r="N826" s="80" t="s">
        <v>5061</v>
      </c>
      <c r="O826" s="80" t="s">
        <v>5061</v>
      </c>
      <c r="P826" s="80" t="s">
        <v>2450</v>
      </c>
      <c r="Q826" s="80" t="s">
        <v>9339</v>
      </c>
      <c r="R826" s="82" t="s">
        <v>79</v>
      </c>
      <c r="S826" s="80" t="s">
        <v>9340</v>
      </c>
      <c r="T826" s="114" t="str">
        <f t="shared" si="48"/>
        <v>01765220676</v>
      </c>
      <c r="U826" s="114" t="str">
        <f t="shared" si="49"/>
        <v>FRACASSA AUTOLINEE SRL</v>
      </c>
      <c r="V826" s="114" t="str">
        <f t="shared" si="50"/>
        <v>ABRUZZO</v>
      </c>
      <c r="W826" s="114" t="str">
        <f t="shared" si="51"/>
        <v>ABRUZZO</v>
      </c>
    </row>
    <row r="827" spans="1:23" ht="14.4" x14ac:dyDescent="0.3">
      <c r="A827" s="80" t="s">
        <v>10751</v>
      </c>
      <c r="B827" s="80"/>
      <c r="C827" s="80"/>
      <c r="D827" s="80"/>
      <c r="E827" s="80" t="s">
        <v>4876</v>
      </c>
      <c r="F827" s="80"/>
      <c r="G827" s="80"/>
      <c r="H827" s="80"/>
      <c r="I827" s="80"/>
      <c r="J827" s="80" t="s">
        <v>10752</v>
      </c>
      <c r="K827" s="80" t="s">
        <v>10753</v>
      </c>
      <c r="L827" s="80" t="s">
        <v>10754</v>
      </c>
      <c r="M827" s="80"/>
      <c r="N827" s="80" t="s">
        <v>10755</v>
      </c>
      <c r="O827" s="80" t="s">
        <v>5005</v>
      </c>
      <c r="P827" s="80" t="s">
        <v>2475</v>
      </c>
      <c r="Q827" s="80"/>
      <c r="R827" s="82" t="s">
        <v>79</v>
      </c>
      <c r="S827" s="80"/>
      <c r="T827" s="114" t="str">
        <f t="shared" si="48"/>
        <v>01394240160</v>
      </c>
      <c r="U827" s="114" t="str">
        <f t="shared" si="49"/>
        <v>FRACASSETTI ALBERTO</v>
      </c>
      <c r="V827" s="114" t="str">
        <f t="shared" si="50"/>
        <v>LOMBARDIA</v>
      </c>
      <c r="W827" s="114" t="str">
        <f t="shared" si="51"/>
        <v>LOMBARDIA</v>
      </c>
    </row>
    <row r="828" spans="1:23" ht="14.4" x14ac:dyDescent="0.3">
      <c r="A828" s="80" t="s">
        <v>243</v>
      </c>
      <c r="B828" s="80" t="s">
        <v>244</v>
      </c>
      <c r="C828" s="80" t="s">
        <v>3645</v>
      </c>
      <c r="D828" s="80" t="s">
        <v>4858</v>
      </c>
      <c r="E828" s="80" t="s">
        <v>8865</v>
      </c>
      <c r="F828" s="80" t="s">
        <v>8504</v>
      </c>
      <c r="G828" s="80" t="s">
        <v>8866</v>
      </c>
      <c r="H828" s="80" t="s">
        <v>5074</v>
      </c>
      <c r="I828" s="80" t="s">
        <v>2465</v>
      </c>
      <c r="J828" s="80" t="s">
        <v>245</v>
      </c>
      <c r="K828" s="80" t="s">
        <v>3645</v>
      </c>
      <c r="L828" s="80" t="s">
        <v>8867</v>
      </c>
      <c r="M828" s="80" t="s">
        <v>5283</v>
      </c>
      <c r="N828" s="80" t="s">
        <v>8866</v>
      </c>
      <c r="O828" s="80" t="s">
        <v>5074</v>
      </c>
      <c r="P828" s="80" t="s">
        <v>2465</v>
      </c>
      <c r="Q828" s="80" t="s">
        <v>8868</v>
      </c>
      <c r="R828" s="82" t="s">
        <v>79</v>
      </c>
      <c r="S828" s="80" t="s">
        <v>8869</v>
      </c>
      <c r="T828" s="114" t="str">
        <f t="shared" si="48"/>
        <v>00221580657</v>
      </c>
      <c r="U828" s="114" t="str">
        <f t="shared" si="49"/>
        <v>FRANCESCO &amp; GIUSEPPE MANSI S.N.C.</v>
      </c>
      <c r="V828" s="114" t="str">
        <f t="shared" si="50"/>
        <v>CAMPANIA</v>
      </c>
      <c r="W828" s="114" t="str">
        <f t="shared" si="51"/>
        <v>CAMPANIA</v>
      </c>
    </row>
    <row r="829" spans="1:23" ht="14.4" x14ac:dyDescent="0.3">
      <c r="A829" s="80" t="s">
        <v>4523</v>
      </c>
      <c r="B829" s="80"/>
      <c r="C829" s="80"/>
      <c r="D829" s="80"/>
      <c r="E829" s="80" t="s">
        <v>4876</v>
      </c>
      <c r="F829" s="80"/>
      <c r="G829" s="80"/>
      <c r="H829" s="80"/>
      <c r="I829" s="80"/>
      <c r="J829" s="80" t="s">
        <v>4524</v>
      </c>
      <c r="K829" s="80" t="s">
        <v>8106</v>
      </c>
      <c r="L829" s="80" t="s">
        <v>8107</v>
      </c>
      <c r="M829" s="80"/>
      <c r="N829" s="80" t="s">
        <v>6903</v>
      </c>
      <c r="O829" s="80" t="s">
        <v>4939</v>
      </c>
      <c r="P829" s="80" t="s">
        <v>2482</v>
      </c>
      <c r="Q829" s="80" t="s">
        <v>8108</v>
      </c>
      <c r="R829" s="82" t="s">
        <v>79</v>
      </c>
      <c r="S829" s="80"/>
      <c r="T829" s="114" t="str">
        <f t="shared" si="48"/>
        <v>02193020928</v>
      </c>
      <c r="U829" s="114" t="str">
        <f t="shared" si="49"/>
        <v>FRANCESCO MOLINU &amp; C. S.R.L. IN LIQUIDAZIONE</v>
      </c>
      <c r="V829" s="114" t="str">
        <f t="shared" si="50"/>
        <v>SARDEGNA</v>
      </c>
      <c r="W829" s="114" t="str">
        <f t="shared" si="51"/>
        <v>SARDEGNA</v>
      </c>
    </row>
    <row r="830" spans="1:23" ht="14.4" x14ac:dyDescent="0.3">
      <c r="A830" s="80" t="s">
        <v>7270</v>
      </c>
      <c r="B830" s="80" t="s">
        <v>7271</v>
      </c>
      <c r="C830" s="80" t="s">
        <v>7272</v>
      </c>
      <c r="D830" s="80" t="s">
        <v>4858</v>
      </c>
      <c r="E830" s="80" t="s">
        <v>7273</v>
      </c>
      <c r="F830" s="80" t="s">
        <v>7274</v>
      </c>
      <c r="G830" s="80" t="s">
        <v>7275</v>
      </c>
      <c r="H830" s="80" t="s">
        <v>5113</v>
      </c>
      <c r="I830" s="80" t="s">
        <v>2463</v>
      </c>
      <c r="J830" s="80" t="s">
        <v>7271</v>
      </c>
      <c r="K830" s="80" t="s">
        <v>7272</v>
      </c>
      <c r="L830" s="80" t="s">
        <v>7273</v>
      </c>
      <c r="M830" s="80" t="s">
        <v>7274</v>
      </c>
      <c r="N830" s="80" t="s">
        <v>7275</v>
      </c>
      <c r="O830" s="80" t="s">
        <v>5113</v>
      </c>
      <c r="P830" s="80" t="s">
        <v>2463</v>
      </c>
      <c r="Q830" s="80" t="s">
        <v>7276</v>
      </c>
      <c r="R830" s="82" t="s">
        <v>79</v>
      </c>
      <c r="S830" s="80"/>
      <c r="T830" s="114" t="str">
        <f t="shared" si="48"/>
        <v>00440330785</v>
      </c>
      <c r="U830" s="114" t="str">
        <f t="shared" si="49"/>
        <v>FRANCESCO PERRONE SRL</v>
      </c>
      <c r="V830" s="114" t="str">
        <f t="shared" si="50"/>
        <v>CALABRIA</v>
      </c>
      <c r="W830" s="114" t="str">
        <f t="shared" si="51"/>
        <v>CALABRIA</v>
      </c>
    </row>
    <row r="831" spans="1:23" ht="14.4" x14ac:dyDescent="0.3">
      <c r="A831" s="80" t="s">
        <v>11086</v>
      </c>
      <c r="B831" s="80"/>
      <c r="C831" s="80"/>
      <c r="D831" s="80"/>
      <c r="E831" s="80" t="s">
        <v>4876</v>
      </c>
      <c r="F831" s="80"/>
      <c r="G831" s="80"/>
      <c r="H831" s="80"/>
      <c r="I831" s="80"/>
      <c r="J831" s="80" t="s">
        <v>11087</v>
      </c>
      <c r="K831" s="80" t="s">
        <v>11088</v>
      </c>
      <c r="L831" s="80" t="s">
        <v>11089</v>
      </c>
      <c r="M831" s="80"/>
      <c r="N831" s="80" t="s">
        <v>11090</v>
      </c>
      <c r="O831" s="80" t="s">
        <v>5517</v>
      </c>
      <c r="P831" s="80" t="s">
        <v>2476</v>
      </c>
      <c r="Q831" s="80"/>
      <c r="R831" s="82" t="s">
        <v>79</v>
      </c>
      <c r="S831" s="80"/>
      <c r="T831" s="114" t="str">
        <f t="shared" si="48"/>
        <v>01595200443</v>
      </c>
      <c r="U831" s="114" t="str">
        <f t="shared" si="49"/>
        <v>FRANCESCO REALI</v>
      </c>
      <c r="V831" s="114" t="str">
        <f t="shared" si="50"/>
        <v>MARCHE</v>
      </c>
      <c r="W831" s="114" t="str">
        <f t="shared" si="51"/>
        <v>MARCHE</v>
      </c>
    </row>
    <row r="832" spans="1:23" ht="14.4" x14ac:dyDescent="0.3">
      <c r="A832" s="80" t="s">
        <v>4174</v>
      </c>
      <c r="B832" s="80" t="s">
        <v>4175</v>
      </c>
      <c r="C832" s="80" t="s">
        <v>5355</v>
      </c>
      <c r="D832" s="80" t="s">
        <v>4858</v>
      </c>
      <c r="E832" s="80" t="s">
        <v>5356</v>
      </c>
      <c r="F832" s="80" t="s">
        <v>4999</v>
      </c>
      <c r="G832" s="80" t="s">
        <v>5000</v>
      </c>
      <c r="H832" s="80" t="s">
        <v>5000</v>
      </c>
      <c r="I832" s="80" t="s">
        <v>2472</v>
      </c>
      <c r="J832" s="80" t="s">
        <v>4175</v>
      </c>
      <c r="K832" s="80" t="s">
        <v>5355</v>
      </c>
      <c r="L832" s="80" t="s">
        <v>5356</v>
      </c>
      <c r="M832" s="80" t="s">
        <v>4999</v>
      </c>
      <c r="N832" s="80" t="s">
        <v>5000</v>
      </c>
      <c r="O832" s="80" t="s">
        <v>5000</v>
      </c>
      <c r="P832" s="80" t="s">
        <v>2472</v>
      </c>
      <c r="Q832" s="80" t="s">
        <v>5357</v>
      </c>
      <c r="R832" s="82" t="s">
        <v>79</v>
      </c>
      <c r="S832" s="80" t="s">
        <v>5358</v>
      </c>
      <c r="T832" s="114" t="str">
        <f t="shared" si="48"/>
        <v>01733690562</v>
      </c>
      <c r="U832" s="114" t="str">
        <f t="shared" si="49"/>
        <v>FRANCIGENA S.R.L.</v>
      </c>
      <c r="V832" s="114" t="str">
        <f t="shared" si="50"/>
        <v>LAZIO</v>
      </c>
      <c r="W832" s="114" t="str">
        <f t="shared" si="51"/>
        <v>LAZIO</v>
      </c>
    </row>
    <row r="833" spans="1:23" ht="14.4" x14ac:dyDescent="0.3">
      <c r="A833" s="80" t="s">
        <v>3035</v>
      </c>
      <c r="B833" s="80" t="s">
        <v>3036</v>
      </c>
      <c r="C833" s="80" t="s">
        <v>3682</v>
      </c>
      <c r="D833" s="80" t="s">
        <v>4858</v>
      </c>
      <c r="E833" s="80" t="s">
        <v>9111</v>
      </c>
      <c r="F833" s="80" t="s">
        <v>9112</v>
      </c>
      <c r="G833" s="80" t="s">
        <v>9113</v>
      </c>
      <c r="H833" s="80" t="s">
        <v>5472</v>
      </c>
      <c r="I833" s="80" t="s">
        <v>2483</v>
      </c>
      <c r="J833" s="80" t="s">
        <v>3036</v>
      </c>
      <c r="K833" s="80" t="s">
        <v>3682</v>
      </c>
      <c r="L833" s="80" t="s">
        <v>9111</v>
      </c>
      <c r="M833" s="80" t="s">
        <v>9112</v>
      </c>
      <c r="N833" s="80" t="s">
        <v>9113</v>
      </c>
      <c r="O833" s="80" t="s">
        <v>5472</v>
      </c>
      <c r="P833" s="80" t="s">
        <v>2483</v>
      </c>
      <c r="Q833" s="80" t="s">
        <v>9114</v>
      </c>
      <c r="R833" s="82" t="s">
        <v>79</v>
      </c>
      <c r="S833" s="80" t="s">
        <v>6460</v>
      </c>
      <c r="T833" s="114" t="str">
        <f t="shared" si="48"/>
        <v>00169780848</v>
      </c>
      <c r="U833" s="114" t="str">
        <f t="shared" si="49"/>
        <v>FRATELLI PATTI AUTOLINEE S.R.L.</v>
      </c>
      <c r="V833" s="114" t="str">
        <f t="shared" si="50"/>
        <v>SICILIA</v>
      </c>
      <c r="W833" s="114" t="str">
        <f t="shared" si="51"/>
        <v>SICILIA</v>
      </c>
    </row>
    <row r="834" spans="1:23" ht="14.4" x14ac:dyDescent="0.3">
      <c r="A834" s="80" t="s">
        <v>10970</v>
      </c>
      <c r="B834" s="80"/>
      <c r="C834" s="80"/>
      <c r="D834" s="80"/>
      <c r="E834" s="80" t="s">
        <v>4876</v>
      </c>
      <c r="F834" s="80"/>
      <c r="G834" s="80"/>
      <c r="H834" s="80"/>
      <c r="I834" s="80"/>
      <c r="J834" s="80" t="s">
        <v>10971</v>
      </c>
      <c r="K834" s="80" t="s">
        <v>10972</v>
      </c>
      <c r="L834" s="80" t="s">
        <v>10973</v>
      </c>
      <c r="M834" s="80"/>
      <c r="N834" s="80" t="s">
        <v>10974</v>
      </c>
      <c r="O834" s="80" t="s">
        <v>5035</v>
      </c>
      <c r="P834" s="80" t="s">
        <v>2467</v>
      </c>
      <c r="Q834" s="80"/>
      <c r="R834" s="82" t="s">
        <v>79</v>
      </c>
      <c r="S834" s="80"/>
      <c r="T834" s="114" t="str">
        <f t="shared" ref="T834:T897" si="52">IF(K834="", C834, K834)</f>
        <v>02208520391</v>
      </c>
      <c r="U834" s="114" t="str">
        <f t="shared" ref="U834:U897" si="53">IF(J834="", B834, J834)</f>
        <v>FRATELLI POLLINI SRL</v>
      </c>
      <c r="V834" s="114" t="str">
        <f t="shared" ref="V834:V897" si="54">IF(P834="", I834, P834)</f>
        <v>EMILIA-ROMAGNA</v>
      </c>
      <c r="W834" s="114" t="str">
        <f t="shared" ref="W834:W897" si="55">IF(V834="FRIULI-VENEZIA-GIULIA", "FRIULI-VENEZIA GIULIA", IF(V834="TRENTINO ALTO-ADIGE", IF(IF(O834="", H834, O834)="BOLZANO-BOZEN", "Provincia autonoma di BOLZANO", "Provincia autonoma di TRENTO"), V834))</f>
        <v>EMILIA-ROMAGNA</v>
      </c>
    </row>
    <row r="835" spans="1:23" ht="14.4" x14ac:dyDescent="0.3">
      <c r="A835" s="80" t="s">
        <v>11118</v>
      </c>
      <c r="B835" s="80"/>
      <c r="C835" s="80"/>
      <c r="D835" s="80"/>
      <c r="E835" s="80" t="s">
        <v>4876</v>
      </c>
      <c r="F835" s="80"/>
      <c r="G835" s="80"/>
      <c r="H835" s="80"/>
      <c r="I835" s="80"/>
      <c r="J835" s="80" t="s">
        <v>11119</v>
      </c>
      <c r="K835" s="80" t="s">
        <v>11120</v>
      </c>
      <c r="L835" s="80" t="s">
        <v>11121</v>
      </c>
      <c r="M835" s="80"/>
      <c r="N835" s="80" t="s">
        <v>11037</v>
      </c>
      <c r="O835" s="80" t="s">
        <v>5199</v>
      </c>
      <c r="P835" s="80" t="s">
        <v>2467</v>
      </c>
      <c r="Q835" s="80"/>
      <c r="R835" s="82" t="s">
        <v>79</v>
      </c>
      <c r="S835" s="80"/>
      <c r="T835" s="114" t="str">
        <f t="shared" si="52"/>
        <v>02051221204</v>
      </c>
      <c r="U835" s="114" t="str">
        <f t="shared" si="53"/>
        <v>FREE TOUR</v>
      </c>
      <c r="V835" s="114" t="str">
        <f t="shared" si="54"/>
        <v>EMILIA-ROMAGNA</v>
      </c>
      <c r="W835" s="114" t="str">
        <f t="shared" si="55"/>
        <v>EMILIA-ROMAGNA</v>
      </c>
    </row>
    <row r="836" spans="1:23" ht="14.4" x14ac:dyDescent="0.3">
      <c r="A836" s="80" t="s">
        <v>4347</v>
      </c>
      <c r="B836" s="80" t="s">
        <v>4348</v>
      </c>
      <c r="C836" s="80" t="s">
        <v>9086</v>
      </c>
      <c r="D836" s="80" t="s">
        <v>5258</v>
      </c>
      <c r="E836" s="80" t="s">
        <v>9087</v>
      </c>
      <c r="F836" s="80" t="s">
        <v>9088</v>
      </c>
      <c r="G836" s="80" t="s">
        <v>9089</v>
      </c>
      <c r="H836" s="80" t="s">
        <v>5211</v>
      </c>
      <c r="I836" s="80" t="s">
        <v>2475</v>
      </c>
      <c r="J836" s="80" t="s">
        <v>4348</v>
      </c>
      <c r="K836" s="80" t="s">
        <v>9086</v>
      </c>
      <c r="L836" s="80" t="s">
        <v>9087</v>
      </c>
      <c r="M836" s="80" t="s">
        <v>9088</v>
      </c>
      <c r="N836" s="80" t="s">
        <v>9089</v>
      </c>
      <c r="O836" s="80" t="s">
        <v>5211</v>
      </c>
      <c r="P836" s="80" t="s">
        <v>2475</v>
      </c>
      <c r="Q836" s="80" t="s">
        <v>9090</v>
      </c>
      <c r="R836" s="82" t="s">
        <v>79</v>
      </c>
      <c r="S836" s="80" t="s">
        <v>9091</v>
      </c>
      <c r="T836" s="114" t="str">
        <f t="shared" si="52"/>
        <v>00729520965</v>
      </c>
      <c r="U836" s="114" t="str">
        <f t="shared" si="53"/>
        <v>FRIGERIO UGO &amp; C.</v>
      </c>
      <c r="V836" s="114" t="str">
        <f t="shared" si="54"/>
        <v>LOMBARDIA</v>
      </c>
      <c r="W836" s="114" t="str">
        <f t="shared" si="55"/>
        <v>LOMBARDIA</v>
      </c>
    </row>
    <row r="837" spans="1:23" ht="14.4" x14ac:dyDescent="0.3">
      <c r="A837" s="80" t="s">
        <v>4391</v>
      </c>
      <c r="B837" s="80" t="s">
        <v>4392</v>
      </c>
      <c r="C837" s="80" t="s">
        <v>9086</v>
      </c>
      <c r="D837" s="80" t="s">
        <v>5258</v>
      </c>
      <c r="E837" s="80" t="s">
        <v>10165</v>
      </c>
      <c r="F837" s="80"/>
      <c r="G837" s="80" t="s">
        <v>9089</v>
      </c>
      <c r="H837" s="80" t="s">
        <v>5211</v>
      </c>
      <c r="I837" s="80" t="s">
        <v>2475</v>
      </c>
      <c r="J837" s="80" t="s">
        <v>4392</v>
      </c>
      <c r="K837" s="80" t="s">
        <v>9086</v>
      </c>
      <c r="L837" s="80" t="s">
        <v>10165</v>
      </c>
      <c r="M837" s="80"/>
      <c r="N837" s="80" t="s">
        <v>9089</v>
      </c>
      <c r="O837" s="80" t="s">
        <v>5211</v>
      </c>
      <c r="P837" s="80" t="s">
        <v>2475</v>
      </c>
      <c r="Q837" s="80" t="s">
        <v>9090</v>
      </c>
      <c r="R837" s="82" t="s">
        <v>79</v>
      </c>
      <c r="S837" s="80" t="s">
        <v>9091</v>
      </c>
      <c r="T837" s="114" t="str">
        <f t="shared" si="52"/>
        <v>00729520965</v>
      </c>
      <c r="U837" s="114" t="str">
        <f t="shared" si="53"/>
        <v>FRIGERIO UGO SAS</v>
      </c>
      <c r="V837" s="114" t="str">
        <f t="shared" si="54"/>
        <v>LOMBARDIA</v>
      </c>
      <c r="W837" s="114" t="str">
        <f t="shared" si="55"/>
        <v>LOMBARDIA</v>
      </c>
    </row>
    <row r="838" spans="1:23" ht="14.4" x14ac:dyDescent="0.3">
      <c r="A838" s="80" t="s">
        <v>4133</v>
      </c>
      <c r="B838" s="80" t="s">
        <v>4134</v>
      </c>
      <c r="C838" s="80" t="s">
        <v>6419</v>
      </c>
      <c r="D838" s="80" t="s">
        <v>4858</v>
      </c>
      <c r="E838" s="80" t="s">
        <v>6420</v>
      </c>
      <c r="F838" s="80" t="s">
        <v>4897</v>
      </c>
      <c r="G838" s="80" t="s">
        <v>4898</v>
      </c>
      <c r="H838" s="80" t="s">
        <v>4898</v>
      </c>
      <c r="I838" s="80" t="s">
        <v>2471</v>
      </c>
      <c r="J838" s="80" t="s">
        <v>4134</v>
      </c>
      <c r="K838" s="80" t="s">
        <v>6419</v>
      </c>
      <c r="L838" s="80" t="s">
        <v>6420</v>
      </c>
      <c r="M838" s="80" t="s">
        <v>4897</v>
      </c>
      <c r="N838" s="80" t="s">
        <v>4898</v>
      </c>
      <c r="O838" s="80" t="s">
        <v>4898</v>
      </c>
      <c r="P838" s="80" t="s">
        <v>2471</v>
      </c>
      <c r="Q838" s="80" t="s">
        <v>6421</v>
      </c>
      <c r="R838" s="82" t="s">
        <v>79</v>
      </c>
      <c r="S838" s="80"/>
      <c r="T838" s="114" t="str">
        <f t="shared" si="52"/>
        <v>02345670307</v>
      </c>
      <c r="U838" s="114" t="str">
        <f t="shared" si="53"/>
        <v>FUC SRL</v>
      </c>
      <c r="V838" s="114" t="str">
        <f t="shared" si="54"/>
        <v>FRIULI-VENEZIA-GIULIA</v>
      </c>
      <c r="W838" s="114" t="str">
        <f t="shared" si="55"/>
        <v>FRIULI-VENEZIA GIULIA</v>
      </c>
    </row>
    <row r="839" spans="1:23" ht="14.4" x14ac:dyDescent="0.3">
      <c r="A839" s="80" t="s">
        <v>1252</v>
      </c>
      <c r="B839" s="80" t="s">
        <v>1253</v>
      </c>
      <c r="C839" s="80" t="s">
        <v>3556</v>
      </c>
      <c r="D839" s="80" t="s">
        <v>4858</v>
      </c>
      <c r="E839" s="80" t="s">
        <v>8033</v>
      </c>
      <c r="F839" s="80" t="s">
        <v>8034</v>
      </c>
      <c r="G839" s="80" t="s">
        <v>8035</v>
      </c>
      <c r="H839" s="80" t="s">
        <v>6337</v>
      </c>
      <c r="I839" s="80" t="s">
        <v>2484</v>
      </c>
      <c r="J839" s="80" t="s">
        <v>1253</v>
      </c>
      <c r="K839" s="80" t="s">
        <v>3556</v>
      </c>
      <c r="L839" s="80" t="s">
        <v>8033</v>
      </c>
      <c r="M839" s="80" t="s">
        <v>8034</v>
      </c>
      <c r="N839" s="80" t="s">
        <v>8035</v>
      </c>
      <c r="O839" s="80" t="s">
        <v>6337</v>
      </c>
      <c r="P839" s="80" t="s">
        <v>2484</v>
      </c>
      <c r="Q839" s="80" t="s">
        <v>8036</v>
      </c>
      <c r="R839" s="82" t="s">
        <v>79</v>
      </c>
      <c r="S839" s="80"/>
      <c r="T839" s="114" t="str">
        <f t="shared" si="52"/>
        <v>05637880484</v>
      </c>
      <c r="U839" s="114" t="str">
        <f t="shared" si="53"/>
        <v>FUCECCHIO SERVIZI SRL</v>
      </c>
      <c r="V839" s="114" t="str">
        <f t="shared" si="54"/>
        <v>TOSCANA</v>
      </c>
      <c r="W839" s="114" t="str">
        <f t="shared" si="55"/>
        <v>TOSCANA</v>
      </c>
    </row>
    <row r="840" spans="1:23" ht="14.4" x14ac:dyDescent="0.3">
      <c r="A840" s="80" t="s">
        <v>4748</v>
      </c>
      <c r="B840" s="80" t="s">
        <v>4749</v>
      </c>
      <c r="C840" s="80" t="s">
        <v>7762</v>
      </c>
      <c r="D840" s="80" t="s">
        <v>5258</v>
      </c>
      <c r="E840" s="80" t="s">
        <v>7763</v>
      </c>
      <c r="F840" s="80" t="s">
        <v>7764</v>
      </c>
      <c r="G840" s="80" t="s">
        <v>7765</v>
      </c>
      <c r="H840" s="80" t="s">
        <v>6541</v>
      </c>
      <c r="I840" s="80" t="s">
        <v>2485</v>
      </c>
      <c r="J840" s="80" t="s">
        <v>4749</v>
      </c>
      <c r="K840" s="80" t="s">
        <v>7762</v>
      </c>
      <c r="L840" s="80" t="s">
        <v>7763</v>
      </c>
      <c r="M840" s="80" t="s">
        <v>7764</v>
      </c>
      <c r="N840" s="80" t="s">
        <v>7765</v>
      </c>
      <c r="O840" s="80" t="s">
        <v>6541</v>
      </c>
      <c r="P840" s="80" t="s">
        <v>2485</v>
      </c>
      <c r="Q840" s="80" t="s">
        <v>7766</v>
      </c>
      <c r="R840" s="82" t="s">
        <v>79</v>
      </c>
      <c r="S840" s="80" t="s">
        <v>7767</v>
      </c>
      <c r="T840" s="114" t="str">
        <f t="shared" si="52"/>
        <v>01571730215</v>
      </c>
      <c r="U840" s="114" t="str">
        <f t="shared" si="53"/>
        <v>FUGGER REISEN KG DES VOLGGER WERNER &amp; CO.</v>
      </c>
      <c r="V840" s="114" t="str">
        <f t="shared" si="54"/>
        <v>TRENTINO ALTO-ADIGE</v>
      </c>
      <c r="W840" s="114" t="str">
        <f t="shared" si="55"/>
        <v>Provincia autonoma di BOLZANO</v>
      </c>
    </row>
    <row r="841" spans="1:23" ht="14.4" x14ac:dyDescent="0.3">
      <c r="A841" s="80" t="s">
        <v>10591</v>
      </c>
      <c r="B841" s="80"/>
      <c r="C841" s="80"/>
      <c r="D841" s="80"/>
      <c r="E841" s="80" t="s">
        <v>4876</v>
      </c>
      <c r="F841" s="80"/>
      <c r="G841" s="80"/>
      <c r="H841" s="80"/>
      <c r="I841" s="80"/>
      <c r="J841" s="80" t="s">
        <v>10592</v>
      </c>
      <c r="K841" s="80" t="s">
        <v>5409</v>
      </c>
      <c r="L841" s="80" t="s">
        <v>5410</v>
      </c>
      <c r="M841" s="80"/>
      <c r="N841" s="80" t="s">
        <v>4904</v>
      </c>
      <c r="O841" s="80" t="s">
        <v>4904</v>
      </c>
      <c r="P841" s="80" t="s">
        <v>2465</v>
      </c>
      <c r="Q841" s="80"/>
      <c r="R841" s="82" t="s">
        <v>79</v>
      </c>
      <c r="S841" s="80"/>
      <c r="T841" s="114" t="str">
        <f t="shared" si="52"/>
        <v>07798310632</v>
      </c>
      <c r="U841" s="114" t="str">
        <f t="shared" si="53"/>
        <v>FUNICOLARE DI CAPRI</v>
      </c>
      <c r="V841" s="114" t="str">
        <f t="shared" si="54"/>
        <v>CAMPANIA</v>
      </c>
      <c r="W841" s="114" t="str">
        <f t="shared" si="55"/>
        <v>CAMPANIA</v>
      </c>
    </row>
    <row r="842" spans="1:23" ht="14.4" x14ac:dyDescent="0.3">
      <c r="A842" s="80" t="s">
        <v>4077</v>
      </c>
      <c r="B842" s="80" t="s">
        <v>4078</v>
      </c>
      <c r="C842" s="80" t="s">
        <v>5409</v>
      </c>
      <c r="D842" s="80" t="s">
        <v>4858</v>
      </c>
      <c r="E842" s="80" t="s">
        <v>5410</v>
      </c>
      <c r="F842" s="80" t="s">
        <v>5411</v>
      </c>
      <c r="G842" s="80" t="s">
        <v>4904</v>
      </c>
      <c r="H842" s="80" t="s">
        <v>4904</v>
      </c>
      <c r="I842" s="80" t="s">
        <v>2465</v>
      </c>
      <c r="J842" s="80" t="s">
        <v>4078</v>
      </c>
      <c r="K842" s="80" t="s">
        <v>5409</v>
      </c>
      <c r="L842" s="80" t="s">
        <v>5410</v>
      </c>
      <c r="M842" s="80" t="s">
        <v>5411</v>
      </c>
      <c r="N842" s="80" t="s">
        <v>4904</v>
      </c>
      <c r="O842" s="80" t="s">
        <v>4904</v>
      </c>
      <c r="P842" s="80" t="s">
        <v>2465</v>
      </c>
      <c r="Q842" s="80" t="s">
        <v>5412</v>
      </c>
      <c r="R842" s="82" t="s">
        <v>79</v>
      </c>
      <c r="S842" s="80" t="s">
        <v>5413</v>
      </c>
      <c r="T842" s="114" t="str">
        <f t="shared" si="52"/>
        <v>07798310632</v>
      </c>
      <c r="U842" s="114" t="str">
        <f t="shared" si="53"/>
        <v>FUNICOLARE DI CAPRI SRL EX SIPPIC FUNICOLARE DI CAPRI SRL</v>
      </c>
      <c r="V842" s="114" t="str">
        <f t="shared" si="54"/>
        <v>CAMPANIA</v>
      </c>
      <c r="W842" s="114" t="str">
        <f t="shared" si="55"/>
        <v>CAMPANIA</v>
      </c>
    </row>
    <row r="843" spans="1:23" ht="14.4" x14ac:dyDescent="0.3">
      <c r="A843" s="80" t="s">
        <v>1538</v>
      </c>
      <c r="B843" s="80" t="s">
        <v>1539</v>
      </c>
      <c r="C843" s="80" t="s">
        <v>3795</v>
      </c>
      <c r="D843" s="80" t="s">
        <v>4858</v>
      </c>
      <c r="E843" s="80" t="s">
        <v>9852</v>
      </c>
      <c r="F843" s="80"/>
      <c r="G843" s="80" t="s">
        <v>9853</v>
      </c>
      <c r="H843" s="80" t="s">
        <v>6526</v>
      </c>
      <c r="I843" s="80" t="s">
        <v>2483</v>
      </c>
      <c r="J843" s="80" t="s">
        <v>1539</v>
      </c>
      <c r="K843" s="80" t="s">
        <v>3795</v>
      </c>
      <c r="L843" s="80" t="s">
        <v>9852</v>
      </c>
      <c r="M843" s="80"/>
      <c r="N843" s="80" t="s">
        <v>9853</v>
      </c>
      <c r="O843" s="80" t="s">
        <v>6526</v>
      </c>
      <c r="P843" s="80" t="s">
        <v>2483</v>
      </c>
      <c r="Q843" s="80" t="s">
        <v>9854</v>
      </c>
      <c r="R843" s="82" t="s">
        <v>79</v>
      </c>
      <c r="S843" s="80" t="s">
        <v>9855</v>
      </c>
      <c r="T843" s="114" t="str">
        <f t="shared" si="52"/>
        <v>02200430813</v>
      </c>
      <c r="U843" s="114" t="str">
        <f t="shared" si="53"/>
        <v>FUNIERICE SERVICE S.R.L.</v>
      </c>
      <c r="V843" s="114" t="str">
        <f t="shared" si="54"/>
        <v>SICILIA</v>
      </c>
      <c r="W843" s="114" t="str">
        <f t="shared" si="55"/>
        <v>SICILIA</v>
      </c>
    </row>
    <row r="844" spans="1:23" ht="14.4" x14ac:dyDescent="0.3">
      <c r="A844" s="80" t="s">
        <v>4423</v>
      </c>
      <c r="B844" s="80" t="s">
        <v>4424</v>
      </c>
      <c r="C844" s="80"/>
      <c r="D844" s="80" t="s">
        <v>4858</v>
      </c>
      <c r="E844" s="80" t="s">
        <v>5298</v>
      </c>
      <c r="F844" s="80" t="s">
        <v>5299</v>
      </c>
      <c r="G844" s="80" t="s">
        <v>5300</v>
      </c>
      <c r="H844" s="80" t="s">
        <v>5301</v>
      </c>
      <c r="I844" s="80" t="s">
        <v>2478</v>
      </c>
      <c r="J844" s="80"/>
      <c r="K844" s="80"/>
      <c r="L844" s="80" t="s">
        <v>4876</v>
      </c>
      <c r="M844" s="80"/>
      <c r="N844" s="80"/>
      <c r="O844" s="80"/>
      <c r="P844" s="80"/>
      <c r="Q844" s="80" t="s">
        <v>5302</v>
      </c>
      <c r="R844" s="82" t="s">
        <v>79</v>
      </c>
      <c r="S844" s="80"/>
      <c r="T844" s="114">
        <f t="shared" si="52"/>
        <v>0</v>
      </c>
      <c r="U844" s="114" t="str">
        <f t="shared" si="53"/>
        <v>FUNIVIA PIANA DI VIGEZZO SRL</v>
      </c>
      <c r="V844" s="114" t="str">
        <f t="shared" si="54"/>
        <v>PIEMONTE</v>
      </c>
      <c r="W844" s="114" t="str">
        <f t="shared" si="55"/>
        <v>PIEMONTE</v>
      </c>
    </row>
    <row r="845" spans="1:23" ht="14.4" x14ac:dyDescent="0.3">
      <c r="A845" s="80" t="s">
        <v>11122</v>
      </c>
      <c r="B845" s="80"/>
      <c r="C845" s="80"/>
      <c r="D845" s="80"/>
      <c r="E845" s="80" t="s">
        <v>4876</v>
      </c>
      <c r="F845" s="80"/>
      <c r="G845" s="80"/>
      <c r="H845" s="80"/>
      <c r="I845" s="80"/>
      <c r="J845" s="80" t="s">
        <v>11123</v>
      </c>
      <c r="K845" s="80" t="s">
        <v>11124</v>
      </c>
      <c r="L845" s="80" t="s">
        <v>11125</v>
      </c>
      <c r="M845" s="80"/>
      <c r="N845" s="80" t="s">
        <v>11126</v>
      </c>
      <c r="O845" s="80" t="s">
        <v>5199</v>
      </c>
      <c r="P845" s="80" t="s">
        <v>2467</v>
      </c>
      <c r="Q845" s="80"/>
      <c r="R845" s="82" t="s">
        <v>79</v>
      </c>
      <c r="S845" s="80"/>
      <c r="T845" s="114" t="str">
        <f t="shared" si="52"/>
        <v>03733511202</v>
      </c>
      <c r="U845" s="114" t="str">
        <f t="shared" si="53"/>
        <v>FUTURE INTERLINEES BUS</v>
      </c>
      <c r="V845" s="114" t="str">
        <f t="shared" si="54"/>
        <v>EMILIA-ROMAGNA</v>
      </c>
      <c r="W845" s="114" t="str">
        <f t="shared" si="55"/>
        <v>EMILIA-ROMAGNA</v>
      </c>
    </row>
    <row r="846" spans="1:23" ht="14.4" x14ac:dyDescent="0.3">
      <c r="A846" s="80" t="s">
        <v>4458</v>
      </c>
      <c r="B846" s="80" t="s">
        <v>4459</v>
      </c>
      <c r="C846" s="80" t="s">
        <v>8586</v>
      </c>
      <c r="D846" s="80" t="s">
        <v>4935</v>
      </c>
      <c r="E846" s="80" t="s">
        <v>8587</v>
      </c>
      <c r="F846" s="80" t="s">
        <v>8588</v>
      </c>
      <c r="G846" s="80" t="s">
        <v>8589</v>
      </c>
      <c r="H846" s="80" t="s">
        <v>4867</v>
      </c>
      <c r="I846" s="80" t="s">
        <v>2478</v>
      </c>
      <c r="J846" s="80" t="s">
        <v>4459</v>
      </c>
      <c r="K846" s="80" t="s">
        <v>8586</v>
      </c>
      <c r="L846" s="80" t="s">
        <v>8587</v>
      </c>
      <c r="M846" s="80"/>
      <c r="N846" s="80" t="s">
        <v>8589</v>
      </c>
      <c r="O846" s="80" t="s">
        <v>4867</v>
      </c>
      <c r="P846" s="80" t="s">
        <v>2478</v>
      </c>
      <c r="Q846" s="80" t="s">
        <v>8590</v>
      </c>
      <c r="R846" s="82" t="s">
        <v>79</v>
      </c>
      <c r="S846" s="80"/>
      <c r="T846" s="114" t="str">
        <f t="shared" si="52"/>
        <v>00881650055</v>
      </c>
      <c r="U846" s="114" t="str">
        <f t="shared" si="53"/>
        <v>G. &amp; C. AUTONOLEGGIO DI FOGLINO IVAN &amp; C.</v>
      </c>
      <c r="V846" s="114" t="str">
        <f t="shared" si="54"/>
        <v>PIEMONTE</v>
      </c>
      <c r="W846" s="114" t="str">
        <f t="shared" si="55"/>
        <v>PIEMONTE</v>
      </c>
    </row>
    <row r="847" spans="1:23" ht="14.4" x14ac:dyDescent="0.3">
      <c r="A847" s="80" t="s">
        <v>4098</v>
      </c>
      <c r="B847" s="80" t="s">
        <v>4099</v>
      </c>
      <c r="C847" s="80" t="s">
        <v>9561</v>
      </c>
      <c r="D847" s="80" t="s">
        <v>5258</v>
      </c>
      <c r="E847" s="80" t="s">
        <v>9562</v>
      </c>
      <c r="F847" s="80" t="s">
        <v>9563</v>
      </c>
      <c r="G847" s="80" t="s">
        <v>9564</v>
      </c>
      <c r="H847" s="80" t="s">
        <v>4910</v>
      </c>
      <c r="I847" s="80" t="s">
        <v>2467</v>
      </c>
      <c r="J847" s="80" t="s">
        <v>4099</v>
      </c>
      <c r="K847" s="80" t="s">
        <v>9561</v>
      </c>
      <c r="L847" s="80" t="s">
        <v>9562</v>
      </c>
      <c r="M847" s="80" t="s">
        <v>9563</v>
      </c>
      <c r="N847" s="80" t="s">
        <v>9564</v>
      </c>
      <c r="O847" s="80" t="s">
        <v>4910</v>
      </c>
      <c r="P847" s="80" t="s">
        <v>2467</v>
      </c>
      <c r="Q847" s="80" t="s">
        <v>9565</v>
      </c>
      <c r="R847" s="82" t="s">
        <v>79</v>
      </c>
      <c r="S847" s="80"/>
      <c r="T847" s="114" t="str">
        <f t="shared" si="52"/>
        <v>02274170402</v>
      </c>
      <c r="U847" s="114" t="str">
        <f t="shared" si="53"/>
        <v>G.A.M. DI GIORGI GIOVANNINO &amp; C. S.A.S.</v>
      </c>
      <c r="V847" s="114" t="str">
        <f t="shared" si="54"/>
        <v>EMILIA-ROMAGNA</v>
      </c>
      <c r="W847" s="114" t="str">
        <f t="shared" si="55"/>
        <v>EMILIA-ROMAGNA</v>
      </c>
    </row>
    <row r="848" spans="1:23" ht="14.4" x14ac:dyDescent="0.3">
      <c r="A848" s="80" t="s">
        <v>11127</v>
      </c>
      <c r="B848" s="80"/>
      <c r="C848" s="80"/>
      <c r="D848" s="80"/>
      <c r="E848" s="80" t="s">
        <v>4876</v>
      </c>
      <c r="F848" s="80"/>
      <c r="G848" s="80"/>
      <c r="H848" s="80"/>
      <c r="I848" s="80"/>
      <c r="J848" s="80" t="s">
        <v>11128</v>
      </c>
      <c r="K848" s="80" t="s">
        <v>11129</v>
      </c>
      <c r="L848" s="80" t="s">
        <v>11130</v>
      </c>
      <c r="M848" s="80"/>
      <c r="N848" s="80" t="s">
        <v>11131</v>
      </c>
      <c r="O848" s="80" t="s">
        <v>5199</v>
      </c>
      <c r="P848" s="80" t="s">
        <v>2467</v>
      </c>
      <c r="Q848" s="80"/>
      <c r="R848" s="82" t="s">
        <v>79</v>
      </c>
      <c r="S848" s="80"/>
      <c r="T848" s="114" t="str">
        <f t="shared" si="52"/>
        <v>01701731208</v>
      </c>
      <c r="U848" s="114" t="str">
        <f t="shared" si="53"/>
        <v>G.B.M. SRL</v>
      </c>
      <c r="V848" s="114" t="str">
        <f t="shared" si="54"/>
        <v>EMILIA-ROMAGNA</v>
      </c>
      <c r="W848" s="114" t="str">
        <f t="shared" si="55"/>
        <v>EMILIA-ROMAGNA</v>
      </c>
    </row>
    <row r="849" spans="1:23" ht="14.4" x14ac:dyDescent="0.3">
      <c r="A849" s="80" t="s">
        <v>10123</v>
      </c>
      <c r="B849" s="80"/>
      <c r="C849" s="80"/>
      <c r="D849" s="80"/>
      <c r="E849" s="80" t="s">
        <v>4876</v>
      </c>
      <c r="F849" s="80"/>
      <c r="G849" s="80"/>
      <c r="H849" s="80"/>
      <c r="I849" s="80"/>
      <c r="J849" s="80" t="s">
        <v>10124</v>
      </c>
      <c r="K849" s="80" t="s">
        <v>10125</v>
      </c>
      <c r="L849" s="80" t="s">
        <v>10126</v>
      </c>
      <c r="M849" s="80"/>
      <c r="N849" s="80" t="s">
        <v>5715</v>
      </c>
      <c r="O849" s="80" t="s">
        <v>5715</v>
      </c>
      <c r="P849" s="80" t="s">
        <v>2474</v>
      </c>
      <c r="Q849" s="80"/>
      <c r="R849" s="82" t="s">
        <v>79</v>
      </c>
      <c r="S849" s="80"/>
      <c r="T849" s="114" t="str">
        <f t="shared" si="52"/>
        <v>01109500114</v>
      </c>
      <c r="U849" s="114" t="str">
        <f t="shared" si="53"/>
        <v>G.I.V.I.</v>
      </c>
      <c r="V849" s="114" t="str">
        <f t="shared" si="54"/>
        <v>LIGURIA</v>
      </c>
      <c r="W849" s="114" t="str">
        <f t="shared" si="55"/>
        <v>LIGURIA</v>
      </c>
    </row>
    <row r="850" spans="1:23" ht="14.4" x14ac:dyDescent="0.3">
      <c r="A850" s="80" t="s">
        <v>766</v>
      </c>
      <c r="B850" s="80" t="s">
        <v>767</v>
      </c>
      <c r="C850" s="80" t="s">
        <v>3444</v>
      </c>
      <c r="D850" s="80" t="s">
        <v>4858</v>
      </c>
      <c r="E850" s="80" t="s">
        <v>6682</v>
      </c>
      <c r="F850" s="80" t="s">
        <v>6683</v>
      </c>
      <c r="G850" s="80" t="s">
        <v>6684</v>
      </c>
      <c r="H850" s="80" t="s">
        <v>5177</v>
      </c>
      <c r="I850" s="80" t="s">
        <v>2477</v>
      </c>
      <c r="J850" s="80" t="s">
        <v>767</v>
      </c>
      <c r="K850" s="80" t="s">
        <v>3444</v>
      </c>
      <c r="L850" s="80" t="s">
        <v>6682</v>
      </c>
      <c r="M850" s="80" t="s">
        <v>6683</v>
      </c>
      <c r="N850" s="80" t="s">
        <v>6684</v>
      </c>
      <c r="O850" s="80" t="s">
        <v>5177</v>
      </c>
      <c r="P850" s="80" t="s">
        <v>2477</v>
      </c>
      <c r="Q850" s="80" t="s">
        <v>6685</v>
      </c>
      <c r="R850" s="82" t="s">
        <v>79</v>
      </c>
      <c r="S850" s="80" t="s">
        <v>6686</v>
      </c>
      <c r="T850" s="114" t="str">
        <f t="shared" si="52"/>
        <v>01441340708</v>
      </c>
      <c r="U850" s="114" t="str">
        <f t="shared" si="53"/>
        <v>G.T.M. SRL UNIPERSONALE</v>
      </c>
      <c r="V850" s="114" t="str">
        <f t="shared" si="54"/>
        <v>MOLISE</v>
      </c>
      <c r="W850" s="114" t="str">
        <f t="shared" si="55"/>
        <v>MOLISE</v>
      </c>
    </row>
    <row r="851" spans="1:23" ht="14.4" x14ac:dyDescent="0.3">
      <c r="A851" s="80" t="s">
        <v>4443</v>
      </c>
      <c r="B851" s="80" t="s">
        <v>4444</v>
      </c>
      <c r="C851" s="80" t="s">
        <v>9328</v>
      </c>
      <c r="D851" s="80" t="s">
        <v>5430</v>
      </c>
      <c r="E851" s="80" t="s">
        <v>9329</v>
      </c>
      <c r="F851" s="80" t="s">
        <v>9330</v>
      </c>
      <c r="G851" s="80" t="s">
        <v>9331</v>
      </c>
      <c r="H851" s="80" t="s">
        <v>6046</v>
      </c>
      <c r="I851" s="80" t="s">
        <v>2478</v>
      </c>
      <c r="J851" s="80" t="s">
        <v>4444</v>
      </c>
      <c r="K851" s="80" t="s">
        <v>9328</v>
      </c>
      <c r="L851" s="80" t="s">
        <v>9329</v>
      </c>
      <c r="M851" s="80" t="s">
        <v>9330</v>
      </c>
      <c r="N851" s="80" t="s">
        <v>9331</v>
      </c>
      <c r="O851" s="80" t="s">
        <v>6046</v>
      </c>
      <c r="P851" s="80" t="s">
        <v>2478</v>
      </c>
      <c r="Q851" s="80" t="s">
        <v>9332</v>
      </c>
      <c r="R851" s="82" t="s">
        <v>79</v>
      </c>
      <c r="S851" s="80" t="s">
        <v>8693</v>
      </c>
      <c r="T851" s="114" t="str">
        <f t="shared" si="52"/>
        <v>03454120043</v>
      </c>
      <c r="U851" s="114" t="str">
        <f t="shared" si="53"/>
        <v>GALLO GIANNI</v>
      </c>
      <c r="V851" s="114" t="str">
        <f t="shared" si="54"/>
        <v>PIEMONTE</v>
      </c>
      <c r="W851" s="114" t="str">
        <f t="shared" si="55"/>
        <v>PIEMONTE</v>
      </c>
    </row>
    <row r="852" spans="1:23" ht="14.4" x14ac:dyDescent="0.3">
      <c r="A852" s="80" t="s">
        <v>8384</v>
      </c>
      <c r="B852" s="80"/>
      <c r="C852" s="80"/>
      <c r="D852" s="80"/>
      <c r="E852" s="80" t="s">
        <v>4876</v>
      </c>
      <c r="F852" s="80"/>
      <c r="G852" s="80"/>
      <c r="H852" s="80"/>
      <c r="I852" s="80"/>
      <c r="J852" s="80" t="s">
        <v>8385</v>
      </c>
      <c r="K852" s="80" t="s">
        <v>8386</v>
      </c>
      <c r="L852" s="80" t="s">
        <v>8387</v>
      </c>
      <c r="M852" s="80"/>
      <c r="N852" s="80" t="s">
        <v>8196</v>
      </c>
      <c r="O852" s="80" t="s">
        <v>7899</v>
      </c>
      <c r="P852" s="80" t="s">
        <v>2467</v>
      </c>
      <c r="Q852" s="80"/>
      <c r="R852" s="82" t="s">
        <v>79</v>
      </c>
      <c r="S852" s="80"/>
      <c r="T852" s="114" t="str">
        <f t="shared" si="52"/>
        <v>01741020356</v>
      </c>
      <c r="U852" s="114" t="str">
        <f t="shared" si="53"/>
        <v>GAM TRASPORTI DI GILIOLI GIUSEPPE &amp; C. S.N.C</v>
      </c>
      <c r="V852" s="114" t="str">
        <f t="shared" si="54"/>
        <v>EMILIA-ROMAGNA</v>
      </c>
      <c r="W852" s="114" t="str">
        <f t="shared" si="55"/>
        <v>EMILIA-ROMAGNA</v>
      </c>
    </row>
    <row r="853" spans="1:23" ht="14.4" x14ac:dyDescent="0.3">
      <c r="A853" s="80" t="s">
        <v>10979</v>
      </c>
      <c r="B853" s="80"/>
      <c r="C853" s="80"/>
      <c r="D853" s="80"/>
      <c r="E853" s="80" t="s">
        <v>4876</v>
      </c>
      <c r="F853" s="80"/>
      <c r="G853" s="80"/>
      <c r="H853" s="80"/>
      <c r="I853" s="80"/>
      <c r="J853" s="80" t="s">
        <v>10980</v>
      </c>
      <c r="K853" s="80" t="s">
        <v>10981</v>
      </c>
      <c r="L853" s="80" t="s">
        <v>10982</v>
      </c>
      <c r="M853" s="80"/>
      <c r="N853" s="80" t="s">
        <v>5035</v>
      </c>
      <c r="O853" s="80" t="s">
        <v>5035</v>
      </c>
      <c r="P853" s="80" t="s">
        <v>2467</v>
      </c>
      <c r="Q853" s="80"/>
      <c r="R853" s="82" t="s">
        <v>79</v>
      </c>
      <c r="S853" s="80"/>
      <c r="T853" s="114" t="str">
        <f t="shared" si="52"/>
        <v>00070730395</v>
      </c>
      <c r="U853" s="114" t="str">
        <f t="shared" si="53"/>
        <v>GAMBERINI GIOVANNI E C.</v>
      </c>
      <c r="V853" s="114" t="str">
        <f t="shared" si="54"/>
        <v>EMILIA-ROMAGNA</v>
      </c>
      <c r="W853" s="114" t="str">
        <f t="shared" si="55"/>
        <v>EMILIA-ROMAGNA</v>
      </c>
    </row>
    <row r="854" spans="1:23" ht="14.4" x14ac:dyDescent="0.3">
      <c r="A854" s="80" t="s">
        <v>739</v>
      </c>
      <c r="B854" s="80" t="s">
        <v>740</v>
      </c>
      <c r="C854" s="80" t="s">
        <v>3439</v>
      </c>
      <c r="D854" s="80" t="s">
        <v>5430</v>
      </c>
      <c r="E854" s="80" t="s">
        <v>6603</v>
      </c>
      <c r="F854" s="80" t="s">
        <v>6604</v>
      </c>
      <c r="G854" s="80" t="s">
        <v>6605</v>
      </c>
      <c r="H854" s="80" t="s">
        <v>5485</v>
      </c>
      <c r="I854" s="80" t="s">
        <v>2482</v>
      </c>
      <c r="J854" s="80" t="s">
        <v>740</v>
      </c>
      <c r="K854" s="80" t="s">
        <v>3439</v>
      </c>
      <c r="L854" s="80" t="s">
        <v>6603</v>
      </c>
      <c r="M854" s="80" t="s">
        <v>6604</v>
      </c>
      <c r="N854" s="80" t="s">
        <v>6605</v>
      </c>
      <c r="O854" s="80" t="s">
        <v>5485</v>
      </c>
      <c r="P854" s="80" t="s">
        <v>2482</v>
      </c>
      <c r="Q854" s="80" t="s">
        <v>6606</v>
      </c>
      <c r="R854" s="82" t="s">
        <v>79</v>
      </c>
      <c r="S854" s="80"/>
      <c r="T854" s="114" t="str">
        <f t="shared" si="52"/>
        <v>01590750921</v>
      </c>
      <c r="U854" s="114" t="str">
        <f t="shared" si="53"/>
        <v>GARAU MAURO</v>
      </c>
      <c r="V854" s="114" t="str">
        <f t="shared" si="54"/>
        <v>SARDEGNA</v>
      </c>
      <c r="W854" s="114" t="str">
        <f t="shared" si="55"/>
        <v>SARDEGNA</v>
      </c>
    </row>
    <row r="855" spans="1:23" ht="14.4" x14ac:dyDescent="0.3">
      <c r="A855" s="80" t="s">
        <v>741</v>
      </c>
      <c r="B855" s="80" t="s">
        <v>742</v>
      </c>
      <c r="C855" s="80" t="s">
        <v>3659</v>
      </c>
      <c r="D855" s="80" t="s">
        <v>4858</v>
      </c>
      <c r="E855" s="80" t="s">
        <v>8939</v>
      </c>
      <c r="F855" s="80" t="s">
        <v>8940</v>
      </c>
      <c r="G855" s="80" t="s">
        <v>8779</v>
      </c>
      <c r="H855" s="80" t="s">
        <v>8779</v>
      </c>
      <c r="I855" s="80" t="s">
        <v>2489</v>
      </c>
      <c r="J855" s="80" t="s">
        <v>742</v>
      </c>
      <c r="K855" s="80" t="s">
        <v>3659</v>
      </c>
      <c r="L855" s="80" t="s">
        <v>8939</v>
      </c>
      <c r="M855" s="80" t="s">
        <v>8940</v>
      </c>
      <c r="N855" s="80" t="s">
        <v>8779</v>
      </c>
      <c r="O855" s="80" t="s">
        <v>8779</v>
      </c>
      <c r="P855" s="80" t="s">
        <v>2489</v>
      </c>
      <c r="Q855" s="80" t="s">
        <v>8941</v>
      </c>
      <c r="R855" s="82" t="s">
        <v>79</v>
      </c>
      <c r="S855" s="80" t="s">
        <v>8942</v>
      </c>
      <c r="T855" s="114" t="str">
        <f t="shared" si="52"/>
        <v>00978790293</v>
      </c>
      <c r="U855" s="114" t="str">
        <f t="shared" si="53"/>
        <v>GARBELLINI SRL</v>
      </c>
      <c r="V855" s="114" t="str">
        <f t="shared" si="54"/>
        <v>VENETO</v>
      </c>
      <c r="W855" s="114" t="str">
        <f t="shared" si="55"/>
        <v>VENETO</v>
      </c>
    </row>
    <row r="856" spans="1:23" ht="14.4" x14ac:dyDescent="0.3">
      <c r="A856" s="80" t="s">
        <v>8317</v>
      </c>
      <c r="B856" s="80"/>
      <c r="C856" s="80"/>
      <c r="D856" s="80"/>
      <c r="E856" s="80" t="s">
        <v>4876</v>
      </c>
      <c r="F856" s="80"/>
      <c r="G856" s="80"/>
      <c r="H856" s="80"/>
      <c r="I856" s="80"/>
      <c r="J856" s="80" t="s">
        <v>8318</v>
      </c>
      <c r="K856" s="80" t="s">
        <v>8319</v>
      </c>
      <c r="L856" s="80" t="s">
        <v>8320</v>
      </c>
      <c r="M856" s="80"/>
      <c r="N856" s="80" t="s">
        <v>8321</v>
      </c>
      <c r="O856" s="80" t="s">
        <v>6970</v>
      </c>
      <c r="P856" s="80" t="s">
        <v>2489</v>
      </c>
      <c r="Q856" s="80"/>
      <c r="R856" s="82" t="s">
        <v>79</v>
      </c>
      <c r="S856" s="80"/>
      <c r="T856" s="114" t="str">
        <f t="shared" si="52"/>
        <v>00648390250</v>
      </c>
      <c r="U856" s="114" t="str">
        <f t="shared" si="53"/>
        <v>GARBIN AUTOSERVIZI</v>
      </c>
      <c r="V856" s="114" t="str">
        <f t="shared" si="54"/>
        <v>VENETO</v>
      </c>
      <c r="W856" s="114" t="str">
        <f t="shared" si="55"/>
        <v>VENETO</v>
      </c>
    </row>
    <row r="857" spans="1:23" ht="14.4" x14ac:dyDescent="0.3">
      <c r="A857" s="80" t="s">
        <v>1918</v>
      </c>
      <c r="B857" s="80" t="s">
        <v>1919</v>
      </c>
      <c r="C857" s="80" t="s">
        <v>3540</v>
      </c>
      <c r="D857" s="80" t="s">
        <v>5430</v>
      </c>
      <c r="E857" s="80" t="s">
        <v>7863</v>
      </c>
      <c r="F857" s="80" t="s">
        <v>7864</v>
      </c>
      <c r="G857" s="80" t="s">
        <v>7865</v>
      </c>
      <c r="H857" s="80" t="s">
        <v>6046</v>
      </c>
      <c r="I857" s="80" t="s">
        <v>2478</v>
      </c>
      <c r="J857" s="80" t="s">
        <v>1919</v>
      </c>
      <c r="K857" s="80" t="s">
        <v>3540</v>
      </c>
      <c r="L857" s="80" t="s">
        <v>7866</v>
      </c>
      <c r="M857" s="80" t="s">
        <v>7864</v>
      </c>
      <c r="N857" s="80" t="s">
        <v>7865</v>
      </c>
      <c r="O857" s="80" t="s">
        <v>6046</v>
      </c>
      <c r="P857" s="80" t="s">
        <v>2478</v>
      </c>
      <c r="Q857" s="80" t="s">
        <v>7867</v>
      </c>
      <c r="R857" s="82" t="s">
        <v>79</v>
      </c>
      <c r="S857" s="80" t="s">
        <v>7868</v>
      </c>
      <c r="T857" s="114" t="str">
        <f t="shared" si="52"/>
        <v>02867770048</v>
      </c>
      <c r="U857" s="114" t="str">
        <f t="shared" si="53"/>
        <v>GARELLI VIAGGI DI GARELLI GIANFRANCO</v>
      </c>
      <c r="V857" s="114" t="str">
        <f t="shared" si="54"/>
        <v>PIEMONTE</v>
      </c>
      <c r="W857" s="114" t="str">
        <f t="shared" si="55"/>
        <v>PIEMONTE</v>
      </c>
    </row>
    <row r="858" spans="1:23" ht="14.4" x14ac:dyDescent="0.3">
      <c r="A858" s="80" t="s">
        <v>3965</v>
      </c>
      <c r="B858" s="80" t="s">
        <v>3966</v>
      </c>
      <c r="C858" s="80" t="s">
        <v>5533</v>
      </c>
      <c r="D858" s="80" t="s">
        <v>4858</v>
      </c>
      <c r="E858" s="80" t="s">
        <v>5534</v>
      </c>
      <c r="F858" s="80" t="s">
        <v>5535</v>
      </c>
      <c r="G858" s="80" t="s">
        <v>5536</v>
      </c>
      <c r="H858" s="80" t="s">
        <v>5061</v>
      </c>
      <c r="I858" s="80" t="s">
        <v>2450</v>
      </c>
      <c r="J858" s="80" t="s">
        <v>3966</v>
      </c>
      <c r="K858" s="80" t="s">
        <v>5533</v>
      </c>
      <c r="L858" s="80" t="s">
        <v>5534</v>
      </c>
      <c r="M858" s="80" t="s">
        <v>5535</v>
      </c>
      <c r="N858" s="80" t="s">
        <v>5536</v>
      </c>
      <c r="O858" s="80" t="s">
        <v>5061</v>
      </c>
      <c r="P858" s="80" t="s">
        <v>2450</v>
      </c>
      <c r="Q858" s="80" t="s">
        <v>5537</v>
      </c>
      <c r="R858" s="82" t="s">
        <v>79</v>
      </c>
      <c r="S858" s="80" t="s">
        <v>5538</v>
      </c>
      <c r="T858" s="114" t="str">
        <f t="shared" si="52"/>
        <v>01556800678</v>
      </c>
      <c r="U858" s="114" t="str">
        <f t="shared" si="53"/>
        <v>GASPARI BUS SRL</v>
      </c>
      <c r="V858" s="114" t="str">
        <f t="shared" si="54"/>
        <v>ABRUZZO</v>
      </c>
      <c r="W858" s="114" t="str">
        <f t="shared" si="55"/>
        <v>ABRUZZO</v>
      </c>
    </row>
    <row r="859" spans="1:23" ht="14.4" x14ac:dyDescent="0.3">
      <c r="A859" s="80" t="s">
        <v>1661</v>
      </c>
      <c r="B859" s="80" t="s">
        <v>1662</v>
      </c>
      <c r="C859" s="80" t="s">
        <v>3838</v>
      </c>
      <c r="D859" s="80" t="s">
        <v>4858</v>
      </c>
      <c r="E859" s="80" t="s">
        <v>10196</v>
      </c>
      <c r="F859" s="80" t="s">
        <v>5535</v>
      </c>
      <c r="G859" s="80" t="s">
        <v>5536</v>
      </c>
      <c r="H859" s="80" t="s">
        <v>5061</v>
      </c>
      <c r="I859" s="80" t="s">
        <v>2450</v>
      </c>
      <c r="J859" s="80" t="s">
        <v>1662</v>
      </c>
      <c r="K859" s="80" t="s">
        <v>3838</v>
      </c>
      <c r="L859" s="80" t="s">
        <v>10196</v>
      </c>
      <c r="M859" s="80" t="s">
        <v>5535</v>
      </c>
      <c r="N859" s="80" t="s">
        <v>5536</v>
      </c>
      <c r="O859" s="80" t="s">
        <v>5061</v>
      </c>
      <c r="P859" s="80" t="s">
        <v>2450</v>
      </c>
      <c r="Q859" s="80" t="s">
        <v>10197</v>
      </c>
      <c r="R859" s="82" t="s">
        <v>79</v>
      </c>
      <c r="S859" s="80"/>
      <c r="T859" s="114" t="str">
        <f t="shared" si="52"/>
        <v>02016070670</v>
      </c>
      <c r="U859" s="114" t="str">
        <f t="shared" si="53"/>
        <v>GASPARI LINES SRL</v>
      </c>
      <c r="V859" s="114" t="str">
        <f t="shared" si="54"/>
        <v>ABRUZZO</v>
      </c>
      <c r="W859" s="114" t="str">
        <f t="shared" si="55"/>
        <v>ABRUZZO</v>
      </c>
    </row>
    <row r="860" spans="1:23" ht="14.4" x14ac:dyDescent="0.3">
      <c r="A860" s="80" t="s">
        <v>10083</v>
      </c>
      <c r="B860" s="80"/>
      <c r="C860" s="80"/>
      <c r="D860" s="80"/>
      <c r="E860" s="80" t="s">
        <v>4876</v>
      </c>
      <c r="F860" s="80"/>
      <c r="G860" s="80"/>
      <c r="H860" s="80"/>
      <c r="I860" s="80"/>
      <c r="J860" s="80" t="s">
        <v>10084</v>
      </c>
      <c r="K860" s="80" t="s">
        <v>10085</v>
      </c>
      <c r="L860" s="80" t="s">
        <v>10086</v>
      </c>
      <c r="M860" s="80"/>
      <c r="N860" s="80" t="s">
        <v>7899</v>
      </c>
      <c r="O860" s="80" t="s">
        <v>7899</v>
      </c>
      <c r="P860" s="80" t="s">
        <v>2467</v>
      </c>
      <c r="Q860" s="80"/>
      <c r="R860" s="82" t="s">
        <v>79</v>
      </c>
      <c r="S860" s="80"/>
      <c r="T860" s="114" t="str">
        <f t="shared" si="52"/>
        <v>01338570359</v>
      </c>
      <c r="U860" s="114" t="str">
        <f t="shared" si="53"/>
        <v>GASPARI VIAGGI DI GASPARI GIULIANO &amp; C S.A.S</v>
      </c>
      <c r="V860" s="114" t="str">
        <f t="shared" si="54"/>
        <v>EMILIA-ROMAGNA</v>
      </c>
      <c r="W860" s="114" t="str">
        <f t="shared" si="55"/>
        <v>EMILIA-ROMAGNA</v>
      </c>
    </row>
    <row r="861" spans="1:23" ht="14.4" x14ac:dyDescent="0.3">
      <c r="A861" s="80" t="s">
        <v>7458</v>
      </c>
      <c r="B861" s="80"/>
      <c r="C861" s="80"/>
      <c r="D861" s="80"/>
      <c r="E861" s="80" t="s">
        <v>4876</v>
      </c>
      <c r="F861" s="80"/>
      <c r="G861" s="80"/>
      <c r="H861" s="80"/>
      <c r="I861" s="80"/>
      <c r="J861" s="80" t="s">
        <v>7459</v>
      </c>
      <c r="K861" s="80" t="s">
        <v>7460</v>
      </c>
      <c r="L861" s="80" t="s">
        <v>7461</v>
      </c>
      <c r="M861" s="80"/>
      <c r="N861" s="80" t="s">
        <v>7457</v>
      </c>
      <c r="O861" s="80" t="s">
        <v>5074</v>
      </c>
      <c r="P861" s="80" t="s">
        <v>2465</v>
      </c>
      <c r="Q861" s="80"/>
      <c r="R861" s="82" t="s">
        <v>79</v>
      </c>
      <c r="S861" s="80"/>
      <c r="T861" s="114" t="str">
        <f t="shared" si="52"/>
        <v>05592600653</v>
      </c>
      <c r="U861" s="114" t="str">
        <f t="shared" si="53"/>
        <v>GAURO TPL</v>
      </c>
      <c r="V861" s="114" t="str">
        <f t="shared" si="54"/>
        <v>CAMPANIA</v>
      </c>
      <c r="W861" s="114" t="str">
        <f t="shared" si="55"/>
        <v>CAMPANIA</v>
      </c>
    </row>
    <row r="862" spans="1:23" ht="14.4" x14ac:dyDescent="0.3">
      <c r="A862" s="80" t="s">
        <v>11198</v>
      </c>
      <c r="B862" s="80"/>
      <c r="C862" s="80"/>
      <c r="D862" s="80"/>
      <c r="E862" s="80" t="s">
        <v>4876</v>
      </c>
      <c r="F862" s="80"/>
      <c r="G862" s="80"/>
      <c r="H862" s="80"/>
      <c r="I862" s="80"/>
      <c r="J862" s="80" t="s">
        <v>11199</v>
      </c>
      <c r="K862" s="80" t="s">
        <v>11200</v>
      </c>
      <c r="L862" s="80" t="s">
        <v>11201</v>
      </c>
      <c r="M862" s="80"/>
      <c r="N862" s="80" t="s">
        <v>7281</v>
      </c>
      <c r="O862" s="80" t="s">
        <v>7281</v>
      </c>
      <c r="P862" s="80" t="s">
        <v>2463</v>
      </c>
      <c r="Q862" s="80"/>
      <c r="R862" s="82" t="s">
        <v>79</v>
      </c>
      <c r="S862" s="80"/>
      <c r="T862" s="114" t="str">
        <f t="shared" si="52"/>
        <v>02750340792</v>
      </c>
      <c r="U862" s="114" t="str">
        <f t="shared" si="53"/>
        <v>GBV SRL</v>
      </c>
      <c r="V862" s="114" t="str">
        <f t="shared" si="54"/>
        <v>CALABRIA</v>
      </c>
      <c r="W862" s="114" t="str">
        <f t="shared" si="55"/>
        <v>CALABRIA</v>
      </c>
    </row>
    <row r="863" spans="1:23" ht="14.4" x14ac:dyDescent="0.3">
      <c r="A863" s="80" t="s">
        <v>4176</v>
      </c>
      <c r="B863" s="80" t="s">
        <v>4177</v>
      </c>
      <c r="C863" s="80" t="s">
        <v>8060</v>
      </c>
      <c r="D863" s="80" t="s">
        <v>4858</v>
      </c>
      <c r="E863" s="80" t="s">
        <v>8061</v>
      </c>
      <c r="F863" s="80" t="s">
        <v>8062</v>
      </c>
      <c r="G863" s="80" t="s">
        <v>5426</v>
      </c>
      <c r="H863" s="80" t="s">
        <v>5426</v>
      </c>
      <c r="I863" s="80" t="s">
        <v>2472</v>
      </c>
      <c r="J863" s="80" t="s">
        <v>4177</v>
      </c>
      <c r="K863" s="80" t="s">
        <v>8060</v>
      </c>
      <c r="L863" s="80" t="s">
        <v>8061</v>
      </c>
      <c r="M863" s="80" t="s">
        <v>8063</v>
      </c>
      <c r="N863" s="80" t="s">
        <v>5426</v>
      </c>
      <c r="O863" s="80" t="s">
        <v>5426</v>
      </c>
      <c r="P863" s="80" t="s">
        <v>2472</v>
      </c>
      <c r="Q863" s="80" t="s">
        <v>8064</v>
      </c>
      <c r="R863" s="82" t="s">
        <v>79</v>
      </c>
      <c r="S863" s="80" t="s">
        <v>8065</v>
      </c>
      <c r="T863" s="114" t="str">
        <f t="shared" si="52"/>
        <v>01792400606</v>
      </c>
      <c r="U863" s="114" t="str">
        <f t="shared" si="53"/>
        <v>GE.A.F. S.C.R.L. GESTIONE AUTOLINEE FROSINONE SOCIETA' CONSORTILE</v>
      </c>
      <c r="V863" s="114" t="str">
        <f t="shared" si="54"/>
        <v>LAZIO</v>
      </c>
      <c r="W863" s="114" t="str">
        <f t="shared" si="55"/>
        <v>LAZIO</v>
      </c>
    </row>
    <row r="864" spans="1:23" ht="14.4" x14ac:dyDescent="0.3">
      <c r="A864" s="80" t="s">
        <v>4425</v>
      </c>
      <c r="B864" s="80" t="s">
        <v>4426</v>
      </c>
      <c r="C864" s="80" t="s">
        <v>5008</v>
      </c>
      <c r="D864" s="80" t="s">
        <v>4858</v>
      </c>
      <c r="E864" s="80" t="s">
        <v>5009</v>
      </c>
      <c r="F864" s="80" t="s">
        <v>5010</v>
      </c>
      <c r="G864" s="80" t="s">
        <v>5011</v>
      </c>
      <c r="H864" s="80" t="s">
        <v>4867</v>
      </c>
      <c r="I864" s="80" t="s">
        <v>2478</v>
      </c>
      <c r="J864" s="80" t="s">
        <v>4426</v>
      </c>
      <c r="K864" s="80" t="s">
        <v>5008</v>
      </c>
      <c r="L864" s="80" t="s">
        <v>5009</v>
      </c>
      <c r="M864" s="80" t="s">
        <v>5010</v>
      </c>
      <c r="N864" s="80" t="s">
        <v>5011</v>
      </c>
      <c r="O864" s="80" t="s">
        <v>4867</v>
      </c>
      <c r="P864" s="80" t="s">
        <v>2478</v>
      </c>
      <c r="Q864" s="80" t="s">
        <v>5012</v>
      </c>
      <c r="R864" s="82" t="s">
        <v>79</v>
      </c>
      <c r="S864" s="80" t="s">
        <v>5013</v>
      </c>
      <c r="T864" s="114" t="str">
        <f t="shared" si="52"/>
        <v>01025640051</v>
      </c>
      <c r="U864" s="114" t="str">
        <f t="shared" si="53"/>
        <v>GELOSOBUS S.R.L.</v>
      </c>
      <c r="V864" s="114" t="str">
        <f t="shared" si="54"/>
        <v>PIEMONTE</v>
      </c>
      <c r="W864" s="114" t="str">
        <f t="shared" si="55"/>
        <v>PIEMONTE</v>
      </c>
    </row>
    <row r="865" spans="1:23" ht="14.4" x14ac:dyDescent="0.3">
      <c r="A865" s="80" t="s">
        <v>2364</v>
      </c>
      <c r="B865" s="80" t="s">
        <v>2365</v>
      </c>
      <c r="C865" s="80" t="s">
        <v>3921</v>
      </c>
      <c r="D865" s="80" t="s">
        <v>4935</v>
      </c>
      <c r="E865" s="80" t="s">
        <v>10862</v>
      </c>
      <c r="F865" s="80" t="s">
        <v>10863</v>
      </c>
      <c r="G865" s="80" t="s">
        <v>10864</v>
      </c>
      <c r="H865" s="80" t="s">
        <v>5074</v>
      </c>
      <c r="I865" s="80" t="s">
        <v>2465</v>
      </c>
      <c r="J865" s="80" t="s">
        <v>2365</v>
      </c>
      <c r="K865" s="80" t="s">
        <v>3921</v>
      </c>
      <c r="L865" s="80" t="s">
        <v>10865</v>
      </c>
      <c r="M865" s="80" t="s">
        <v>9710</v>
      </c>
      <c r="N865" s="80" t="s">
        <v>10864</v>
      </c>
      <c r="O865" s="80" t="s">
        <v>5074</v>
      </c>
      <c r="P865" s="80" t="s">
        <v>2465</v>
      </c>
      <c r="Q865" s="80" t="s">
        <v>10866</v>
      </c>
      <c r="R865" s="82" t="s">
        <v>79</v>
      </c>
      <c r="S865" s="80"/>
      <c r="T865" s="114" t="str">
        <f t="shared" si="52"/>
        <v>02523740658</v>
      </c>
      <c r="U865" s="114" t="str">
        <f t="shared" si="53"/>
        <v>GENA 2000 DI CLAUDIO LAMBERTI &amp; C.</v>
      </c>
      <c r="V865" s="114" t="str">
        <f t="shared" si="54"/>
        <v>CAMPANIA</v>
      </c>
      <c r="W865" s="114" t="str">
        <f t="shared" si="55"/>
        <v>CAMPANIA</v>
      </c>
    </row>
    <row r="866" spans="1:23" ht="14.4" x14ac:dyDescent="0.3">
      <c r="A866" s="80" t="s">
        <v>7277</v>
      </c>
      <c r="B866" s="80"/>
      <c r="C866" s="80"/>
      <c r="D866" s="80"/>
      <c r="E866" s="80" t="s">
        <v>4876</v>
      </c>
      <c r="F866" s="80"/>
      <c r="G866" s="80"/>
      <c r="H866" s="80"/>
      <c r="I866" s="80"/>
      <c r="J866" s="80" t="s">
        <v>7278</v>
      </c>
      <c r="K866" s="80" t="s">
        <v>7279</v>
      </c>
      <c r="L866" s="80" t="s">
        <v>7280</v>
      </c>
      <c r="M866" s="80"/>
      <c r="N866" s="80" t="s">
        <v>7281</v>
      </c>
      <c r="O866" s="80" t="s">
        <v>7281</v>
      </c>
      <c r="P866" s="80" t="s">
        <v>2463</v>
      </c>
      <c r="Q866" s="80"/>
      <c r="R866" s="82" t="s">
        <v>79</v>
      </c>
      <c r="S866" s="80"/>
      <c r="T866" s="114" t="str">
        <f t="shared" si="52"/>
        <v>01880240799</v>
      </c>
      <c r="U866" s="114" t="str">
        <f t="shared" si="53"/>
        <v>GENCO CARMELA &amp; FIGLI S.R.L.</v>
      </c>
      <c r="V866" s="114" t="str">
        <f t="shared" si="54"/>
        <v>CALABRIA</v>
      </c>
      <c r="W866" s="114" t="str">
        <f t="shared" si="55"/>
        <v>CALABRIA</v>
      </c>
    </row>
    <row r="867" spans="1:23" ht="14.4" x14ac:dyDescent="0.3">
      <c r="A867" s="80" t="s">
        <v>6659</v>
      </c>
      <c r="B867" s="80"/>
      <c r="C867" s="80"/>
      <c r="D867" s="80"/>
      <c r="E867" s="80" t="s">
        <v>4876</v>
      </c>
      <c r="F867" s="80"/>
      <c r="G867" s="80"/>
      <c r="H867" s="80"/>
      <c r="I867" s="80"/>
      <c r="J867" s="80" t="s">
        <v>6660</v>
      </c>
      <c r="K867" s="80" t="s">
        <v>6661</v>
      </c>
      <c r="L867" s="80" t="s">
        <v>6662</v>
      </c>
      <c r="M867" s="80"/>
      <c r="N867" s="80" t="s">
        <v>6630</v>
      </c>
      <c r="O867" s="80" t="s">
        <v>6630</v>
      </c>
      <c r="P867" s="80" t="s">
        <v>2476</v>
      </c>
      <c r="Q867" s="80"/>
      <c r="R867" s="82" t="s">
        <v>79</v>
      </c>
      <c r="S867" s="80"/>
      <c r="T867" s="114" t="str">
        <f t="shared" si="52"/>
        <v>02107230415</v>
      </c>
      <c r="U867" s="114" t="str">
        <f t="shared" si="53"/>
        <v>GES.TRA SOC. CONS. A R.L.</v>
      </c>
      <c r="V867" s="114" t="str">
        <f t="shared" si="54"/>
        <v>MARCHE</v>
      </c>
      <c r="W867" s="114" t="str">
        <f t="shared" si="55"/>
        <v>MARCHE</v>
      </c>
    </row>
    <row r="868" spans="1:23" ht="14.4" x14ac:dyDescent="0.3">
      <c r="A868" s="80" t="s">
        <v>7475</v>
      </c>
      <c r="B868" s="80"/>
      <c r="C868" s="80"/>
      <c r="D868" s="80"/>
      <c r="E868" s="80" t="s">
        <v>4876</v>
      </c>
      <c r="F868" s="80"/>
      <c r="G868" s="80"/>
      <c r="H868" s="80"/>
      <c r="I868" s="80"/>
      <c r="J868" s="80" t="s">
        <v>7476</v>
      </c>
      <c r="K868" s="80" t="s">
        <v>7477</v>
      </c>
      <c r="L868" s="80" t="s">
        <v>7478</v>
      </c>
      <c r="M868" s="80"/>
      <c r="N868" s="80" t="s">
        <v>7000</v>
      </c>
      <c r="O868" s="80" t="s">
        <v>6337</v>
      </c>
      <c r="P868" s="80" t="s">
        <v>2484</v>
      </c>
      <c r="Q868" s="80"/>
      <c r="R868" s="82" t="s">
        <v>79</v>
      </c>
      <c r="S868" s="80"/>
      <c r="T868" s="114" t="str">
        <f t="shared" si="52"/>
        <v>05452730483</v>
      </c>
      <c r="U868" s="114" t="str">
        <f t="shared" si="53"/>
        <v>GEST</v>
      </c>
      <c r="V868" s="114" t="str">
        <f t="shared" si="54"/>
        <v>TOSCANA</v>
      </c>
      <c r="W868" s="114" t="str">
        <f t="shared" si="55"/>
        <v>TOSCANA</v>
      </c>
    </row>
    <row r="869" spans="1:23" ht="14.4" x14ac:dyDescent="0.3">
      <c r="A869" s="80" t="s">
        <v>1902</v>
      </c>
      <c r="B869" s="80" t="s">
        <v>1903</v>
      </c>
      <c r="C869" s="80" t="s">
        <v>10549</v>
      </c>
      <c r="D869" s="80" t="s">
        <v>6708</v>
      </c>
      <c r="E869" s="80" t="s">
        <v>10550</v>
      </c>
      <c r="F869" s="80" t="s">
        <v>10551</v>
      </c>
      <c r="G869" s="80" t="s">
        <v>5204</v>
      </c>
      <c r="H869" s="80" t="s">
        <v>5204</v>
      </c>
      <c r="I869" s="80" t="s">
        <v>2483</v>
      </c>
      <c r="J869" s="80" t="s">
        <v>1903</v>
      </c>
      <c r="K869" s="80" t="s">
        <v>3886</v>
      </c>
      <c r="L869" s="80" t="s">
        <v>10550</v>
      </c>
      <c r="M869" s="80" t="s">
        <v>10552</v>
      </c>
      <c r="N869" s="80" t="s">
        <v>5204</v>
      </c>
      <c r="O869" s="80" t="s">
        <v>5204</v>
      </c>
      <c r="P869" s="80" t="s">
        <v>2483</v>
      </c>
      <c r="Q869" s="80" t="s">
        <v>10553</v>
      </c>
      <c r="R869" s="82" t="s">
        <v>79</v>
      </c>
      <c r="S869" s="80"/>
      <c r="T869" s="114" t="str">
        <f t="shared" si="52"/>
        <v>12345678901</v>
      </c>
      <c r="U869" s="114" t="str">
        <f t="shared" si="53"/>
        <v>GESTIONE GOVERNATIVA FERROVIA CIRCUMETNEA</v>
      </c>
      <c r="V869" s="114" t="str">
        <f t="shared" si="54"/>
        <v>SICILIA</v>
      </c>
      <c r="W869" s="114" t="str">
        <f t="shared" si="55"/>
        <v>SICILIA</v>
      </c>
    </row>
    <row r="870" spans="1:23" ht="14.4" x14ac:dyDescent="0.3">
      <c r="A870" s="80" t="s">
        <v>1907</v>
      </c>
      <c r="B870" s="80" t="s">
        <v>1908</v>
      </c>
      <c r="C870" s="80" t="s">
        <v>3886</v>
      </c>
      <c r="D870" s="80" t="s">
        <v>10556</v>
      </c>
      <c r="E870" s="80" t="s">
        <v>10557</v>
      </c>
      <c r="F870" s="80"/>
      <c r="G870" s="80" t="s">
        <v>4962</v>
      </c>
      <c r="H870" s="80" t="s">
        <v>4962</v>
      </c>
      <c r="I870" s="80" t="s">
        <v>2475</v>
      </c>
      <c r="J870" s="80" t="s">
        <v>1908</v>
      </c>
      <c r="K870" s="80" t="s">
        <v>3886</v>
      </c>
      <c r="L870" s="80" t="s">
        <v>10557</v>
      </c>
      <c r="M870" s="80"/>
      <c r="N870" s="80" t="s">
        <v>4962</v>
      </c>
      <c r="O870" s="80" t="s">
        <v>4962</v>
      </c>
      <c r="P870" s="80" t="s">
        <v>2475</v>
      </c>
      <c r="Q870" s="80" t="s">
        <v>10558</v>
      </c>
      <c r="R870" s="82" t="s">
        <v>79</v>
      </c>
      <c r="S870" s="80"/>
      <c r="T870" s="114" t="str">
        <f t="shared" si="52"/>
        <v>12345678901</v>
      </c>
      <c r="U870" s="114" t="str">
        <f t="shared" si="53"/>
        <v>GESTIONE GOVERNATIVA NAVIGAZIONE LAGHI</v>
      </c>
      <c r="V870" s="114" t="str">
        <f t="shared" si="54"/>
        <v>LOMBARDIA</v>
      </c>
      <c r="W870" s="114" t="str">
        <f t="shared" si="55"/>
        <v>LOMBARDIA</v>
      </c>
    </row>
    <row r="871" spans="1:23" ht="14.4" x14ac:dyDescent="0.3">
      <c r="A871" s="80" t="s">
        <v>3967</v>
      </c>
      <c r="B871" s="80" t="s">
        <v>3968</v>
      </c>
      <c r="C871" s="80" t="s">
        <v>6763</v>
      </c>
      <c r="D871" s="80" t="s">
        <v>4871</v>
      </c>
      <c r="E871" s="80" t="s">
        <v>6764</v>
      </c>
      <c r="F871" s="80" t="s">
        <v>6765</v>
      </c>
      <c r="G871" s="80" t="s">
        <v>6751</v>
      </c>
      <c r="H871" s="80" t="s">
        <v>6751</v>
      </c>
      <c r="I871" s="80" t="s">
        <v>2450</v>
      </c>
      <c r="J871" s="80" t="s">
        <v>3968</v>
      </c>
      <c r="K871" s="80" t="s">
        <v>6763</v>
      </c>
      <c r="L871" s="80" t="s">
        <v>6764</v>
      </c>
      <c r="M871" s="80" t="s">
        <v>6765</v>
      </c>
      <c r="N871" s="80" t="s">
        <v>6751</v>
      </c>
      <c r="O871" s="80" t="s">
        <v>6751</v>
      </c>
      <c r="P871" s="80" t="s">
        <v>2450</v>
      </c>
      <c r="Q871" s="80" t="s">
        <v>6766</v>
      </c>
      <c r="R871" s="82" t="s">
        <v>79</v>
      </c>
      <c r="S871" s="80"/>
      <c r="T871" s="114" t="str">
        <f t="shared" si="52"/>
        <v>00454940685</v>
      </c>
      <c r="U871" s="114" t="str">
        <f t="shared" si="53"/>
        <v>GESTIONE TRASPORTI METROPOLITANI SPA</v>
      </c>
      <c r="V871" s="114" t="str">
        <f t="shared" si="54"/>
        <v>ABRUZZO</v>
      </c>
      <c r="W871" s="114" t="str">
        <f t="shared" si="55"/>
        <v>ABRUZZO</v>
      </c>
    </row>
    <row r="872" spans="1:23" ht="14.4" x14ac:dyDescent="0.3">
      <c r="A872" s="80" t="s">
        <v>6386</v>
      </c>
      <c r="B872" s="80"/>
      <c r="C872" s="80"/>
      <c r="D872" s="80"/>
      <c r="E872" s="80" t="s">
        <v>4876</v>
      </c>
      <c r="F872" s="80"/>
      <c r="G872" s="80"/>
      <c r="H872" s="80"/>
      <c r="I872" s="80"/>
      <c r="J872" s="80" t="s">
        <v>6387</v>
      </c>
      <c r="K872" s="80" t="s">
        <v>6388</v>
      </c>
      <c r="L872" s="80" t="s">
        <v>6389</v>
      </c>
      <c r="M872" s="80"/>
      <c r="N872" s="80" t="s">
        <v>5032</v>
      </c>
      <c r="O872" s="80" t="s">
        <v>5032</v>
      </c>
      <c r="P872" s="80" t="s">
        <v>2478</v>
      </c>
      <c r="Q872" s="80"/>
      <c r="R872" s="82" t="s">
        <v>79</v>
      </c>
      <c r="S872" s="80"/>
      <c r="T872" s="114" t="str">
        <f t="shared" si="52"/>
        <v>04920690015</v>
      </c>
      <c r="U872" s="114" t="str">
        <f t="shared" si="53"/>
        <v>GHERRA</v>
      </c>
      <c r="V872" s="114" t="str">
        <f t="shared" si="54"/>
        <v>PIEMONTE</v>
      </c>
      <c r="W872" s="114" t="str">
        <f t="shared" si="55"/>
        <v>PIEMONTE</v>
      </c>
    </row>
    <row r="873" spans="1:23" ht="14.4" x14ac:dyDescent="0.3">
      <c r="A873" s="80" t="s">
        <v>10529</v>
      </c>
      <c r="B873" s="80"/>
      <c r="C873" s="80"/>
      <c r="D873" s="80"/>
      <c r="E873" s="80" t="s">
        <v>4876</v>
      </c>
      <c r="F873" s="80"/>
      <c r="G873" s="80"/>
      <c r="H873" s="80"/>
      <c r="I873" s="80"/>
      <c r="J873" s="80" t="s">
        <v>10530</v>
      </c>
      <c r="K873" s="80" t="s">
        <v>10531</v>
      </c>
      <c r="L873" s="80" t="s">
        <v>10532</v>
      </c>
      <c r="M873" s="80"/>
      <c r="N873" s="80" t="s">
        <v>10533</v>
      </c>
      <c r="O873" s="80" t="s">
        <v>5032</v>
      </c>
      <c r="P873" s="80" t="s">
        <v>2478</v>
      </c>
      <c r="Q873" s="80"/>
      <c r="R873" s="82" t="s">
        <v>79</v>
      </c>
      <c r="S873" s="80"/>
      <c r="T873" s="114" t="str">
        <f t="shared" si="52"/>
        <v>03089970010</v>
      </c>
      <c r="U873" s="114" t="str">
        <f t="shared" si="53"/>
        <v>GHI.ME SRL</v>
      </c>
      <c r="V873" s="114" t="str">
        <f t="shared" si="54"/>
        <v>PIEMONTE</v>
      </c>
      <c r="W873" s="114" t="str">
        <f t="shared" si="55"/>
        <v>PIEMONTE</v>
      </c>
    </row>
    <row r="874" spans="1:23" ht="14.4" x14ac:dyDescent="0.3">
      <c r="A874" s="80" t="s">
        <v>747</v>
      </c>
      <c r="B874" s="80" t="s">
        <v>748</v>
      </c>
      <c r="C874" s="80" t="s">
        <v>3481</v>
      </c>
      <c r="D874" s="80" t="s">
        <v>5430</v>
      </c>
      <c r="E874" s="80" t="s">
        <v>7180</v>
      </c>
      <c r="F874" s="80" t="s">
        <v>7181</v>
      </c>
      <c r="G874" s="80" t="s">
        <v>7182</v>
      </c>
      <c r="H874" s="80" t="s">
        <v>4939</v>
      </c>
      <c r="I874" s="80" t="s">
        <v>2482</v>
      </c>
      <c r="J874" s="80" t="s">
        <v>748</v>
      </c>
      <c r="K874" s="80" t="s">
        <v>3481</v>
      </c>
      <c r="L874" s="80" t="s">
        <v>7180</v>
      </c>
      <c r="M874" s="80" t="s">
        <v>7181</v>
      </c>
      <c r="N874" s="80" t="s">
        <v>7182</v>
      </c>
      <c r="O874" s="80" t="s">
        <v>4939</v>
      </c>
      <c r="P874" s="80" t="s">
        <v>2482</v>
      </c>
      <c r="Q874" s="80" t="s">
        <v>7183</v>
      </c>
      <c r="R874" s="82" t="s">
        <v>79</v>
      </c>
      <c r="S874" s="80" t="s">
        <v>7184</v>
      </c>
      <c r="T874" s="114" t="str">
        <f t="shared" si="52"/>
        <v>01096700909</v>
      </c>
      <c r="U874" s="114" t="str">
        <f t="shared" si="53"/>
        <v>GIAGHEDDU ANTONIO</v>
      </c>
      <c r="V874" s="114" t="str">
        <f t="shared" si="54"/>
        <v>SARDEGNA</v>
      </c>
      <c r="W874" s="114" t="str">
        <f t="shared" si="55"/>
        <v>SARDEGNA</v>
      </c>
    </row>
    <row r="875" spans="1:23" ht="14.4" x14ac:dyDescent="0.3">
      <c r="A875" s="80" t="s">
        <v>749</v>
      </c>
      <c r="B875" s="80" t="s">
        <v>750</v>
      </c>
      <c r="C875" s="80" t="s">
        <v>3450</v>
      </c>
      <c r="D875" s="80" t="s">
        <v>4935</v>
      </c>
      <c r="E875" s="80" t="s">
        <v>6748</v>
      </c>
      <c r="F875" s="80" t="s">
        <v>6749</v>
      </c>
      <c r="G875" s="80" t="s">
        <v>6750</v>
      </c>
      <c r="H875" s="80" t="s">
        <v>6751</v>
      </c>
      <c r="I875" s="80" t="s">
        <v>2450</v>
      </c>
      <c r="J875" s="80" t="s">
        <v>750</v>
      </c>
      <c r="K875" s="80" t="s">
        <v>3450</v>
      </c>
      <c r="L875" s="80" t="s">
        <v>6748</v>
      </c>
      <c r="M875" s="80" t="s">
        <v>6749</v>
      </c>
      <c r="N875" s="80" t="s">
        <v>6750</v>
      </c>
      <c r="O875" s="80" t="s">
        <v>6751</v>
      </c>
      <c r="P875" s="80" t="s">
        <v>2450</v>
      </c>
      <c r="Q875" s="80" t="s">
        <v>6752</v>
      </c>
      <c r="R875" s="82" t="s">
        <v>79</v>
      </c>
      <c r="S875" s="80"/>
      <c r="T875" s="114" t="str">
        <f t="shared" si="52"/>
        <v>00134300680</v>
      </c>
      <c r="U875" s="114" t="str">
        <f t="shared" si="53"/>
        <v>GIALLONARDO MANLIO E VINCENZO SNC</v>
      </c>
      <c r="V875" s="114" t="str">
        <f t="shared" si="54"/>
        <v>ABRUZZO</v>
      </c>
      <c r="W875" s="114" t="str">
        <f t="shared" si="55"/>
        <v>ABRUZZO</v>
      </c>
    </row>
    <row r="876" spans="1:23" ht="14.4" x14ac:dyDescent="0.3">
      <c r="A876" s="80" t="s">
        <v>751</v>
      </c>
      <c r="B876" s="80" t="s">
        <v>752</v>
      </c>
      <c r="C876" s="80" t="s">
        <v>3408</v>
      </c>
      <c r="D876" s="80" t="s">
        <v>4858</v>
      </c>
      <c r="E876" s="80" t="s">
        <v>5950</v>
      </c>
      <c r="F876" s="80" t="s">
        <v>5038</v>
      </c>
      <c r="G876" s="80" t="s">
        <v>5039</v>
      </c>
      <c r="H876" s="80" t="s">
        <v>5039</v>
      </c>
      <c r="I876" s="80" t="s">
        <v>2475</v>
      </c>
      <c r="J876" s="80" t="s">
        <v>752</v>
      </c>
      <c r="K876" s="80" t="s">
        <v>3408</v>
      </c>
      <c r="L876" s="80" t="s">
        <v>5950</v>
      </c>
      <c r="M876" s="80" t="s">
        <v>5038</v>
      </c>
      <c r="N876" s="80" t="s">
        <v>5039</v>
      </c>
      <c r="O876" s="80" t="s">
        <v>5039</v>
      </c>
      <c r="P876" s="80" t="s">
        <v>2475</v>
      </c>
      <c r="Q876" s="80" t="s">
        <v>5951</v>
      </c>
      <c r="R876" s="82" t="s">
        <v>79</v>
      </c>
      <c r="S876" s="80" t="s">
        <v>5952</v>
      </c>
      <c r="T876" s="114" t="str">
        <f t="shared" si="52"/>
        <v>00767410145</v>
      </c>
      <c r="U876" s="114" t="str">
        <f t="shared" si="53"/>
        <v>GIANOLINI SERVIZI E TRASPORTI SRL</v>
      </c>
      <c r="V876" s="114" t="str">
        <f t="shared" si="54"/>
        <v>LOMBARDIA</v>
      </c>
      <c r="W876" s="114" t="str">
        <f t="shared" si="55"/>
        <v>LOMBARDIA</v>
      </c>
    </row>
    <row r="877" spans="1:23" ht="14.4" x14ac:dyDescent="0.3">
      <c r="A877" s="80" t="s">
        <v>3060</v>
      </c>
      <c r="B877" s="80" t="s">
        <v>3061</v>
      </c>
      <c r="C877" s="80" t="s">
        <v>3429</v>
      </c>
      <c r="D877" s="80" t="s">
        <v>4858</v>
      </c>
      <c r="E877" s="80" t="s">
        <v>6458</v>
      </c>
      <c r="F877" s="80" t="s">
        <v>6459</v>
      </c>
      <c r="G877" s="80" t="s">
        <v>6460</v>
      </c>
      <c r="H877" s="80" t="s">
        <v>5466</v>
      </c>
      <c r="I877" s="80" t="s">
        <v>2483</v>
      </c>
      <c r="J877" s="80" t="s">
        <v>3061</v>
      </c>
      <c r="K877" s="80" t="s">
        <v>3429</v>
      </c>
      <c r="L877" s="80" t="s">
        <v>6458</v>
      </c>
      <c r="M877" s="80" t="s">
        <v>6461</v>
      </c>
      <c r="N877" s="80" t="s">
        <v>6460</v>
      </c>
      <c r="O877" s="80" t="s">
        <v>5466</v>
      </c>
      <c r="P877" s="80" t="s">
        <v>2483</v>
      </c>
      <c r="Q877" s="80" t="s">
        <v>6462</v>
      </c>
      <c r="R877" s="82" t="s">
        <v>79</v>
      </c>
      <c r="S877" s="80" t="s">
        <v>6463</v>
      </c>
      <c r="T877" s="114" t="str">
        <f t="shared" si="52"/>
        <v>02893630836</v>
      </c>
      <c r="U877" s="114" t="str">
        <f t="shared" si="53"/>
        <v>GIARDINA VIAGGI</v>
      </c>
      <c r="V877" s="114" t="str">
        <f t="shared" si="54"/>
        <v>SICILIA</v>
      </c>
      <c r="W877" s="114" t="str">
        <f t="shared" si="55"/>
        <v>SICILIA</v>
      </c>
    </row>
    <row r="878" spans="1:23" ht="14.4" x14ac:dyDescent="0.3">
      <c r="A878" s="80" t="s">
        <v>4032</v>
      </c>
      <c r="B878" s="80" t="s">
        <v>4033</v>
      </c>
      <c r="C878" s="80" t="s">
        <v>10312</v>
      </c>
      <c r="D878" s="80" t="s">
        <v>4858</v>
      </c>
      <c r="E878" s="80" t="s">
        <v>10313</v>
      </c>
      <c r="F878" s="80" t="s">
        <v>10314</v>
      </c>
      <c r="G878" s="80" t="s">
        <v>10315</v>
      </c>
      <c r="H878" s="80" t="s">
        <v>7281</v>
      </c>
      <c r="I878" s="80" t="s">
        <v>2463</v>
      </c>
      <c r="J878" s="80" t="s">
        <v>4034</v>
      </c>
      <c r="K878" s="80" t="s">
        <v>10312</v>
      </c>
      <c r="L878" s="80" t="s">
        <v>10313</v>
      </c>
      <c r="M878" s="80" t="s">
        <v>10314</v>
      </c>
      <c r="N878" s="80" t="s">
        <v>10315</v>
      </c>
      <c r="O878" s="80" t="s">
        <v>7281</v>
      </c>
      <c r="P878" s="80" t="s">
        <v>2463</v>
      </c>
      <c r="Q878" s="80" t="s">
        <v>10316</v>
      </c>
      <c r="R878" s="82" t="s">
        <v>79</v>
      </c>
      <c r="S878" s="80" t="s">
        <v>10317</v>
      </c>
      <c r="T878" s="114" t="str">
        <f t="shared" si="52"/>
        <v>03586290797</v>
      </c>
      <c r="U878" s="114" t="str">
        <f t="shared" si="53"/>
        <v>GIG SERVICE SRL</v>
      </c>
      <c r="V878" s="114" t="str">
        <f t="shared" si="54"/>
        <v>CALABRIA</v>
      </c>
      <c r="W878" s="114" t="str">
        <f t="shared" si="55"/>
        <v>CALABRIA</v>
      </c>
    </row>
    <row r="879" spans="1:23" ht="14.4" x14ac:dyDescent="0.3">
      <c r="A879" s="80" t="s">
        <v>10975</v>
      </c>
      <c r="B879" s="80"/>
      <c r="C879" s="80"/>
      <c r="D879" s="80"/>
      <c r="E879" s="80" t="s">
        <v>4876</v>
      </c>
      <c r="F879" s="80"/>
      <c r="G879" s="80"/>
      <c r="H879" s="80"/>
      <c r="I879" s="80"/>
      <c r="J879" s="80" t="s">
        <v>10976</v>
      </c>
      <c r="K879" s="80" t="s">
        <v>10977</v>
      </c>
      <c r="L879" s="80" t="s">
        <v>10978</v>
      </c>
      <c r="M879" s="80"/>
      <c r="N879" s="80" t="s">
        <v>10974</v>
      </c>
      <c r="O879" s="80" t="s">
        <v>5035</v>
      </c>
      <c r="P879" s="80" t="s">
        <v>2467</v>
      </c>
      <c r="Q879" s="80"/>
      <c r="R879" s="82" t="s">
        <v>79</v>
      </c>
      <c r="S879" s="80"/>
      <c r="T879" s="114" t="str">
        <f t="shared" si="52"/>
        <v>01145280390</v>
      </c>
      <c r="U879" s="114" t="str">
        <f t="shared" si="53"/>
        <v>GINO TOUR</v>
      </c>
      <c r="V879" s="114" t="str">
        <f t="shared" si="54"/>
        <v>EMILIA-ROMAGNA</v>
      </c>
      <c r="W879" s="114" t="str">
        <f t="shared" si="55"/>
        <v>EMILIA-ROMAGNA</v>
      </c>
    </row>
    <row r="880" spans="1:23" ht="14.4" x14ac:dyDescent="0.3">
      <c r="A880" s="80" t="s">
        <v>4178</v>
      </c>
      <c r="B880" s="80" t="s">
        <v>4179</v>
      </c>
      <c r="C880" s="80" t="s">
        <v>5446</v>
      </c>
      <c r="D880" s="80" t="s">
        <v>4858</v>
      </c>
      <c r="E880" s="80" t="s">
        <v>5447</v>
      </c>
      <c r="F880" s="80" t="s">
        <v>5448</v>
      </c>
      <c r="G880" s="80" t="s">
        <v>5449</v>
      </c>
      <c r="H880" s="80" t="s">
        <v>4919</v>
      </c>
      <c r="I880" s="80" t="s">
        <v>2472</v>
      </c>
      <c r="J880" s="80" t="s">
        <v>4179</v>
      </c>
      <c r="K880" s="80" t="s">
        <v>5446</v>
      </c>
      <c r="L880" s="80" t="s">
        <v>5447</v>
      </c>
      <c r="M880" s="80" t="s">
        <v>5448</v>
      </c>
      <c r="N880" s="80" t="s">
        <v>5449</v>
      </c>
      <c r="O880" s="80" t="s">
        <v>4919</v>
      </c>
      <c r="P880" s="80" t="s">
        <v>2472</v>
      </c>
      <c r="Q880" s="80" t="s">
        <v>5450</v>
      </c>
      <c r="R880" s="82" t="s">
        <v>79</v>
      </c>
      <c r="S880" s="80" t="s">
        <v>5451</v>
      </c>
      <c r="T880" s="114" t="str">
        <f t="shared" si="52"/>
        <v>01735710590</v>
      </c>
      <c r="U880" s="114" t="str">
        <f t="shared" si="53"/>
        <v>GIOIA BUS 2 S.R.L.</v>
      </c>
      <c r="V880" s="114" t="str">
        <f t="shared" si="54"/>
        <v>LAZIO</v>
      </c>
      <c r="W880" s="114" t="str">
        <f t="shared" si="55"/>
        <v>LAZIO</v>
      </c>
    </row>
    <row r="881" spans="1:23" ht="14.4" x14ac:dyDescent="0.3">
      <c r="A881" s="80" t="s">
        <v>4272</v>
      </c>
      <c r="B881" s="80" t="s">
        <v>4273</v>
      </c>
      <c r="C881" s="80" t="s">
        <v>9779</v>
      </c>
      <c r="D881" s="80" t="s">
        <v>4858</v>
      </c>
      <c r="E881" s="80" t="s">
        <v>9780</v>
      </c>
      <c r="F881" s="80" t="s">
        <v>9781</v>
      </c>
      <c r="G881" s="80" t="s">
        <v>9698</v>
      </c>
      <c r="H881" s="80" t="s">
        <v>5080</v>
      </c>
      <c r="I881" s="80" t="s">
        <v>2472</v>
      </c>
      <c r="J881" s="80" t="s">
        <v>4273</v>
      </c>
      <c r="K881" s="80" t="s">
        <v>9779</v>
      </c>
      <c r="L881" s="80" t="s">
        <v>9780</v>
      </c>
      <c r="M881" s="80" t="s">
        <v>9781</v>
      </c>
      <c r="N881" s="80" t="s">
        <v>9698</v>
      </c>
      <c r="O881" s="80" t="s">
        <v>5080</v>
      </c>
      <c r="P881" s="80" t="s">
        <v>2472</v>
      </c>
      <c r="Q881" s="80" t="s">
        <v>9782</v>
      </c>
      <c r="R881" s="82" t="s">
        <v>79</v>
      </c>
      <c r="S881" s="80" t="s">
        <v>5451</v>
      </c>
      <c r="T881" s="114" t="str">
        <f t="shared" si="52"/>
        <v>01324651007</v>
      </c>
      <c r="U881" s="114" t="str">
        <f t="shared" si="53"/>
        <v>GIOIA BUS S.R.L.</v>
      </c>
      <c r="V881" s="114" t="str">
        <f t="shared" si="54"/>
        <v>LAZIO</v>
      </c>
      <c r="W881" s="114" t="str">
        <f t="shared" si="55"/>
        <v>LAZIO</v>
      </c>
    </row>
    <row r="882" spans="1:23" ht="14.4" x14ac:dyDescent="0.3">
      <c r="A882" s="80" t="s">
        <v>2595</v>
      </c>
      <c r="B882" s="80" t="s">
        <v>2596</v>
      </c>
      <c r="C882" s="80" t="s">
        <v>3462</v>
      </c>
      <c r="D882" s="80" t="s">
        <v>5258</v>
      </c>
      <c r="E882" s="80" t="s">
        <v>6910</v>
      </c>
      <c r="F882" s="80" t="s">
        <v>5283</v>
      </c>
      <c r="G882" s="80" t="s">
        <v>6911</v>
      </c>
      <c r="H882" s="80" t="s">
        <v>5074</v>
      </c>
      <c r="I882" s="80" t="s">
        <v>2465</v>
      </c>
      <c r="J882" s="80" t="s">
        <v>2596</v>
      </c>
      <c r="K882" s="80" t="s">
        <v>3462</v>
      </c>
      <c r="L882" s="80" t="s">
        <v>6910</v>
      </c>
      <c r="M882" s="80" t="s">
        <v>5283</v>
      </c>
      <c r="N882" s="80" t="s">
        <v>6911</v>
      </c>
      <c r="O882" s="80" t="s">
        <v>5074</v>
      </c>
      <c r="P882" s="80" t="s">
        <v>2465</v>
      </c>
      <c r="Q882" s="80" t="s">
        <v>6912</v>
      </c>
      <c r="R882" s="82" t="s">
        <v>79</v>
      </c>
      <c r="S882" s="80"/>
      <c r="T882" s="114" t="str">
        <f t="shared" si="52"/>
        <v>03310970656</v>
      </c>
      <c r="U882" s="114" t="str">
        <f t="shared" si="53"/>
        <v>GIORDANO SAS</v>
      </c>
      <c r="V882" s="114" t="str">
        <f t="shared" si="54"/>
        <v>CAMPANIA</v>
      </c>
      <c r="W882" s="114" t="str">
        <f t="shared" si="55"/>
        <v>CAMPANIA</v>
      </c>
    </row>
    <row r="883" spans="1:23" ht="14.4" x14ac:dyDescent="0.3">
      <c r="A883" s="80" t="s">
        <v>6228</v>
      </c>
      <c r="B883" s="80"/>
      <c r="C883" s="80"/>
      <c r="D883" s="80"/>
      <c r="E883" s="80" t="s">
        <v>4876</v>
      </c>
      <c r="F883" s="80"/>
      <c r="G883" s="80"/>
      <c r="H883" s="80"/>
      <c r="I883" s="80"/>
      <c r="J883" s="80" t="s">
        <v>6229</v>
      </c>
      <c r="K883" s="80" t="s">
        <v>6230</v>
      </c>
      <c r="L883" s="80" t="s">
        <v>6231</v>
      </c>
      <c r="M883" s="80"/>
      <c r="N883" s="80" t="s">
        <v>6232</v>
      </c>
      <c r="O883" s="80" t="s">
        <v>6046</v>
      </c>
      <c r="P883" s="80" t="s">
        <v>2478</v>
      </c>
      <c r="Q883" s="80"/>
      <c r="R883" s="82" t="s">
        <v>79</v>
      </c>
      <c r="S883" s="80"/>
      <c r="T883" s="114" t="str">
        <f t="shared" si="52"/>
        <v>02997960048</v>
      </c>
      <c r="U883" s="114" t="str">
        <f t="shared" si="53"/>
        <v>GIORS</v>
      </c>
      <c r="V883" s="114" t="str">
        <f t="shared" si="54"/>
        <v>PIEMONTE</v>
      </c>
      <c r="W883" s="114" t="str">
        <f t="shared" si="55"/>
        <v>PIEMONTE</v>
      </c>
    </row>
    <row r="884" spans="1:23" ht="14.4" x14ac:dyDescent="0.3">
      <c r="A884" s="80" t="s">
        <v>3164</v>
      </c>
      <c r="B884" s="80" t="s">
        <v>3165</v>
      </c>
      <c r="C884" s="80" t="s">
        <v>3566</v>
      </c>
      <c r="D884" s="80" t="s">
        <v>4858</v>
      </c>
      <c r="E884" s="80" t="s">
        <v>8200</v>
      </c>
      <c r="F884" s="80" t="s">
        <v>8201</v>
      </c>
      <c r="G884" s="80" t="s">
        <v>8202</v>
      </c>
      <c r="H884" s="80" t="s">
        <v>5466</v>
      </c>
      <c r="I884" s="80" t="s">
        <v>2483</v>
      </c>
      <c r="J884" s="80" t="s">
        <v>3165</v>
      </c>
      <c r="K884" s="80" t="s">
        <v>3566</v>
      </c>
      <c r="L884" s="80" t="s">
        <v>8200</v>
      </c>
      <c r="M884" s="80" t="s">
        <v>8201</v>
      </c>
      <c r="N884" s="80" t="s">
        <v>8202</v>
      </c>
      <c r="O884" s="80" t="s">
        <v>5466</v>
      </c>
      <c r="P884" s="80" t="s">
        <v>2483</v>
      </c>
      <c r="Q884" s="80" t="s">
        <v>8203</v>
      </c>
      <c r="R884" s="82" t="s">
        <v>79</v>
      </c>
      <c r="S884" s="80" t="s">
        <v>6344</v>
      </c>
      <c r="T884" s="114" t="str">
        <f t="shared" si="52"/>
        <v>00080140833</v>
      </c>
      <c r="U884" s="114" t="str">
        <f t="shared" si="53"/>
        <v>GIUNTABUS S.R.L.</v>
      </c>
      <c r="V884" s="114" t="str">
        <f t="shared" si="54"/>
        <v>SICILIA</v>
      </c>
      <c r="W884" s="114" t="str">
        <f t="shared" si="55"/>
        <v>SICILIA</v>
      </c>
    </row>
    <row r="885" spans="1:23" ht="14.4" x14ac:dyDescent="0.3">
      <c r="A885" s="80" t="s">
        <v>3094</v>
      </c>
      <c r="B885" s="80" t="s">
        <v>3095</v>
      </c>
      <c r="C885" s="80" t="s">
        <v>3567</v>
      </c>
      <c r="D885" s="80" t="s">
        <v>4858</v>
      </c>
      <c r="E885" s="80" t="s">
        <v>8204</v>
      </c>
      <c r="F885" s="80" t="s">
        <v>8201</v>
      </c>
      <c r="G885" s="80" t="s">
        <v>8202</v>
      </c>
      <c r="H885" s="80" t="s">
        <v>5466</v>
      </c>
      <c r="I885" s="80" t="s">
        <v>2483</v>
      </c>
      <c r="J885" s="80" t="s">
        <v>3096</v>
      </c>
      <c r="K885" s="80" t="s">
        <v>3567</v>
      </c>
      <c r="L885" s="80" t="s">
        <v>8205</v>
      </c>
      <c r="M885" s="80" t="s">
        <v>8201</v>
      </c>
      <c r="N885" s="80" t="s">
        <v>8202</v>
      </c>
      <c r="O885" s="80" t="s">
        <v>5466</v>
      </c>
      <c r="P885" s="80" t="s">
        <v>2483</v>
      </c>
      <c r="Q885" s="80" t="s">
        <v>8206</v>
      </c>
      <c r="R885" s="82" t="s">
        <v>79</v>
      </c>
      <c r="S885" s="80" t="s">
        <v>6344</v>
      </c>
      <c r="T885" s="114" t="str">
        <f t="shared" si="52"/>
        <v>02945040836</v>
      </c>
      <c r="U885" s="114" t="str">
        <f t="shared" si="53"/>
        <v>GIUNTABUS TRASPORTI S.R.L.</v>
      </c>
      <c r="V885" s="114" t="str">
        <f t="shared" si="54"/>
        <v>SICILIA</v>
      </c>
      <c r="W885" s="114" t="str">
        <f t="shared" si="55"/>
        <v>SICILIA</v>
      </c>
    </row>
    <row r="886" spans="1:23" ht="14.4" x14ac:dyDescent="0.3">
      <c r="A886" s="80" t="s">
        <v>11020</v>
      </c>
      <c r="B886" s="80"/>
      <c r="C886" s="80"/>
      <c r="D886" s="80"/>
      <c r="E886" s="80" t="s">
        <v>4876</v>
      </c>
      <c r="F886" s="80"/>
      <c r="G886" s="80"/>
      <c r="H886" s="80"/>
      <c r="I886" s="80"/>
      <c r="J886" s="80" t="s">
        <v>11021</v>
      </c>
      <c r="K886" s="80" t="s">
        <v>11022</v>
      </c>
      <c r="L886" s="80" t="s">
        <v>11023</v>
      </c>
      <c r="M886" s="80"/>
      <c r="N886" s="80" t="s">
        <v>5199</v>
      </c>
      <c r="O886" s="80" t="s">
        <v>5199</v>
      </c>
      <c r="P886" s="80" t="s">
        <v>2467</v>
      </c>
      <c r="Q886" s="80"/>
      <c r="R886" s="82" t="s">
        <v>79</v>
      </c>
      <c r="S886" s="80"/>
      <c r="T886" s="114" t="str">
        <f t="shared" si="52"/>
        <v>03742691201</v>
      </c>
      <c r="U886" s="114" t="str">
        <f t="shared" si="53"/>
        <v>GO BUS SRL</v>
      </c>
      <c r="V886" s="114" t="str">
        <f t="shared" si="54"/>
        <v>EMILIA-ROMAGNA</v>
      </c>
      <c r="W886" s="114" t="str">
        <f t="shared" si="55"/>
        <v>EMILIA-ROMAGNA</v>
      </c>
    </row>
    <row r="887" spans="1:23" ht="14.4" x14ac:dyDescent="0.3">
      <c r="A887" s="80" t="s">
        <v>250</v>
      </c>
      <c r="B887" s="80" t="s">
        <v>251</v>
      </c>
      <c r="C887" s="80" t="s">
        <v>3923</v>
      </c>
      <c r="D887" s="80" t="s">
        <v>5430</v>
      </c>
      <c r="E887" s="80" t="s">
        <v>10904</v>
      </c>
      <c r="F887" s="80" t="s">
        <v>6599</v>
      </c>
      <c r="G887" s="80" t="s">
        <v>6600</v>
      </c>
      <c r="H887" s="80" t="s">
        <v>5074</v>
      </c>
      <c r="I887" s="80" t="s">
        <v>2465</v>
      </c>
      <c r="J887" s="80" t="s">
        <v>251</v>
      </c>
      <c r="K887" s="80" t="s">
        <v>3923</v>
      </c>
      <c r="L887" s="80" t="s">
        <v>10904</v>
      </c>
      <c r="M887" s="80" t="s">
        <v>6599</v>
      </c>
      <c r="N887" s="80" t="s">
        <v>6600</v>
      </c>
      <c r="O887" s="80" t="s">
        <v>5074</v>
      </c>
      <c r="P887" s="80" t="s">
        <v>2465</v>
      </c>
      <c r="Q887" s="80" t="s">
        <v>6610</v>
      </c>
      <c r="R887" s="82" t="s">
        <v>79</v>
      </c>
      <c r="S887" s="80"/>
      <c r="T887" s="114" t="str">
        <f t="shared" si="52"/>
        <v>02177860653</v>
      </c>
      <c r="U887" s="114" t="str">
        <f t="shared" si="53"/>
        <v>GORRASI FRANCESCO &amp; C. SNC</v>
      </c>
      <c r="V887" s="114" t="str">
        <f t="shared" si="54"/>
        <v>CAMPANIA</v>
      </c>
      <c r="W887" s="114" t="str">
        <f t="shared" si="55"/>
        <v>CAMPANIA</v>
      </c>
    </row>
    <row r="888" spans="1:23" ht="14.4" x14ac:dyDescent="0.3">
      <c r="A888" s="80" t="s">
        <v>759</v>
      </c>
      <c r="B888" s="80" t="s">
        <v>760</v>
      </c>
      <c r="C888" s="80" t="s">
        <v>3508</v>
      </c>
      <c r="D888" s="80" t="s">
        <v>4935</v>
      </c>
      <c r="E888" s="80" t="s">
        <v>7522</v>
      </c>
      <c r="F888" s="80" t="s">
        <v>7523</v>
      </c>
      <c r="G888" s="80" t="s">
        <v>6154</v>
      </c>
      <c r="H888" s="80" t="s">
        <v>4950</v>
      </c>
      <c r="I888" s="80" t="s">
        <v>2481</v>
      </c>
      <c r="J888" s="80" t="s">
        <v>760</v>
      </c>
      <c r="K888" s="80" t="s">
        <v>3508</v>
      </c>
      <c r="L888" s="80" t="s">
        <v>7522</v>
      </c>
      <c r="M888" s="80" t="s">
        <v>7523</v>
      </c>
      <c r="N888" s="80" t="s">
        <v>6154</v>
      </c>
      <c r="O888" s="80" t="s">
        <v>4950</v>
      </c>
      <c r="P888" s="80" t="s">
        <v>2481</v>
      </c>
      <c r="Q888" s="80" t="s">
        <v>7524</v>
      </c>
      <c r="R888" s="82" t="s">
        <v>79</v>
      </c>
      <c r="S888" s="80" t="s">
        <v>7525</v>
      </c>
      <c r="T888" s="114" t="str">
        <f t="shared" si="52"/>
        <v>06631510721</v>
      </c>
      <c r="U888" s="114" t="str">
        <f t="shared" si="53"/>
        <v>GRAMEGNA ISABELLA &amp; FIGLI SNC</v>
      </c>
      <c r="V888" s="114" t="str">
        <f t="shared" si="54"/>
        <v>PUGLIA</v>
      </c>
      <c r="W888" s="114" t="str">
        <f t="shared" si="55"/>
        <v>PUGLIA</v>
      </c>
    </row>
    <row r="889" spans="1:23" ht="14.4" x14ac:dyDescent="0.3">
      <c r="A889" s="80" t="s">
        <v>5791</v>
      </c>
      <c r="B889" s="80"/>
      <c r="C889" s="80"/>
      <c r="D889" s="80"/>
      <c r="E889" s="80" t="s">
        <v>4876</v>
      </c>
      <c r="F889" s="80"/>
      <c r="G889" s="80"/>
      <c r="H889" s="80"/>
      <c r="I889" s="80"/>
      <c r="J889" s="80" t="s">
        <v>5792</v>
      </c>
      <c r="K889" s="80" t="s">
        <v>5793</v>
      </c>
      <c r="L889" s="80" t="s">
        <v>5794</v>
      </c>
      <c r="M889" s="80"/>
      <c r="N889" s="80" t="s">
        <v>5795</v>
      </c>
      <c r="O889" s="80" t="s">
        <v>5796</v>
      </c>
      <c r="P889" s="80" t="s">
        <v>2459</v>
      </c>
      <c r="Q889" s="80"/>
      <c r="R889" s="82" t="s">
        <v>79</v>
      </c>
      <c r="S889" s="80"/>
      <c r="T889" s="114" t="str">
        <f t="shared" si="52"/>
        <v>00416580777</v>
      </c>
      <c r="U889" s="114" t="str">
        <f t="shared" si="53"/>
        <v>GRASSANI SRL</v>
      </c>
      <c r="V889" s="114" t="str">
        <f t="shared" si="54"/>
        <v>BASILICATA</v>
      </c>
      <c r="W889" s="114" t="str">
        <f t="shared" si="55"/>
        <v>BASILICATA</v>
      </c>
    </row>
    <row r="890" spans="1:23" ht="14.4" x14ac:dyDescent="0.3">
      <c r="A890" s="80" t="s">
        <v>6171</v>
      </c>
      <c r="B890" s="80"/>
      <c r="C890" s="80"/>
      <c r="D890" s="80"/>
      <c r="E890" s="80" t="s">
        <v>4876</v>
      </c>
      <c r="F890" s="80"/>
      <c r="G890" s="80"/>
      <c r="H890" s="80"/>
      <c r="I890" s="80"/>
      <c r="J890" s="80" t="s">
        <v>6172</v>
      </c>
      <c r="K890" s="80" t="s">
        <v>6173</v>
      </c>
      <c r="L890" s="80" t="s">
        <v>6174</v>
      </c>
      <c r="M890" s="80"/>
      <c r="N890" s="80" t="s">
        <v>5820</v>
      </c>
      <c r="O890" s="80" t="s">
        <v>5796</v>
      </c>
      <c r="P890" s="80" t="s">
        <v>2459</v>
      </c>
      <c r="Q890" s="80"/>
      <c r="R890" s="82" t="s">
        <v>79</v>
      </c>
      <c r="S890" s="80"/>
      <c r="T890" s="114" t="str">
        <f t="shared" si="52"/>
        <v>00084280734</v>
      </c>
      <c r="U890" s="114" t="str">
        <f t="shared" si="53"/>
        <v>GRAVAME PALMIERI &amp; C. S.R.L.</v>
      </c>
      <c r="V890" s="114" t="str">
        <f t="shared" si="54"/>
        <v>BASILICATA</v>
      </c>
      <c r="W890" s="114" t="str">
        <f t="shared" si="55"/>
        <v>BASILICATA</v>
      </c>
    </row>
    <row r="891" spans="1:23" ht="14.4" x14ac:dyDescent="0.3">
      <c r="A891" s="80" t="s">
        <v>193</v>
      </c>
      <c r="B891" s="80" t="s">
        <v>194</v>
      </c>
      <c r="C891" s="80" t="s">
        <v>3699</v>
      </c>
      <c r="D891" s="80" t="s">
        <v>5258</v>
      </c>
      <c r="E891" s="80" t="s">
        <v>9224</v>
      </c>
      <c r="F891" s="80" t="s">
        <v>9225</v>
      </c>
      <c r="G891" s="80" t="s">
        <v>9226</v>
      </c>
      <c r="H891" s="80" t="s">
        <v>4919</v>
      </c>
      <c r="I891" s="80" t="s">
        <v>2472</v>
      </c>
      <c r="J891" s="80" t="s">
        <v>194</v>
      </c>
      <c r="K891" s="80" t="s">
        <v>3699</v>
      </c>
      <c r="L891" s="80" t="s">
        <v>9224</v>
      </c>
      <c r="M891" s="80" t="s">
        <v>9225</v>
      </c>
      <c r="N891" s="80" t="s">
        <v>9226</v>
      </c>
      <c r="O891" s="80" t="s">
        <v>4919</v>
      </c>
      <c r="P891" s="80" t="s">
        <v>2472</v>
      </c>
      <c r="Q891" s="80" t="s">
        <v>9227</v>
      </c>
      <c r="R891" s="82" t="s">
        <v>79</v>
      </c>
      <c r="S891" s="80" t="s">
        <v>9228</v>
      </c>
      <c r="T891" s="114" t="str">
        <f t="shared" si="52"/>
        <v>01756060594</v>
      </c>
      <c r="U891" s="114" t="str">
        <f t="shared" si="53"/>
        <v>GRENGA MARIO S.A.S.</v>
      </c>
      <c r="V891" s="114" t="str">
        <f t="shared" si="54"/>
        <v>LAZIO</v>
      </c>
      <c r="W891" s="114" t="str">
        <f t="shared" si="55"/>
        <v>LAZIO</v>
      </c>
    </row>
    <row r="892" spans="1:23" ht="14.4" x14ac:dyDescent="0.3">
      <c r="A892" s="80" t="s">
        <v>762</v>
      </c>
      <c r="B892" s="80" t="s">
        <v>763</v>
      </c>
      <c r="C892" s="80" t="s">
        <v>3612</v>
      </c>
      <c r="D892" s="80" t="s">
        <v>4858</v>
      </c>
      <c r="E892" s="80" t="s">
        <v>8602</v>
      </c>
      <c r="F892" s="80" t="s">
        <v>8603</v>
      </c>
      <c r="G892" s="80" t="s">
        <v>5790</v>
      </c>
      <c r="H892" s="80" t="s">
        <v>4973</v>
      </c>
      <c r="I892" s="80" t="s">
        <v>2459</v>
      </c>
      <c r="J892" s="80" t="s">
        <v>763</v>
      </c>
      <c r="K892" s="80" t="s">
        <v>3612</v>
      </c>
      <c r="L892" s="80" t="s">
        <v>8602</v>
      </c>
      <c r="M892" s="80" t="s">
        <v>8603</v>
      </c>
      <c r="N892" s="80" t="s">
        <v>5790</v>
      </c>
      <c r="O892" s="80" t="s">
        <v>4973</v>
      </c>
      <c r="P892" s="80" t="s">
        <v>2459</v>
      </c>
      <c r="Q892" s="80" t="s">
        <v>8604</v>
      </c>
      <c r="R892" s="82" t="s">
        <v>79</v>
      </c>
      <c r="S892" s="80" t="s">
        <v>8605</v>
      </c>
      <c r="T892" s="114" t="str">
        <f t="shared" si="52"/>
        <v>01265950764</v>
      </c>
      <c r="U892" s="114" t="str">
        <f t="shared" si="53"/>
        <v>GRUPPO CPR S.R.L.</v>
      </c>
      <c r="V892" s="114" t="str">
        <f t="shared" si="54"/>
        <v>BASILICATA</v>
      </c>
      <c r="W892" s="114" t="str">
        <f t="shared" si="55"/>
        <v>BASILICATA</v>
      </c>
    </row>
    <row r="893" spans="1:23" ht="14.4" x14ac:dyDescent="0.3">
      <c r="A893" s="80" t="s">
        <v>545</v>
      </c>
      <c r="B893" s="80" t="s">
        <v>769</v>
      </c>
      <c r="C893" s="80" t="s">
        <v>3741</v>
      </c>
      <c r="D893" s="80" t="s">
        <v>4871</v>
      </c>
      <c r="E893" s="80" t="s">
        <v>9537</v>
      </c>
      <c r="F893" s="80" t="s">
        <v>9538</v>
      </c>
      <c r="G893" s="80" t="s">
        <v>5032</v>
      </c>
      <c r="H893" s="80" t="s">
        <v>5032</v>
      </c>
      <c r="I893" s="80" t="s">
        <v>2478</v>
      </c>
      <c r="J893" s="80" t="s">
        <v>769</v>
      </c>
      <c r="K893" s="80" t="s">
        <v>3741</v>
      </c>
      <c r="L893" s="80" t="s">
        <v>9537</v>
      </c>
      <c r="M893" s="80" t="s">
        <v>9539</v>
      </c>
      <c r="N893" s="80" t="s">
        <v>5032</v>
      </c>
      <c r="O893" s="80" t="s">
        <v>5032</v>
      </c>
      <c r="P893" s="80" t="s">
        <v>2478</v>
      </c>
      <c r="Q893" s="80" t="s">
        <v>9540</v>
      </c>
      <c r="R893" s="82" t="s">
        <v>79</v>
      </c>
      <c r="S893" s="80"/>
      <c r="T893" s="114" t="str">
        <f t="shared" si="52"/>
        <v>08559940013</v>
      </c>
      <c r="U893" s="114" t="str">
        <f t="shared" si="53"/>
        <v>GRUPPO TORINESE TRASPORTI SPA</v>
      </c>
      <c r="V893" s="114" t="str">
        <f t="shared" si="54"/>
        <v>PIEMONTE</v>
      </c>
      <c r="W893" s="114" t="str">
        <f t="shared" si="55"/>
        <v>PIEMONTE</v>
      </c>
    </row>
    <row r="894" spans="1:23" ht="14.4" x14ac:dyDescent="0.3">
      <c r="A894" s="80" t="s">
        <v>4115</v>
      </c>
      <c r="B894" s="80" t="s">
        <v>4116</v>
      </c>
      <c r="C894" s="80" t="s">
        <v>9297</v>
      </c>
      <c r="D894" s="80" t="s">
        <v>4935</v>
      </c>
      <c r="E894" s="80" t="s">
        <v>9298</v>
      </c>
      <c r="F894" s="80" t="s">
        <v>9299</v>
      </c>
      <c r="G894" s="80" t="s">
        <v>9300</v>
      </c>
      <c r="H894" s="80" t="s">
        <v>7911</v>
      </c>
      <c r="I894" s="80" t="s">
        <v>2467</v>
      </c>
      <c r="J894" s="80" t="s">
        <v>4116</v>
      </c>
      <c r="K894" s="80" t="s">
        <v>9297</v>
      </c>
      <c r="L894" s="80" t="s">
        <v>9298</v>
      </c>
      <c r="M894" s="80" t="s">
        <v>9299</v>
      </c>
      <c r="N894" s="80" t="s">
        <v>9300</v>
      </c>
      <c r="O894" s="80" t="s">
        <v>7911</v>
      </c>
      <c r="P894" s="80" t="s">
        <v>2467</v>
      </c>
      <c r="Q894" s="80" t="s">
        <v>9301</v>
      </c>
      <c r="R894" s="82" t="s">
        <v>79</v>
      </c>
      <c r="S894" s="80" t="s">
        <v>9302</v>
      </c>
      <c r="T894" s="114" t="str">
        <f t="shared" si="52"/>
        <v>00797090339</v>
      </c>
      <c r="U894" s="114" t="str">
        <f t="shared" si="53"/>
        <v>GUERCI ENNIO E FIGLI SNC</v>
      </c>
      <c r="V894" s="114" t="str">
        <f t="shared" si="54"/>
        <v>EMILIA-ROMAGNA</v>
      </c>
      <c r="W894" s="114" t="str">
        <f t="shared" si="55"/>
        <v>EMILIA-ROMAGNA</v>
      </c>
    </row>
    <row r="895" spans="1:23" ht="14.4" x14ac:dyDescent="0.3">
      <c r="A895" s="80" t="s">
        <v>6194</v>
      </c>
      <c r="B895" s="80"/>
      <c r="C895" s="80"/>
      <c r="D895" s="80"/>
      <c r="E895" s="80" t="s">
        <v>4876</v>
      </c>
      <c r="F895" s="80"/>
      <c r="G895" s="80"/>
      <c r="H895" s="80"/>
      <c r="I895" s="80"/>
      <c r="J895" s="80" t="s">
        <v>6195</v>
      </c>
      <c r="K895" s="80" t="s">
        <v>6196</v>
      </c>
      <c r="L895" s="80" t="s">
        <v>6197</v>
      </c>
      <c r="M895" s="80"/>
      <c r="N895" s="80" t="s">
        <v>6198</v>
      </c>
      <c r="O895" s="80" t="s">
        <v>6046</v>
      </c>
      <c r="P895" s="80" t="s">
        <v>2478</v>
      </c>
      <c r="Q895" s="80"/>
      <c r="R895" s="82" t="s">
        <v>79</v>
      </c>
      <c r="S895" s="80"/>
      <c r="T895" s="114" t="str">
        <f t="shared" si="52"/>
        <v>00166980045</v>
      </c>
      <c r="U895" s="114" t="str">
        <f t="shared" si="53"/>
        <v>GUNETTO AUTOLINEE</v>
      </c>
      <c r="V895" s="114" t="str">
        <f t="shared" si="54"/>
        <v>PIEMONTE</v>
      </c>
      <c r="W895" s="114" t="str">
        <f t="shared" si="55"/>
        <v>PIEMONTE</v>
      </c>
    </row>
    <row r="896" spans="1:23" ht="14.4" x14ac:dyDescent="0.3">
      <c r="A896" s="80" t="s">
        <v>4180</v>
      </c>
      <c r="B896" s="80" t="s">
        <v>4181</v>
      </c>
      <c r="C896" s="80" t="s">
        <v>10104</v>
      </c>
      <c r="D896" s="80" t="s">
        <v>4858</v>
      </c>
      <c r="E896" s="80" t="s">
        <v>10105</v>
      </c>
      <c r="F896" s="80" t="s">
        <v>10019</v>
      </c>
      <c r="G896" s="80" t="s">
        <v>10020</v>
      </c>
      <c r="H896" s="80" t="s">
        <v>5080</v>
      </c>
      <c r="I896" s="80" t="s">
        <v>2472</v>
      </c>
      <c r="J896" s="80" t="s">
        <v>4181</v>
      </c>
      <c r="K896" s="80" t="s">
        <v>10104</v>
      </c>
      <c r="L896" s="80" t="s">
        <v>10105</v>
      </c>
      <c r="M896" s="80" t="s">
        <v>10019</v>
      </c>
      <c r="N896" s="80" t="s">
        <v>10020</v>
      </c>
      <c r="O896" s="80" t="s">
        <v>5080</v>
      </c>
      <c r="P896" s="80" t="s">
        <v>2472</v>
      </c>
      <c r="Q896" s="80" t="s">
        <v>10106</v>
      </c>
      <c r="R896" s="82" t="s">
        <v>79</v>
      </c>
      <c r="S896" s="80" t="s">
        <v>10107</v>
      </c>
      <c r="T896" s="114" t="str">
        <f t="shared" si="52"/>
        <v>10202781000</v>
      </c>
      <c r="U896" s="114" t="str">
        <f t="shared" si="53"/>
        <v>H.C.S. SRL IN LIQUIDAZIONE</v>
      </c>
      <c r="V896" s="114" t="str">
        <f t="shared" si="54"/>
        <v>LAZIO</v>
      </c>
      <c r="W896" s="114" t="str">
        <f t="shared" si="55"/>
        <v>LAZIO</v>
      </c>
    </row>
    <row r="897" spans="1:23" ht="14.4" x14ac:dyDescent="0.3">
      <c r="A897" s="80" t="s">
        <v>2940</v>
      </c>
      <c r="B897" s="80" t="s">
        <v>2941</v>
      </c>
      <c r="C897" s="80" t="s">
        <v>3874</v>
      </c>
      <c r="D897" s="80" t="s">
        <v>4935</v>
      </c>
      <c r="E897" s="80" t="s">
        <v>10471</v>
      </c>
      <c r="F897" s="80"/>
      <c r="G897" s="80" t="s">
        <v>10472</v>
      </c>
      <c r="H897" s="80" t="s">
        <v>4867</v>
      </c>
      <c r="I897" s="80" t="s">
        <v>2478</v>
      </c>
      <c r="J897" s="80" t="s">
        <v>2941</v>
      </c>
      <c r="K897" s="80" t="s">
        <v>3874</v>
      </c>
      <c r="L897" s="80" t="s">
        <v>10471</v>
      </c>
      <c r="M897" s="80"/>
      <c r="N897" s="80" t="s">
        <v>10472</v>
      </c>
      <c r="O897" s="80" t="s">
        <v>4867</v>
      </c>
      <c r="P897" s="80" t="s">
        <v>2478</v>
      </c>
      <c r="Q897" s="80" t="s">
        <v>10473</v>
      </c>
      <c r="R897" s="82" t="s">
        <v>79</v>
      </c>
      <c r="S897" s="80" t="s">
        <v>10474</v>
      </c>
      <c r="T897" s="114" t="str">
        <f t="shared" si="52"/>
        <v>00974680050</v>
      </c>
      <c r="U897" s="114" t="str">
        <f t="shared" si="53"/>
        <v>HOLLIBUS AUTOSERVIZI DI OLLINO SERGIO , LUCA E CHRISTIAN SNC</v>
      </c>
      <c r="V897" s="114" t="str">
        <f t="shared" si="54"/>
        <v>PIEMONTE</v>
      </c>
      <c r="W897" s="114" t="str">
        <f t="shared" si="55"/>
        <v>PIEMONTE</v>
      </c>
    </row>
    <row r="898" spans="1:23" ht="14.4" x14ac:dyDescent="0.3">
      <c r="A898" s="80" t="s">
        <v>773</v>
      </c>
      <c r="B898" s="80" t="s">
        <v>774</v>
      </c>
      <c r="C898" s="80" t="s">
        <v>3748</v>
      </c>
      <c r="D898" s="80" t="s">
        <v>4858</v>
      </c>
      <c r="E898" s="80" t="s">
        <v>9569</v>
      </c>
      <c r="F898" s="80" t="s">
        <v>6567</v>
      </c>
      <c r="G898" s="80" t="s">
        <v>9570</v>
      </c>
      <c r="H898" s="80" t="s">
        <v>6541</v>
      </c>
      <c r="I898" s="80" t="s">
        <v>2485</v>
      </c>
      <c r="J898" s="80" t="s">
        <v>774</v>
      </c>
      <c r="K898" s="80" t="s">
        <v>3748</v>
      </c>
      <c r="L898" s="80" t="s">
        <v>9569</v>
      </c>
      <c r="M898" s="80" t="s">
        <v>6567</v>
      </c>
      <c r="N898" s="80" t="s">
        <v>9570</v>
      </c>
      <c r="O898" s="80" t="s">
        <v>6541</v>
      </c>
      <c r="P898" s="80" t="s">
        <v>2485</v>
      </c>
      <c r="Q898" s="80" t="s">
        <v>9571</v>
      </c>
      <c r="R898" s="82" t="s">
        <v>79</v>
      </c>
      <c r="S898" s="80" t="s">
        <v>9572</v>
      </c>
      <c r="T898" s="114" t="str">
        <f t="shared" ref="T898:T961" si="56">IF(K898="", C898, K898)</f>
        <v>00100020213</v>
      </c>
      <c r="U898" s="114" t="str">
        <f t="shared" ref="U898:U961" si="57">IF(J898="", B898, J898)</f>
        <v>HOLZER BUS GMBH</v>
      </c>
      <c r="V898" s="114" t="str">
        <f t="shared" ref="V898:V961" si="58">IF(P898="", I898, P898)</f>
        <v>TRENTINO ALTO-ADIGE</v>
      </c>
      <c r="W898" s="114" t="str">
        <f t="shared" ref="W898:W961" si="59">IF(V898="FRIULI-VENEZIA-GIULIA", "FRIULI-VENEZIA GIULIA", IF(V898="TRENTINO ALTO-ADIGE", IF(IF(O898="", H898, O898)="BOLZANO-BOZEN", "Provincia autonoma di BOLZANO", "Provincia autonoma di TRENTO"), V898))</f>
        <v>Provincia autonoma di BOLZANO</v>
      </c>
    </row>
    <row r="899" spans="1:23" ht="14.4" x14ac:dyDescent="0.3">
      <c r="A899" s="80" t="s">
        <v>4069</v>
      </c>
      <c r="B899" s="80" t="s">
        <v>4070</v>
      </c>
      <c r="C899" s="80" t="s">
        <v>7694</v>
      </c>
      <c r="D899" s="80" t="s">
        <v>4858</v>
      </c>
      <c r="E899" s="80" t="s">
        <v>7695</v>
      </c>
      <c r="F899" s="80" t="s">
        <v>7696</v>
      </c>
      <c r="G899" s="80" t="s">
        <v>5620</v>
      </c>
      <c r="H899" s="80" t="s">
        <v>5620</v>
      </c>
      <c r="I899" s="80" t="s">
        <v>2477</v>
      </c>
      <c r="J899" s="80"/>
      <c r="K899" s="80"/>
      <c r="L899" s="80" t="s">
        <v>4876</v>
      </c>
      <c r="M899" s="80"/>
      <c r="N899" s="80"/>
      <c r="O899" s="80"/>
      <c r="P899" s="80"/>
      <c r="Q899" s="80" t="s">
        <v>7697</v>
      </c>
      <c r="R899" s="82" t="s">
        <v>79</v>
      </c>
      <c r="S899" s="80"/>
      <c r="T899" s="114" t="str">
        <f t="shared" si="56"/>
        <v>03647211212</v>
      </c>
      <c r="U899" s="114" t="str">
        <f t="shared" si="57"/>
        <v>I.N.TR. SRL</v>
      </c>
      <c r="V899" s="114" t="str">
        <f t="shared" si="58"/>
        <v>MOLISE</v>
      </c>
      <c r="W899" s="114" t="str">
        <f t="shared" si="59"/>
        <v>MOLISE</v>
      </c>
    </row>
    <row r="900" spans="1:23" ht="14.4" x14ac:dyDescent="0.3">
      <c r="A900" s="80" t="s">
        <v>3217</v>
      </c>
      <c r="B900" s="80" t="s">
        <v>3218</v>
      </c>
      <c r="C900" s="80" t="s">
        <v>3776</v>
      </c>
      <c r="D900" s="80" t="s">
        <v>4858</v>
      </c>
      <c r="E900" s="80" t="s">
        <v>9730</v>
      </c>
      <c r="F900" s="80" t="s">
        <v>9731</v>
      </c>
      <c r="G900" s="80" t="s">
        <v>9732</v>
      </c>
      <c r="H900" s="80" t="s">
        <v>5204</v>
      </c>
      <c r="I900" s="80" t="s">
        <v>2483</v>
      </c>
      <c r="J900" s="80" t="s">
        <v>3218</v>
      </c>
      <c r="K900" s="80" t="s">
        <v>3776</v>
      </c>
      <c r="L900" s="80" t="s">
        <v>9730</v>
      </c>
      <c r="M900" s="80" t="s">
        <v>9731</v>
      </c>
      <c r="N900" s="80" t="s">
        <v>9732</v>
      </c>
      <c r="O900" s="80" t="s">
        <v>5204</v>
      </c>
      <c r="P900" s="80" t="s">
        <v>2483</v>
      </c>
      <c r="Q900" s="80" t="s">
        <v>9733</v>
      </c>
      <c r="R900" s="82" t="s">
        <v>79</v>
      </c>
      <c r="S900" s="80"/>
      <c r="T900" s="114" t="str">
        <f t="shared" si="56"/>
        <v>81000000869</v>
      </c>
      <c r="U900" s="114" t="str">
        <f t="shared" si="57"/>
        <v>I.S.E.A. IMPRESA SAGGIO ESERCIZIO AUTOLINEE S.R.L.</v>
      </c>
      <c r="V900" s="114" t="str">
        <f t="shared" si="58"/>
        <v>SICILIA</v>
      </c>
      <c r="W900" s="114" t="str">
        <f t="shared" si="59"/>
        <v>SICILIA</v>
      </c>
    </row>
    <row r="901" spans="1:23" ht="14.4" x14ac:dyDescent="0.3">
      <c r="A901" s="80" t="s">
        <v>1711</v>
      </c>
      <c r="B901" s="80" t="s">
        <v>1712</v>
      </c>
      <c r="C901" s="80" t="s">
        <v>3677</v>
      </c>
      <c r="D901" s="80" t="s">
        <v>5258</v>
      </c>
      <c r="E901" s="80" t="s">
        <v>9077</v>
      </c>
      <c r="F901" s="80" t="s">
        <v>9078</v>
      </c>
      <c r="G901" s="80" t="s">
        <v>9079</v>
      </c>
      <c r="H901" s="80" t="s">
        <v>5426</v>
      </c>
      <c r="I901" s="80" t="s">
        <v>2472</v>
      </c>
      <c r="J901" s="80" t="s">
        <v>1712</v>
      </c>
      <c r="K901" s="80" t="s">
        <v>3677</v>
      </c>
      <c r="L901" s="80" t="s">
        <v>9077</v>
      </c>
      <c r="M901" s="80" t="s">
        <v>9078</v>
      </c>
      <c r="N901" s="80" t="s">
        <v>9079</v>
      </c>
      <c r="O901" s="80" t="s">
        <v>5426</v>
      </c>
      <c r="P901" s="80" t="s">
        <v>2472</v>
      </c>
      <c r="Q901" s="80" t="s">
        <v>9080</v>
      </c>
      <c r="R901" s="82" t="s">
        <v>79</v>
      </c>
      <c r="S901" s="80" t="s">
        <v>9081</v>
      </c>
      <c r="T901" s="114" t="str">
        <f t="shared" si="56"/>
        <v>01987090600</v>
      </c>
      <c r="U901" s="114" t="str">
        <f t="shared" si="57"/>
        <v>IANNUCCI AUTOSERVIZI SAS</v>
      </c>
      <c r="V901" s="114" t="str">
        <f t="shared" si="58"/>
        <v>LAZIO</v>
      </c>
      <c r="W901" s="114" t="str">
        <f t="shared" si="59"/>
        <v>LAZIO</v>
      </c>
    </row>
    <row r="902" spans="1:23" ht="14.4" x14ac:dyDescent="0.3">
      <c r="A902" s="80" t="s">
        <v>2832</v>
      </c>
      <c r="B902" s="80"/>
      <c r="C902" s="80"/>
      <c r="D902" s="80"/>
      <c r="E902" s="80" t="s">
        <v>4876</v>
      </c>
      <c r="F902" s="80"/>
      <c r="G902" s="80"/>
      <c r="H902" s="80"/>
      <c r="I902" s="80"/>
      <c r="J902" s="80" t="s">
        <v>2833</v>
      </c>
      <c r="K902" s="80" t="s">
        <v>3928</v>
      </c>
      <c r="L902" s="80" t="s">
        <v>11221</v>
      </c>
      <c r="M902" s="80"/>
      <c r="N902" s="80" t="s">
        <v>8000</v>
      </c>
      <c r="O902" s="80" t="s">
        <v>4919</v>
      </c>
      <c r="P902" s="80" t="s">
        <v>2472</v>
      </c>
      <c r="Q902" s="80"/>
      <c r="R902" s="82" t="s">
        <v>79</v>
      </c>
      <c r="S902" s="80"/>
      <c r="T902" s="114" t="str">
        <f t="shared" si="56"/>
        <v>13846481003</v>
      </c>
      <c r="U902" s="114" t="str">
        <f t="shared" si="57"/>
        <v>IAV SRL</v>
      </c>
      <c r="V902" s="114" t="str">
        <f t="shared" si="58"/>
        <v>LAZIO</v>
      </c>
      <c r="W902" s="114" t="str">
        <f t="shared" si="59"/>
        <v>LAZIO</v>
      </c>
    </row>
    <row r="903" spans="1:23" ht="14.4" x14ac:dyDescent="0.3">
      <c r="A903" s="80" t="s">
        <v>3050</v>
      </c>
      <c r="B903" s="80" t="s">
        <v>3051</v>
      </c>
      <c r="C903" s="80" t="s">
        <v>3441</v>
      </c>
      <c r="D903" s="80" t="s">
        <v>5029</v>
      </c>
      <c r="E903" s="80" t="s">
        <v>6620</v>
      </c>
      <c r="F903" s="80" t="s">
        <v>6621</v>
      </c>
      <c r="G903" s="80" t="s">
        <v>6622</v>
      </c>
      <c r="H903" s="80" t="s">
        <v>5472</v>
      </c>
      <c r="I903" s="80" t="s">
        <v>2483</v>
      </c>
      <c r="J903" s="80" t="s">
        <v>3051</v>
      </c>
      <c r="K903" s="80" t="s">
        <v>3441</v>
      </c>
      <c r="L903" s="80" t="s">
        <v>6620</v>
      </c>
      <c r="M903" s="80" t="s">
        <v>6621</v>
      </c>
      <c r="N903" s="80" t="s">
        <v>6622</v>
      </c>
      <c r="O903" s="80" t="s">
        <v>5472</v>
      </c>
      <c r="P903" s="80" t="s">
        <v>2483</v>
      </c>
      <c r="Q903" s="80" t="s">
        <v>6623</v>
      </c>
      <c r="R903" s="82" t="s">
        <v>79</v>
      </c>
      <c r="S903" s="80" t="s">
        <v>6624</v>
      </c>
      <c r="T903" s="114" t="str">
        <f t="shared" si="56"/>
        <v>01626900847</v>
      </c>
      <c r="U903" s="114" t="str">
        <f t="shared" si="57"/>
        <v>IBLA TOUR SOC. COOP.</v>
      </c>
      <c r="V903" s="114" t="str">
        <f t="shared" si="58"/>
        <v>SICILIA</v>
      </c>
      <c r="W903" s="114" t="str">
        <f t="shared" si="59"/>
        <v>SICILIA</v>
      </c>
    </row>
    <row r="904" spans="1:23" ht="14.4" x14ac:dyDescent="0.3">
      <c r="A904" s="80" t="s">
        <v>4733</v>
      </c>
      <c r="B904" s="80"/>
      <c r="C904" s="80"/>
      <c r="D904" s="80"/>
      <c r="E904" s="80" t="s">
        <v>4876</v>
      </c>
      <c r="F904" s="80"/>
      <c r="G904" s="80"/>
      <c r="H904" s="80"/>
      <c r="I904" s="80"/>
      <c r="J904" s="80" t="s">
        <v>4734</v>
      </c>
      <c r="K904" s="80" t="s">
        <v>11207</v>
      </c>
      <c r="L904" s="80" t="s">
        <v>11208</v>
      </c>
      <c r="M904" s="80"/>
      <c r="N904" s="80" t="s">
        <v>8544</v>
      </c>
      <c r="O904" s="80" t="s">
        <v>5591</v>
      </c>
      <c r="P904" s="80" t="s">
        <v>2484</v>
      </c>
      <c r="Q904" s="80"/>
      <c r="R904" s="82" t="s">
        <v>79</v>
      </c>
      <c r="S904" s="80"/>
      <c r="T904" s="114" t="str">
        <f t="shared" si="56"/>
        <v>01471360527</v>
      </c>
      <c r="U904" s="114" t="str">
        <f t="shared" si="57"/>
        <v>IDEAL VIAGGI TRAVEL COMPANY SRL</v>
      </c>
      <c r="V904" s="114" t="str">
        <f t="shared" si="58"/>
        <v>TOSCANA</v>
      </c>
      <c r="W904" s="114" t="str">
        <f t="shared" si="59"/>
        <v>TOSCANA</v>
      </c>
    </row>
    <row r="905" spans="1:23" ht="14.4" x14ac:dyDescent="0.3">
      <c r="A905" s="80" t="s">
        <v>5639</v>
      </c>
      <c r="B905" s="80"/>
      <c r="C905" s="80"/>
      <c r="D905" s="80"/>
      <c r="E905" s="80" t="s">
        <v>4876</v>
      </c>
      <c r="F905" s="80"/>
      <c r="G905" s="80"/>
      <c r="H905" s="80"/>
      <c r="I905" s="80"/>
      <c r="J905" s="80" t="s">
        <v>5640</v>
      </c>
      <c r="K905" s="80" t="s">
        <v>5641</v>
      </c>
      <c r="L905" s="80" t="s">
        <v>5642</v>
      </c>
      <c r="M905" s="80"/>
      <c r="N905" s="80" t="s">
        <v>5643</v>
      </c>
      <c r="O905" s="80" t="s">
        <v>5634</v>
      </c>
      <c r="P905" s="80" t="s">
        <v>2484</v>
      </c>
      <c r="Q905" s="80"/>
      <c r="R905" s="82" t="s">
        <v>79</v>
      </c>
      <c r="S905" s="80"/>
      <c r="T905" s="114" t="str">
        <f t="shared" si="56"/>
        <v>01139960536</v>
      </c>
      <c r="U905" s="114" t="str">
        <f t="shared" si="57"/>
        <v>IDEALVIAGGI DI BIAGI LUIGI &amp; C. SAS</v>
      </c>
      <c r="V905" s="114" t="str">
        <f t="shared" si="58"/>
        <v>TOSCANA</v>
      </c>
      <c r="W905" s="114" t="str">
        <f t="shared" si="59"/>
        <v>TOSCANA</v>
      </c>
    </row>
    <row r="906" spans="1:23" ht="14.4" x14ac:dyDescent="0.3">
      <c r="A906" s="80" t="s">
        <v>2640</v>
      </c>
      <c r="B906" s="80" t="s">
        <v>2641</v>
      </c>
      <c r="C906" s="80" t="s">
        <v>3461</v>
      </c>
      <c r="D906" s="80" t="s">
        <v>4935</v>
      </c>
      <c r="E906" s="80" t="s">
        <v>6906</v>
      </c>
      <c r="F906" s="80" t="s">
        <v>6907</v>
      </c>
      <c r="G906" s="80" t="s">
        <v>6908</v>
      </c>
      <c r="H906" s="80" t="s">
        <v>4904</v>
      </c>
      <c r="I906" s="80" t="s">
        <v>2465</v>
      </c>
      <c r="J906" s="80" t="s">
        <v>2641</v>
      </c>
      <c r="K906" s="80" t="s">
        <v>3461</v>
      </c>
      <c r="L906" s="80" t="s">
        <v>6906</v>
      </c>
      <c r="M906" s="80" t="s">
        <v>6907</v>
      </c>
      <c r="N906" s="80" t="s">
        <v>6908</v>
      </c>
      <c r="O906" s="80" t="s">
        <v>4904</v>
      </c>
      <c r="P906" s="80" t="s">
        <v>2465</v>
      </c>
      <c r="Q906" s="80" t="s">
        <v>6909</v>
      </c>
      <c r="R906" s="82" t="s">
        <v>79</v>
      </c>
      <c r="S906" s="80"/>
      <c r="T906" s="114" t="str">
        <f t="shared" si="56"/>
        <v>01374861217</v>
      </c>
      <c r="U906" s="114" t="str">
        <f t="shared" si="57"/>
        <v>IERVOLINO SNC</v>
      </c>
      <c r="V906" s="114" t="str">
        <f t="shared" si="58"/>
        <v>CAMPANIA</v>
      </c>
      <c r="W906" s="114" t="str">
        <f t="shared" si="59"/>
        <v>CAMPANIA</v>
      </c>
    </row>
    <row r="907" spans="1:23" ht="14.4" x14ac:dyDescent="0.3">
      <c r="A907" s="80" t="s">
        <v>6479</v>
      </c>
      <c r="B907" s="80"/>
      <c r="C907" s="80"/>
      <c r="D907" s="80"/>
      <c r="E907" s="80" t="s">
        <v>4876</v>
      </c>
      <c r="F907" s="80"/>
      <c r="G907" s="80"/>
      <c r="H907" s="80"/>
      <c r="I907" s="80"/>
      <c r="J907" s="80" t="s">
        <v>6480</v>
      </c>
      <c r="K907" s="80" t="s">
        <v>6481</v>
      </c>
      <c r="L907" s="80" t="s">
        <v>6482</v>
      </c>
      <c r="M907" s="80"/>
      <c r="N907" s="80" t="s">
        <v>6483</v>
      </c>
      <c r="O907" s="80" t="s">
        <v>5005</v>
      </c>
      <c r="P907" s="80" t="s">
        <v>2475</v>
      </c>
      <c r="Q907" s="80"/>
      <c r="R907" s="82" t="s">
        <v>79</v>
      </c>
      <c r="S907" s="80"/>
      <c r="T907" s="114" t="str">
        <f t="shared" si="56"/>
        <v>03107540167</v>
      </c>
      <c r="U907" s="114" t="str">
        <f t="shared" si="57"/>
        <v>IMAGNABUS DI R.RODESCHINI &amp; C. SNC</v>
      </c>
      <c r="V907" s="114" t="str">
        <f t="shared" si="58"/>
        <v>LOMBARDIA</v>
      </c>
      <c r="W907" s="114" t="str">
        <f t="shared" si="59"/>
        <v>LOMBARDIA</v>
      </c>
    </row>
    <row r="908" spans="1:23" ht="14.4" x14ac:dyDescent="0.3">
      <c r="A908" s="80" t="s">
        <v>10848</v>
      </c>
      <c r="B908" s="80"/>
      <c r="C908" s="80"/>
      <c r="D908" s="80"/>
      <c r="E908" s="80" t="s">
        <v>4876</v>
      </c>
      <c r="F908" s="80"/>
      <c r="G908" s="80"/>
      <c r="H908" s="80"/>
      <c r="I908" s="80"/>
      <c r="J908" s="80" t="s">
        <v>10849</v>
      </c>
      <c r="K908" s="80" t="s">
        <v>10850</v>
      </c>
      <c r="L908" s="80" t="s">
        <v>10851</v>
      </c>
      <c r="M908" s="80"/>
      <c r="N908" s="80" t="s">
        <v>10852</v>
      </c>
      <c r="O908" s="80" t="s">
        <v>7893</v>
      </c>
      <c r="P908" s="80" t="s">
        <v>2467</v>
      </c>
      <c r="Q908" s="80"/>
      <c r="R908" s="82" t="s">
        <v>79</v>
      </c>
      <c r="S908" s="80"/>
      <c r="T908" s="114" t="str">
        <f t="shared" si="56"/>
        <v>02589370366</v>
      </c>
      <c r="U908" s="114" t="str">
        <f t="shared" si="57"/>
        <v>IMPIANTISTICA FANANESE DI PELLEGRINI RUGGERO E C. S.N.C</v>
      </c>
      <c r="V908" s="114" t="str">
        <f t="shared" si="58"/>
        <v>EMILIA-ROMAGNA</v>
      </c>
      <c r="W908" s="114" t="str">
        <f t="shared" si="59"/>
        <v>EMILIA-ROMAGNA</v>
      </c>
    </row>
    <row r="909" spans="1:23" ht="14.4" x14ac:dyDescent="0.3">
      <c r="A909" s="80" t="s">
        <v>4817</v>
      </c>
      <c r="B909" s="80" t="s">
        <v>4818</v>
      </c>
      <c r="C909" s="80" t="s">
        <v>7017</v>
      </c>
      <c r="D909" s="80" t="s">
        <v>4935</v>
      </c>
      <c r="E909" s="80" t="s">
        <v>7018</v>
      </c>
      <c r="F909" s="80" t="s">
        <v>4924</v>
      </c>
      <c r="G909" s="80" t="s">
        <v>4875</v>
      </c>
      <c r="H909" s="80" t="s">
        <v>4875</v>
      </c>
      <c r="I909" s="80" t="s">
        <v>2489</v>
      </c>
      <c r="J909" s="80"/>
      <c r="K909" s="80"/>
      <c r="L909" s="80" t="s">
        <v>4876</v>
      </c>
      <c r="M909" s="80"/>
      <c r="N909" s="80"/>
      <c r="O909" s="80"/>
      <c r="P909" s="80"/>
      <c r="Q909" s="80" t="s">
        <v>5595</v>
      </c>
      <c r="R909" s="82" t="s">
        <v>79</v>
      </c>
      <c r="S909" s="80"/>
      <c r="T909" s="114" t="str">
        <f t="shared" si="56"/>
        <v>00272300260</v>
      </c>
      <c r="U909" s="114" t="str">
        <f t="shared" si="57"/>
        <v>IMPR. AUTOS. PUBBL. COMIN VITTORIO DI COMIN ALMERINO E TERESINA SNC</v>
      </c>
      <c r="V909" s="114" t="str">
        <f t="shared" si="58"/>
        <v>VENETO</v>
      </c>
      <c r="W909" s="114" t="str">
        <f t="shared" si="59"/>
        <v>VENETO</v>
      </c>
    </row>
    <row r="910" spans="1:23" ht="14.4" x14ac:dyDescent="0.3">
      <c r="A910" s="80" t="s">
        <v>5108</v>
      </c>
      <c r="B910" s="80"/>
      <c r="C910" s="80"/>
      <c r="D910" s="80"/>
      <c r="E910" s="80" t="s">
        <v>4876</v>
      </c>
      <c r="F910" s="80"/>
      <c r="G910" s="80"/>
      <c r="H910" s="80"/>
      <c r="I910" s="80"/>
      <c r="J910" s="80" t="s">
        <v>5109</v>
      </c>
      <c r="K910" s="80" t="s">
        <v>5110</v>
      </c>
      <c r="L910" s="80" t="s">
        <v>5111</v>
      </c>
      <c r="M910" s="80"/>
      <c r="N910" s="80" t="s">
        <v>5112</v>
      </c>
      <c r="O910" s="80" t="s">
        <v>5113</v>
      </c>
      <c r="P910" s="80" t="s">
        <v>2463</v>
      </c>
      <c r="Q910" s="80"/>
      <c r="R910" s="82" t="s">
        <v>79</v>
      </c>
      <c r="S910" s="80"/>
      <c r="T910" s="114" t="str">
        <f t="shared" si="56"/>
        <v>00120470786</v>
      </c>
      <c r="U910" s="114" t="str">
        <f t="shared" si="57"/>
        <v>IMPRESA AUTOLINEE SCURA - IAS SRL</v>
      </c>
      <c r="V910" s="114" t="str">
        <f t="shared" si="58"/>
        <v>CALABRIA</v>
      </c>
      <c r="W910" s="114" t="str">
        <f t="shared" si="59"/>
        <v>CALABRIA</v>
      </c>
    </row>
    <row r="911" spans="1:23" ht="14.4" x14ac:dyDescent="0.3">
      <c r="A911" s="80" t="s">
        <v>775</v>
      </c>
      <c r="B911" s="80" t="s">
        <v>776</v>
      </c>
      <c r="C911" s="80" t="s">
        <v>3459</v>
      </c>
      <c r="D911" s="80" t="s">
        <v>4871</v>
      </c>
      <c r="E911" s="80" t="s">
        <v>6896</v>
      </c>
      <c r="F911" s="80" t="s">
        <v>6897</v>
      </c>
      <c r="G911" s="80" t="s">
        <v>6898</v>
      </c>
      <c r="H911" s="80" t="s">
        <v>5005</v>
      </c>
      <c r="I911" s="80" t="s">
        <v>2475</v>
      </c>
      <c r="J911" s="80" t="s">
        <v>776</v>
      </c>
      <c r="K911" s="80" t="s">
        <v>3459</v>
      </c>
      <c r="L911" s="80" t="s">
        <v>6896</v>
      </c>
      <c r="M911" s="80" t="s">
        <v>6897</v>
      </c>
      <c r="N911" s="80" t="s">
        <v>6898</v>
      </c>
      <c r="O911" s="80" t="s">
        <v>5005</v>
      </c>
      <c r="P911" s="80" t="s">
        <v>2475</v>
      </c>
      <c r="Q911" s="80" t="s">
        <v>6899</v>
      </c>
      <c r="R911" s="82" t="s">
        <v>79</v>
      </c>
      <c r="S911" s="80" t="s">
        <v>6900</v>
      </c>
      <c r="T911" s="114" t="str">
        <f t="shared" si="56"/>
        <v>01987990163</v>
      </c>
      <c r="U911" s="114" t="str">
        <f t="shared" si="57"/>
        <v>IMPRESE TURISTICHE BARZIESI SPA</v>
      </c>
      <c r="V911" s="114" t="str">
        <f t="shared" si="58"/>
        <v>LOMBARDIA</v>
      </c>
      <c r="W911" s="114" t="str">
        <f t="shared" si="59"/>
        <v>LOMBARDIA</v>
      </c>
    </row>
    <row r="912" spans="1:23" ht="14.4" x14ac:dyDescent="0.3">
      <c r="A912" s="80" t="s">
        <v>7425</v>
      </c>
      <c r="B912" s="80"/>
      <c r="C912" s="80"/>
      <c r="D912" s="80"/>
      <c r="E912" s="80" t="s">
        <v>4876</v>
      </c>
      <c r="F912" s="80"/>
      <c r="G912" s="80"/>
      <c r="H912" s="80"/>
      <c r="I912" s="80"/>
      <c r="J912" s="80" t="s">
        <v>7426</v>
      </c>
      <c r="K912" s="80" t="s">
        <v>7427</v>
      </c>
      <c r="L912" s="80" t="s">
        <v>7428</v>
      </c>
      <c r="M912" s="80"/>
      <c r="N912" s="80" t="s">
        <v>7429</v>
      </c>
      <c r="O912" s="80" t="s">
        <v>5074</v>
      </c>
      <c r="P912" s="80" t="s">
        <v>2465</v>
      </c>
      <c r="Q912" s="80"/>
      <c r="R912" s="82" t="s">
        <v>79</v>
      </c>
      <c r="S912" s="80"/>
      <c r="T912" s="114" t="str">
        <f t="shared" si="56"/>
        <v>00781600655</v>
      </c>
      <c r="U912" s="114" t="str">
        <f t="shared" si="57"/>
        <v>INFANTE A. RAFFAELE SRL</v>
      </c>
      <c r="V912" s="114" t="str">
        <f t="shared" si="58"/>
        <v>CAMPANIA</v>
      </c>
      <c r="W912" s="114" t="str">
        <f t="shared" si="59"/>
        <v>CAMPANIA</v>
      </c>
    </row>
    <row r="913" spans="1:23" ht="14.4" x14ac:dyDescent="0.3">
      <c r="A913" s="80" t="s">
        <v>7748</v>
      </c>
      <c r="B913" s="80"/>
      <c r="C913" s="80"/>
      <c r="D913" s="80"/>
      <c r="E913" s="80" t="s">
        <v>4876</v>
      </c>
      <c r="F913" s="80"/>
      <c r="G913" s="80"/>
      <c r="H913" s="80"/>
      <c r="I913" s="80"/>
      <c r="J913" s="80" t="s">
        <v>7749</v>
      </c>
      <c r="K913" s="80" t="s">
        <v>7750</v>
      </c>
      <c r="L913" s="80" t="s">
        <v>7751</v>
      </c>
      <c r="M913" s="80"/>
      <c r="N913" s="80" t="s">
        <v>5032</v>
      </c>
      <c r="O913" s="80" t="s">
        <v>5032</v>
      </c>
      <c r="P913" s="80" t="s">
        <v>2478</v>
      </c>
      <c r="Q913" s="80"/>
      <c r="R913" s="82" t="s">
        <v>79</v>
      </c>
      <c r="S913" s="80"/>
      <c r="T913" s="114" t="str">
        <f t="shared" si="56"/>
        <v>10319310016</v>
      </c>
      <c r="U913" s="114" t="str">
        <f t="shared" si="57"/>
        <v>INFRA.TO - INFRATRASPORTI.TO</v>
      </c>
      <c r="V913" s="114" t="str">
        <f t="shared" si="58"/>
        <v>PIEMONTE</v>
      </c>
      <c r="W913" s="114" t="str">
        <f t="shared" si="59"/>
        <v>PIEMONTE</v>
      </c>
    </row>
    <row r="914" spans="1:23" ht="14.4" x14ac:dyDescent="0.3">
      <c r="A914" s="80" t="s">
        <v>7768</v>
      </c>
      <c r="B914" s="80"/>
      <c r="C914" s="80"/>
      <c r="D914" s="80"/>
      <c r="E914" s="80" t="s">
        <v>4876</v>
      </c>
      <c r="F914" s="80"/>
      <c r="G914" s="80"/>
      <c r="H914" s="80"/>
      <c r="I914" s="80"/>
      <c r="J914" s="80" t="s">
        <v>7769</v>
      </c>
      <c r="K914" s="80" t="s">
        <v>7750</v>
      </c>
      <c r="L914" s="80" t="s">
        <v>7751</v>
      </c>
      <c r="M914" s="80" t="s">
        <v>7770</v>
      </c>
      <c r="N914" s="80" t="s">
        <v>5032</v>
      </c>
      <c r="O914" s="80" t="s">
        <v>5032</v>
      </c>
      <c r="P914" s="80" t="s">
        <v>2478</v>
      </c>
      <c r="Q914" s="80" t="s">
        <v>7771</v>
      </c>
      <c r="R914" s="82" t="s">
        <v>79</v>
      </c>
      <c r="S914" s="80"/>
      <c r="T914" s="114" t="str">
        <f t="shared" si="56"/>
        <v>10319310016</v>
      </c>
      <c r="U914" s="114" t="str">
        <f t="shared" si="57"/>
        <v>INFRATRASPORTI.TO</v>
      </c>
      <c r="V914" s="114" t="str">
        <f t="shared" si="58"/>
        <v>PIEMONTE</v>
      </c>
      <c r="W914" s="114" t="str">
        <f t="shared" si="59"/>
        <v>PIEMONTE</v>
      </c>
    </row>
    <row r="915" spans="1:23" ht="14.4" x14ac:dyDescent="0.3">
      <c r="A915" s="80" t="s">
        <v>4055</v>
      </c>
      <c r="B915" s="80" t="s">
        <v>4056</v>
      </c>
      <c r="C915" s="80" t="s">
        <v>7329</v>
      </c>
      <c r="D915" s="80" t="s">
        <v>5258</v>
      </c>
      <c r="E915" s="80" t="s">
        <v>7330</v>
      </c>
      <c r="F915" s="80" t="s">
        <v>7331</v>
      </c>
      <c r="G915" s="80" t="s">
        <v>7332</v>
      </c>
      <c r="H915" s="80" t="s">
        <v>7068</v>
      </c>
      <c r="I915" s="80" t="s">
        <v>2465</v>
      </c>
      <c r="J915" s="80"/>
      <c r="K915" s="80"/>
      <c r="L915" s="80" t="s">
        <v>4876</v>
      </c>
      <c r="M915" s="80"/>
      <c r="N915" s="80"/>
      <c r="O915" s="80"/>
      <c r="P915" s="80"/>
      <c r="Q915" s="80" t="s">
        <v>7333</v>
      </c>
      <c r="R915" s="82" t="s">
        <v>79</v>
      </c>
      <c r="S915" s="80"/>
      <c r="T915" s="114" t="str">
        <f t="shared" si="56"/>
        <v>00115840647</v>
      </c>
      <c r="U915" s="114" t="str">
        <f t="shared" si="57"/>
        <v>ING. MARZIO GIANNONI &amp; C. S.A.S</v>
      </c>
      <c r="V915" s="114" t="str">
        <f t="shared" si="58"/>
        <v>CAMPANIA</v>
      </c>
      <c r="W915" s="114" t="str">
        <f t="shared" si="59"/>
        <v>CAMPANIA</v>
      </c>
    </row>
    <row r="916" spans="1:23" ht="14.4" x14ac:dyDescent="0.3">
      <c r="A916" s="80" t="s">
        <v>4318</v>
      </c>
      <c r="B916" s="80" t="s">
        <v>4319</v>
      </c>
      <c r="C916" s="80" t="s">
        <v>10636</v>
      </c>
      <c r="D916" s="80" t="s">
        <v>5258</v>
      </c>
      <c r="E916" s="80" t="s">
        <v>10637</v>
      </c>
      <c r="F916" s="80" t="s">
        <v>10638</v>
      </c>
      <c r="G916" s="80" t="s">
        <v>10639</v>
      </c>
      <c r="H916" s="80" t="s">
        <v>4904</v>
      </c>
      <c r="I916" s="80" t="s">
        <v>2465</v>
      </c>
      <c r="J916" s="80" t="s">
        <v>4319</v>
      </c>
      <c r="K916" s="80" t="s">
        <v>10636</v>
      </c>
      <c r="L916" s="80" t="s">
        <v>10637</v>
      </c>
      <c r="M916" s="80"/>
      <c r="N916" s="80" t="s">
        <v>10639</v>
      </c>
      <c r="O916" s="80" t="s">
        <v>4904</v>
      </c>
      <c r="P916" s="80" t="s">
        <v>2465</v>
      </c>
      <c r="Q916" s="80" t="s">
        <v>10640</v>
      </c>
      <c r="R916" s="82" t="s">
        <v>79</v>
      </c>
      <c r="S916" s="80"/>
      <c r="T916" s="114" t="str">
        <f t="shared" si="56"/>
        <v>05346940637</v>
      </c>
      <c r="U916" s="114" t="str">
        <f t="shared" si="57"/>
        <v>INI BUS DI INI GAETANO E C. S.A.S.</v>
      </c>
      <c r="V916" s="114" t="str">
        <f t="shared" si="58"/>
        <v>CAMPANIA</v>
      </c>
      <c r="W916" s="114" t="str">
        <f t="shared" si="59"/>
        <v>CAMPANIA</v>
      </c>
    </row>
    <row r="917" spans="1:23" ht="14.4" x14ac:dyDescent="0.3">
      <c r="A917" s="80" t="s">
        <v>3090</v>
      </c>
      <c r="B917" s="80" t="s">
        <v>3091</v>
      </c>
      <c r="C917" s="80" t="s">
        <v>3598</v>
      </c>
      <c r="D917" s="80" t="s">
        <v>4871</v>
      </c>
      <c r="E917" s="80" t="s">
        <v>8511</v>
      </c>
      <c r="F917" s="80" t="s">
        <v>8512</v>
      </c>
      <c r="G917" s="80" t="s">
        <v>5551</v>
      </c>
      <c r="H917" s="80" t="s">
        <v>5551</v>
      </c>
      <c r="I917" s="80" t="s">
        <v>2483</v>
      </c>
      <c r="J917" s="80" t="s">
        <v>3091</v>
      </c>
      <c r="K917" s="80" t="s">
        <v>3598</v>
      </c>
      <c r="L917" s="80" t="s">
        <v>8511</v>
      </c>
      <c r="M917" s="80" t="s">
        <v>8512</v>
      </c>
      <c r="N917" s="80" t="s">
        <v>5551</v>
      </c>
      <c r="O917" s="80" t="s">
        <v>5551</v>
      </c>
      <c r="P917" s="80" t="s">
        <v>2483</v>
      </c>
      <c r="Q917" s="80" t="s">
        <v>8513</v>
      </c>
      <c r="R917" s="82" t="s">
        <v>79</v>
      </c>
      <c r="S917" s="80" t="s">
        <v>8514</v>
      </c>
      <c r="T917" s="114" t="str">
        <f t="shared" si="56"/>
        <v>00626840862</v>
      </c>
      <c r="U917" s="114" t="str">
        <f t="shared" si="57"/>
        <v>INTERBUS SPA</v>
      </c>
      <c r="V917" s="114" t="str">
        <f t="shared" si="58"/>
        <v>SICILIA</v>
      </c>
      <c r="W917" s="114" t="str">
        <f t="shared" si="59"/>
        <v>SICILIA</v>
      </c>
    </row>
    <row r="918" spans="1:23" ht="14.4" x14ac:dyDescent="0.3">
      <c r="A918" s="80" t="s">
        <v>4071</v>
      </c>
      <c r="B918" s="80" t="s">
        <v>4072</v>
      </c>
      <c r="C918" s="80" t="s">
        <v>4925</v>
      </c>
      <c r="D918" s="80" t="s">
        <v>4858</v>
      </c>
      <c r="E918" s="80" t="s">
        <v>4926</v>
      </c>
      <c r="F918" s="80" t="s">
        <v>4927</v>
      </c>
      <c r="G918" s="80" t="s">
        <v>4928</v>
      </c>
      <c r="H918" s="80" t="s">
        <v>4929</v>
      </c>
      <c r="I918" s="80" t="s">
        <v>2465</v>
      </c>
      <c r="J918" s="80" t="s">
        <v>4072</v>
      </c>
      <c r="K918" s="80" t="s">
        <v>4925</v>
      </c>
      <c r="L918" s="80" t="s">
        <v>4926</v>
      </c>
      <c r="M918" s="80" t="s">
        <v>4927</v>
      </c>
      <c r="N918" s="80" t="s">
        <v>4928</v>
      </c>
      <c r="O918" s="80" t="s">
        <v>4929</v>
      </c>
      <c r="P918" s="80" t="s">
        <v>2465</v>
      </c>
      <c r="Q918" s="80" t="s">
        <v>4930</v>
      </c>
      <c r="R918" s="82" t="s">
        <v>79</v>
      </c>
      <c r="S918" s="80" t="s">
        <v>4931</v>
      </c>
      <c r="T918" s="114" t="str">
        <f t="shared" si="56"/>
        <v>01527000622</v>
      </c>
      <c r="U918" s="114" t="str">
        <f t="shared" si="57"/>
        <v>IORIO ANGELO SRL CON SOCIO UNICO</v>
      </c>
      <c r="V918" s="114" t="str">
        <f t="shared" si="58"/>
        <v>CAMPANIA</v>
      </c>
      <c r="W918" s="114" t="str">
        <f t="shared" si="59"/>
        <v>CAMPANIA</v>
      </c>
    </row>
    <row r="919" spans="1:23" ht="14.4" x14ac:dyDescent="0.3">
      <c r="A919" s="80" t="s">
        <v>4092</v>
      </c>
      <c r="B919" s="80" t="s">
        <v>4093</v>
      </c>
      <c r="C919" s="80" t="s">
        <v>10517</v>
      </c>
      <c r="D919" s="80" t="s">
        <v>4858</v>
      </c>
      <c r="E919" s="80" t="s">
        <v>10518</v>
      </c>
      <c r="F919" s="80" t="s">
        <v>10519</v>
      </c>
      <c r="G919" s="80" t="s">
        <v>10520</v>
      </c>
      <c r="H919" s="80" t="s">
        <v>4904</v>
      </c>
      <c r="I919" s="80" t="s">
        <v>2465</v>
      </c>
      <c r="J919" s="80" t="s">
        <v>4093</v>
      </c>
      <c r="K919" s="80" t="s">
        <v>10517</v>
      </c>
      <c r="L919" s="80" t="s">
        <v>10518</v>
      </c>
      <c r="M919" s="80" t="s">
        <v>10519</v>
      </c>
      <c r="N919" s="80" t="s">
        <v>10520</v>
      </c>
      <c r="O919" s="80" t="s">
        <v>4904</v>
      </c>
      <c r="P919" s="80" t="s">
        <v>2465</v>
      </c>
      <c r="Q919" s="80" t="s">
        <v>10521</v>
      </c>
      <c r="R919" s="82" t="s">
        <v>79</v>
      </c>
      <c r="S919" s="80"/>
      <c r="T919" s="114" t="str">
        <f t="shared" si="56"/>
        <v>08332971210</v>
      </c>
      <c r="U919" s="114" t="str">
        <f t="shared" si="57"/>
        <v>IPPOCAMPO SRL</v>
      </c>
      <c r="V919" s="114" t="str">
        <f t="shared" si="58"/>
        <v>CAMPANIA</v>
      </c>
      <c r="W919" s="114" t="str">
        <f t="shared" si="59"/>
        <v>CAMPANIA</v>
      </c>
    </row>
    <row r="920" spans="1:23" ht="14.4" x14ac:dyDescent="0.3">
      <c r="A920" s="80" t="s">
        <v>778</v>
      </c>
      <c r="B920" s="80" t="s">
        <v>779</v>
      </c>
      <c r="C920" s="80" t="s">
        <v>3395</v>
      </c>
      <c r="D920" s="80" t="s">
        <v>5029</v>
      </c>
      <c r="E920" s="80" t="s">
        <v>5625</v>
      </c>
      <c r="F920" s="80" t="s">
        <v>5626</v>
      </c>
      <c r="G920" s="80" t="s">
        <v>5627</v>
      </c>
      <c r="H920" s="80" t="s">
        <v>5627</v>
      </c>
      <c r="I920" s="80" t="s">
        <v>2487</v>
      </c>
      <c r="J920" s="80" t="s">
        <v>779</v>
      </c>
      <c r="K920" s="80" t="s">
        <v>3395</v>
      </c>
      <c r="L920" s="80" t="s">
        <v>5625</v>
      </c>
      <c r="M920" s="80" t="s">
        <v>5626</v>
      </c>
      <c r="N920" s="80" t="s">
        <v>5627</v>
      </c>
      <c r="O920" s="80" t="s">
        <v>5627</v>
      </c>
      <c r="P920" s="80" t="s">
        <v>2487</v>
      </c>
      <c r="Q920" s="80" t="s">
        <v>5628</v>
      </c>
      <c r="R920" s="82" t="s">
        <v>79</v>
      </c>
      <c r="S920" s="80"/>
      <c r="T920" s="114" t="str">
        <f t="shared" si="56"/>
        <v>02687120549</v>
      </c>
      <c r="U920" s="114" t="str">
        <f t="shared" si="57"/>
        <v>ISHTAR S.C. A R.L.</v>
      </c>
      <c r="V920" s="114" t="str">
        <f t="shared" si="58"/>
        <v>UMBRIA</v>
      </c>
      <c r="W920" s="114" t="str">
        <f t="shared" si="59"/>
        <v>UMBRIA</v>
      </c>
    </row>
    <row r="921" spans="1:23" ht="14.4" x14ac:dyDescent="0.3">
      <c r="A921" s="80" t="s">
        <v>4550</v>
      </c>
      <c r="B921" s="80" t="s">
        <v>4551</v>
      </c>
      <c r="C921" s="80" t="s">
        <v>7637</v>
      </c>
      <c r="D921" s="80" t="s">
        <v>7638</v>
      </c>
      <c r="E921" s="80" t="s">
        <v>7639</v>
      </c>
      <c r="F921" s="80" t="s">
        <v>7640</v>
      </c>
      <c r="G921" s="80" t="s">
        <v>7641</v>
      </c>
      <c r="H921" s="80" t="s">
        <v>7642</v>
      </c>
      <c r="I921" s="80" t="s">
        <v>2483</v>
      </c>
      <c r="J921" s="80"/>
      <c r="K921" s="80"/>
      <c r="L921" s="80" t="s">
        <v>4876</v>
      </c>
      <c r="M921" s="80"/>
      <c r="N921" s="80"/>
      <c r="O921" s="80"/>
      <c r="P921" s="80"/>
      <c r="Q921" s="80" t="s">
        <v>7643</v>
      </c>
      <c r="R921" s="82" t="s">
        <v>79</v>
      </c>
      <c r="S921" s="80"/>
      <c r="T921" s="114" t="str">
        <f t="shared" si="56"/>
        <v>00742750888</v>
      </c>
      <c r="U921" s="114" t="str">
        <f t="shared" si="57"/>
        <v>ISPICA VIVA SOC. COOPERATIVA  A R.L.</v>
      </c>
      <c r="V921" s="114" t="str">
        <f t="shared" si="58"/>
        <v>SICILIA</v>
      </c>
      <c r="W921" s="114" t="str">
        <f t="shared" si="59"/>
        <v>SICILIA</v>
      </c>
    </row>
    <row r="922" spans="1:23" ht="14.4" x14ac:dyDescent="0.3">
      <c r="A922" s="80" t="s">
        <v>782</v>
      </c>
      <c r="B922" s="80" t="s">
        <v>783</v>
      </c>
      <c r="C922" s="80" t="s">
        <v>3473</v>
      </c>
      <c r="D922" s="80" t="s">
        <v>4858</v>
      </c>
      <c r="E922" s="80" t="s">
        <v>7117</v>
      </c>
      <c r="F922" s="80" t="s">
        <v>7118</v>
      </c>
      <c r="G922" s="80" t="s">
        <v>7119</v>
      </c>
      <c r="H922" s="80" t="s">
        <v>5000</v>
      </c>
      <c r="I922" s="80" t="s">
        <v>2472</v>
      </c>
      <c r="J922" s="80" t="s">
        <v>783</v>
      </c>
      <c r="K922" s="80" t="s">
        <v>3473</v>
      </c>
      <c r="L922" s="80" t="s">
        <v>7117</v>
      </c>
      <c r="M922" s="80" t="s">
        <v>7120</v>
      </c>
      <c r="N922" s="80" t="s">
        <v>7119</v>
      </c>
      <c r="O922" s="80" t="s">
        <v>5000</v>
      </c>
      <c r="P922" s="80" t="s">
        <v>2472</v>
      </c>
      <c r="Q922" s="80" t="s">
        <v>7121</v>
      </c>
      <c r="R922" s="82" t="s">
        <v>79</v>
      </c>
      <c r="S922" s="80" t="s">
        <v>7122</v>
      </c>
      <c r="T922" s="114" t="str">
        <f t="shared" si="56"/>
        <v>00743790560</v>
      </c>
      <c r="U922" s="114" t="str">
        <f t="shared" si="57"/>
        <v>ITALVIAGGI S.R.L. GRUPPO POLIDORI</v>
      </c>
      <c r="V922" s="114" t="str">
        <f t="shared" si="58"/>
        <v>LAZIO</v>
      </c>
      <c r="W922" s="114" t="str">
        <f t="shared" si="59"/>
        <v>LAZIO</v>
      </c>
    </row>
    <row r="923" spans="1:23" ht="14.4" x14ac:dyDescent="0.3">
      <c r="A923" s="80" t="s">
        <v>1195</v>
      </c>
      <c r="B923" s="80" t="s">
        <v>1196</v>
      </c>
      <c r="C923" s="80" t="s">
        <v>3535</v>
      </c>
      <c r="D923" s="80" t="s">
        <v>4858</v>
      </c>
      <c r="E923" s="80" t="s">
        <v>7772</v>
      </c>
      <c r="F923" s="80" t="s">
        <v>5549</v>
      </c>
      <c r="G923" s="80" t="s">
        <v>5550</v>
      </c>
      <c r="H923" s="80" t="s">
        <v>5551</v>
      </c>
      <c r="I923" s="80" t="s">
        <v>2483</v>
      </c>
      <c r="J923" s="80" t="s">
        <v>1196</v>
      </c>
      <c r="K923" s="80" t="s">
        <v>3535</v>
      </c>
      <c r="L923" s="80" t="s">
        <v>7772</v>
      </c>
      <c r="M923" s="80" t="s">
        <v>5549</v>
      </c>
      <c r="N923" s="80" t="s">
        <v>5550</v>
      </c>
      <c r="O923" s="80" t="s">
        <v>5551</v>
      </c>
      <c r="P923" s="80" t="s">
        <v>2483</v>
      </c>
      <c r="Q923" s="80" t="s">
        <v>7773</v>
      </c>
      <c r="R923" s="82" t="s">
        <v>79</v>
      </c>
      <c r="S923" s="80" t="s">
        <v>7774</v>
      </c>
      <c r="T923" s="114" t="str">
        <f t="shared" si="56"/>
        <v>01209730868</v>
      </c>
      <c r="U923" s="114" t="str">
        <f t="shared" si="57"/>
        <v>ITER S.R.L. AUTOLINEE E NOLEGGI</v>
      </c>
      <c r="V923" s="114" t="str">
        <f t="shared" si="58"/>
        <v>SICILIA</v>
      </c>
      <c r="W923" s="114" t="str">
        <f t="shared" si="59"/>
        <v>SICILIA</v>
      </c>
    </row>
    <row r="924" spans="1:23" ht="14.4" x14ac:dyDescent="0.3">
      <c r="A924" s="80" t="s">
        <v>784</v>
      </c>
      <c r="B924" s="80" t="s">
        <v>785</v>
      </c>
      <c r="C924" s="80" t="s">
        <v>3522</v>
      </c>
      <c r="D924" s="80" t="s">
        <v>5258</v>
      </c>
      <c r="E924" s="80" t="s">
        <v>7659</v>
      </c>
      <c r="F924" s="80" t="s">
        <v>7660</v>
      </c>
      <c r="G924" s="80" t="s">
        <v>7661</v>
      </c>
      <c r="H924" s="80" t="s">
        <v>5556</v>
      </c>
      <c r="I924" s="80" t="s">
        <v>2450</v>
      </c>
      <c r="J924" s="80" t="s">
        <v>785</v>
      </c>
      <c r="K924" s="80" t="s">
        <v>3522</v>
      </c>
      <c r="L924" s="80" t="s">
        <v>7659</v>
      </c>
      <c r="M924" s="80" t="s">
        <v>7660</v>
      </c>
      <c r="N924" s="80" t="s">
        <v>7661</v>
      </c>
      <c r="O924" s="80" t="s">
        <v>5556</v>
      </c>
      <c r="P924" s="80" t="s">
        <v>2450</v>
      </c>
      <c r="Q924" s="80" t="s">
        <v>7662</v>
      </c>
      <c r="R924" s="82" t="s">
        <v>79</v>
      </c>
      <c r="S924" s="80"/>
      <c r="T924" s="114" t="str">
        <f t="shared" si="56"/>
        <v>01561980663</v>
      </c>
      <c r="U924" s="114" t="str">
        <f t="shared" si="57"/>
        <v>JACOVETTI S.A.S. DI ANTONIO IACOVETTI</v>
      </c>
      <c r="V924" s="114" t="str">
        <f t="shared" si="58"/>
        <v>ABRUZZO</v>
      </c>
      <c r="W924" s="114" t="str">
        <f t="shared" si="59"/>
        <v>ABRUZZO</v>
      </c>
    </row>
    <row r="925" spans="1:23" ht="14.4" x14ac:dyDescent="0.3">
      <c r="A925" s="80" t="s">
        <v>4591</v>
      </c>
      <c r="B925" s="80" t="s">
        <v>4592</v>
      </c>
      <c r="C925" s="80" t="s">
        <v>7544</v>
      </c>
      <c r="D925" s="80" t="s">
        <v>4871</v>
      </c>
      <c r="E925" s="80" t="s">
        <v>7545</v>
      </c>
      <c r="F925" s="80" t="s">
        <v>5465</v>
      </c>
      <c r="G925" s="80" t="s">
        <v>5466</v>
      </c>
      <c r="H925" s="80" t="s">
        <v>5466</v>
      </c>
      <c r="I925" s="80" t="s">
        <v>2483</v>
      </c>
      <c r="J925" s="80" t="s">
        <v>4592</v>
      </c>
      <c r="K925" s="80" t="s">
        <v>7544</v>
      </c>
      <c r="L925" s="80" t="s">
        <v>7545</v>
      </c>
      <c r="M925" s="80" t="s">
        <v>5465</v>
      </c>
      <c r="N925" s="80" t="s">
        <v>5466</v>
      </c>
      <c r="O925" s="80" t="s">
        <v>5466</v>
      </c>
      <c r="P925" s="80" t="s">
        <v>2483</v>
      </c>
      <c r="Q925" s="80" t="s">
        <v>7546</v>
      </c>
      <c r="R925" s="82" t="s">
        <v>79</v>
      </c>
      <c r="S925" s="80" t="s">
        <v>7547</v>
      </c>
      <c r="T925" s="114" t="str">
        <f t="shared" si="56"/>
        <v>02159830831</v>
      </c>
      <c r="U925" s="114" t="str">
        <f t="shared" si="57"/>
        <v>JONICA TRASPORTI E TURISMO</v>
      </c>
      <c r="V925" s="114" t="str">
        <f t="shared" si="58"/>
        <v>SICILIA</v>
      </c>
      <c r="W925" s="114" t="str">
        <f t="shared" si="59"/>
        <v>SICILIA</v>
      </c>
    </row>
    <row r="926" spans="1:23" ht="14.4" x14ac:dyDescent="0.3">
      <c r="A926" s="80" t="s">
        <v>4752</v>
      </c>
      <c r="B926" s="80" t="s">
        <v>4753</v>
      </c>
      <c r="C926" s="80" t="s">
        <v>9035</v>
      </c>
      <c r="D926" s="80" t="s">
        <v>4858</v>
      </c>
      <c r="E926" s="80" t="s">
        <v>9036</v>
      </c>
      <c r="F926" s="80" t="s">
        <v>6567</v>
      </c>
      <c r="G926" s="80" t="s">
        <v>9037</v>
      </c>
      <c r="H926" s="80" t="s">
        <v>6541</v>
      </c>
      <c r="I926" s="80" t="s">
        <v>2485</v>
      </c>
      <c r="J926" s="80" t="s">
        <v>4753</v>
      </c>
      <c r="K926" s="80" t="s">
        <v>9035</v>
      </c>
      <c r="L926" s="80" t="s">
        <v>9036</v>
      </c>
      <c r="M926" s="80" t="s">
        <v>6567</v>
      </c>
      <c r="N926" s="80" t="s">
        <v>9037</v>
      </c>
      <c r="O926" s="80" t="s">
        <v>6541</v>
      </c>
      <c r="P926" s="80" t="s">
        <v>2485</v>
      </c>
      <c r="Q926" s="80" t="s">
        <v>9039</v>
      </c>
      <c r="R926" s="82" t="s">
        <v>79</v>
      </c>
      <c r="S926" s="80" t="s">
        <v>9040</v>
      </c>
      <c r="T926" s="114" t="str">
        <f t="shared" si="56"/>
        <v>02305120210</v>
      </c>
      <c r="U926" s="114" t="str">
        <f t="shared" si="57"/>
        <v>KLOECKER BUSLINE GMBH</v>
      </c>
      <c r="V926" s="114" t="str">
        <f t="shared" si="58"/>
        <v>TRENTINO ALTO-ADIGE</v>
      </c>
      <c r="W926" s="114" t="str">
        <f t="shared" si="59"/>
        <v>Provincia autonoma di BOLZANO</v>
      </c>
    </row>
    <row r="927" spans="1:23" ht="14.4" x14ac:dyDescent="0.3">
      <c r="A927" s="80" t="s">
        <v>9171</v>
      </c>
      <c r="B927" s="80"/>
      <c r="C927" s="80"/>
      <c r="D927" s="80"/>
      <c r="E927" s="80" t="s">
        <v>4876</v>
      </c>
      <c r="F927" s="80"/>
      <c r="G927" s="80"/>
      <c r="H927" s="80"/>
      <c r="I927" s="80"/>
      <c r="J927" s="80" t="s">
        <v>4753</v>
      </c>
      <c r="K927" s="80" t="s">
        <v>9035</v>
      </c>
      <c r="L927" s="80" t="s">
        <v>9172</v>
      </c>
      <c r="M927" s="80"/>
      <c r="N927" s="80" t="s">
        <v>9037</v>
      </c>
      <c r="O927" s="80" t="s">
        <v>6541</v>
      </c>
      <c r="P927" s="80" t="s">
        <v>2485</v>
      </c>
      <c r="Q927" s="80" t="s">
        <v>9038</v>
      </c>
      <c r="R927" s="82" t="s">
        <v>79</v>
      </c>
      <c r="S927" s="80"/>
      <c r="T927" s="114" t="str">
        <f t="shared" si="56"/>
        <v>02305120210</v>
      </c>
      <c r="U927" s="114" t="str">
        <f t="shared" si="57"/>
        <v>KLOECKER BUSLINE GMBH</v>
      </c>
      <c r="V927" s="114" t="str">
        <f t="shared" si="58"/>
        <v>TRENTINO ALTO-ADIGE</v>
      </c>
      <c r="W927" s="114" t="str">
        <f t="shared" si="59"/>
        <v>Provincia autonoma di BOLZANO</v>
      </c>
    </row>
    <row r="928" spans="1:23" ht="14.4" x14ac:dyDescent="0.3">
      <c r="A928" s="80" t="s">
        <v>4363</v>
      </c>
      <c r="B928" s="80" t="s">
        <v>4364</v>
      </c>
      <c r="C928" s="80" t="s">
        <v>5129</v>
      </c>
      <c r="D928" s="80" t="s">
        <v>4871</v>
      </c>
      <c r="E928" s="80" t="s">
        <v>5130</v>
      </c>
      <c r="F928" s="80" t="s">
        <v>5131</v>
      </c>
      <c r="G928" s="80" t="s">
        <v>5132</v>
      </c>
      <c r="H928" s="80" t="s">
        <v>5132</v>
      </c>
      <c r="I928" s="80" t="s">
        <v>2475</v>
      </c>
      <c r="J928" s="80"/>
      <c r="K928" s="80"/>
      <c r="L928" s="80" t="s">
        <v>4876</v>
      </c>
      <c r="M928" s="80"/>
      <c r="N928" s="80"/>
      <c r="O928" s="80"/>
      <c r="P928" s="80"/>
      <c r="Q928" s="80" t="s">
        <v>5133</v>
      </c>
      <c r="R928" s="82" t="s">
        <v>79</v>
      </c>
      <c r="S928" s="80"/>
      <c r="T928" s="114" t="str">
        <f t="shared" si="56"/>
        <v>01223200195</v>
      </c>
      <c r="U928" s="114" t="str">
        <f t="shared" si="57"/>
        <v>KM SPA</v>
      </c>
      <c r="V928" s="114" t="str">
        <f t="shared" si="58"/>
        <v>LOMBARDIA</v>
      </c>
      <c r="W928" s="114" t="str">
        <f t="shared" si="59"/>
        <v>LOMBARDIA</v>
      </c>
    </row>
    <row r="929" spans="1:23" ht="14.4" x14ac:dyDescent="0.3">
      <c r="A929" s="80" t="s">
        <v>4754</v>
      </c>
      <c r="B929" s="80" t="s">
        <v>4755</v>
      </c>
      <c r="C929" s="80" t="s">
        <v>6537</v>
      </c>
      <c r="D929" s="80" t="s">
        <v>4858</v>
      </c>
      <c r="E929" s="80" t="s">
        <v>6538</v>
      </c>
      <c r="F929" s="80" t="s">
        <v>6539</v>
      </c>
      <c r="G929" s="80" t="s">
        <v>6540</v>
      </c>
      <c r="H929" s="80" t="s">
        <v>6541</v>
      </c>
      <c r="I929" s="80" t="s">
        <v>2485</v>
      </c>
      <c r="J929" s="80" t="s">
        <v>4755</v>
      </c>
      <c r="K929" s="80" t="s">
        <v>6537</v>
      </c>
      <c r="L929" s="80" t="s">
        <v>6538</v>
      </c>
      <c r="M929" s="80" t="s">
        <v>6539</v>
      </c>
      <c r="N929" s="80" t="s">
        <v>6540</v>
      </c>
      <c r="O929" s="80" t="s">
        <v>6541</v>
      </c>
      <c r="P929" s="80" t="s">
        <v>2485</v>
      </c>
      <c r="Q929" s="80" t="s">
        <v>6542</v>
      </c>
      <c r="R929" s="82" t="s">
        <v>79</v>
      </c>
      <c r="S929" s="80" t="s">
        <v>6543</v>
      </c>
      <c r="T929" s="114" t="str">
        <f t="shared" si="56"/>
        <v>02424990212</v>
      </c>
      <c r="U929" s="114" t="str">
        <f t="shared" si="57"/>
        <v>KOFLER GMBH</v>
      </c>
      <c r="V929" s="114" t="str">
        <f t="shared" si="58"/>
        <v>TRENTINO ALTO-ADIGE</v>
      </c>
      <c r="W929" s="114" t="str">
        <f t="shared" si="59"/>
        <v>Provincia autonoma di BOLZANO</v>
      </c>
    </row>
    <row r="930" spans="1:23" ht="14.4" x14ac:dyDescent="0.3">
      <c r="A930" s="80" t="s">
        <v>1975</v>
      </c>
      <c r="B930" s="80" t="s">
        <v>2287</v>
      </c>
      <c r="C930" s="80" t="s">
        <v>3916</v>
      </c>
      <c r="D930" s="80" t="s">
        <v>4871</v>
      </c>
      <c r="E930" s="80" t="s">
        <v>10824</v>
      </c>
      <c r="F930" s="80" t="s">
        <v>7128</v>
      </c>
      <c r="G930" s="80" t="s">
        <v>7129</v>
      </c>
      <c r="H930" s="80" t="s">
        <v>6541</v>
      </c>
      <c r="I930" s="80" t="s">
        <v>2485</v>
      </c>
      <c r="J930" s="80" t="s">
        <v>2287</v>
      </c>
      <c r="K930" s="80" t="s">
        <v>3916</v>
      </c>
      <c r="L930" s="80" t="s">
        <v>10824</v>
      </c>
      <c r="M930" s="80" t="s">
        <v>7128</v>
      </c>
      <c r="N930" s="80" t="s">
        <v>7129</v>
      </c>
      <c r="O930" s="80" t="s">
        <v>6541</v>
      </c>
      <c r="P930" s="80" t="s">
        <v>2485</v>
      </c>
      <c r="Q930" s="80" t="s">
        <v>10825</v>
      </c>
      <c r="R930" s="82" t="s">
        <v>79</v>
      </c>
      <c r="S930" s="80" t="s">
        <v>10826</v>
      </c>
      <c r="T930" s="114" t="str">
        <f t="shared" si="56"/>
        <v>03212490217</v>
      </c>
      <c r="U930" s="114" t="str">
        <f t="shared" si="57"/>
        <v>KRONPLATZ MOBILITY SPA</v>
      </c>
      <c r="V930" s="114" t="str">
        <f t="shared" si="58"/>
        <v>TRENTINO ALTO-ADIGE</v>
      </c>
      <c r="W930" s="114" t="str">
        <f t="shared" si="59"/>
        <v>Provincia autonoma di BOLZANO</v>
      </c>
    </row>
    <row r="931" spans="1:23" ht="14.4" x14ac:dyDescent="0.3">
      <c r="A931" s="80" t="s">
        <v>392</v>
      </c>
      <c r="B931" s="80" t="s">
        <v>393</v>
      </c>
      <c r="C931" s="80" t="s">
        <v>3417</v>
      </c>
      <c r="D931" s="80" t="s">
        <v>4871</v>
      </c>
      <c r="E931" s="80" t="s">
        <v>6170</v>
      </c>
      <c r="F931" s="80" t="s">
        <v>9968</v>
      </c>
      <c r="G931" s="80" t="s">
        <v>6076</v>
      </c>
      <c r="H931" s="80" t="s">
        <v>6076</v>
      </c>
      <c r="I931" s="80" t="s">
        <v>2481</v>
      </c>
      <c r="J931" s="80" t="s">
        <v>393</v>
      </c>
      <c r="K931" s="80" t="s">
        <v>3417</v>
      </c>
      <c r="L931" s="80" t="s">
        <v>6170</v>
      </c>
      <c r="M931" s="80" t="s">
        <v>9969</v>
      </c>
      <c r="N931" s="80" t="s">
        <v>6076</v>
      </c>
      <c r="O931" s="80" t="s">
        <v>6076</v>
      </c>
      <c r="P931" s="80" t="s">
        <v>2481</v>
      </c>
      <c r="Q931" s="80" t="s">
        <v>9970</v>
      </c>
      <c r="R931" s="82" t="s">
        <v>79</v>
      </c>
      <c r="S931" s="80" t="s">
        <v>9971</v>
      </c>
      <c r="T931" s="114" t="str">
        <f t="shared" si="56"/>
        <v>00146330733</v>
      </c>
      <c r="U931" s="114" t="str">
        <f t="shared" si="57"/>
        <v>KYMA MOBILITA'</v>
      </c>
      <c r="V931" s="114" t="str">
        <f t="shared" si="58"/>
        <v>PUGLIA</v>
      </c>
      <c r="W931" s="114" t="str">
        <f t="shared" si="59"/>
        <v>PUGLIA</v>
      </c>
    </row>
    <row r="932" spans="1:23" ht="14.4" x14ac:dyDescent="0.3">
      <c r="A932" s="80" t="s">
        <v>4695</v>
      </c>
      <c r="B932" s="80" t="s">
        <v>4696</v>
      </c>
      <c r="C932" s="80" t="s">
        <v>8089</v>
      </c>
      <c r="D932" s="80" t="s">
        <v>6708</v>
      </c>
      <c r="E932" s="80" t="s">
        <v>8090</v>
      </c>
      <c r="F932" s="80" t="s">
        <v>8091</v>
      </c>
      <c r="G932" s="80" t="s">
        <v>8092</v>
      </c>
      <c r="H932" s="80" t="s">
        <v>5289</v>
      </c>
      <c r="I932" s="80" t="s">
        <v>2484</v>
      </c>
      <c r="J932" s="80" t="s">
        <v>4696</v>
      </c>
      <c r="K932" s="80" t="s">
        <v>8089</v>
      </c>
      <c r="L932" s="80" t="s">
        <v>8090</v>
      </c>
      <c r="M932" s="80" t="s">
        <v>8093</v>
      </c>
      <c r="N932" s="80" t="s">
        <v>8092</v>
      </c>
      <c r="O932" s="80" t="s">
        <v>5289</v>
      </c>
      <c r="P932" s="80" t="s">
        <v>2484</v>
      </c>
      <c r="Q932" s="80" t="s">
        <v>8094</v>
      </c>
      <c r="R932" s="82" t="s">
        <v>79</v>
      </c>
      <c r="S932" s="80"/>
      <c r="T932" s="114" t="str">
        <f t="shared" si="56"/>
        <v>01763290499</v>
      </c>
      <c r="U932" s="114" t="str">
        <f t="shared" si="57"/>
        <v>LA DIECIREMI SOCIETA' COOPERATIVA</v>
      </c>
      <c r="V932" s="114" t="str">
        <f t="shared" si="58"/>
        <v>TOSCANA</v>
      </c>
      <c r="W932" s="114" t="str">
        <f t="shared" si="59"/>
        <v>TOSCANA</v>
      </c>
    </row>
    <row r="933" spans="1:23" ht="14.4" x14ac:dyDescent="0.3">
      <c r="A933" s="80" t="s">
        <v>4673</v>
      </c>
      <c r="B933" s="80"/>
      <c r="C933" s="80"/>
      <c r="D933" s="80"/>
      <c r="E933" s="80" t="s">
        <v>4876</v>
      </c>
      <c r="F933" s="80"/>
      <c r="G933" s="80"/>
      <c r="H933" s="80"/>
      <c r="I933" s="80"/>
      <c r="J933" s="80" t="s">
        <v>4674</v>
      </c>
      <c r="K933" s="80" t="s">
        <v>8289</v>
      </c>
      <c r="L933" s="80" t="s">
        <v>4981</v>
      </c>
      <c r="M933" s="80" t="s">
        <v>4982</v>
      </c>
      <c r="N933" s="80" t="s">
        <v>4983</v>
      </c>
      <c r="O933" s="80" t="s">
        <v>4983</v>
      </c>
      <c r="P933" s="80" t="s">
        <v>2484</v>
      </c>
      <c r="Q933" s="80" t="s">
        <v>8290</v>
      </c>
      <c r="R933" s="82" t="s">
        <v>79</v>
      </c>
      <c r="S933" s="80"/>
      <c r="T933" s="114" t="str">
        <f t="shared" si="56"/>
        <v>00092220516</v>
      </c>
      <c r="U933" s="114" t="str">
        <f t="shared" si="57"/>
        <v>LA FERROVIARIA ITALIANA S.P.A.</v>
      </c>
      <c r="V933" s="114" t="str">
        <f t="shared" si="58"/>
        <v>TOSCANA</v>
      </c>
      <c r="W933" s="114" t="str">
        <f t="shared" si="59"/>
        <v>TOSCANA</v>
      </c>
    </row>
    <row r="934" spans="1:23" ht="14.4" x14ac:dyDescent="0.3">
      <c r="A934" s="80" t="s">
        <v>11240</v>
      </c>
      <c r="B934" s="80"/>
      <c r="C934" s="80"/>
      <c r="D934" s="80"/>
      <c r="E934" s="80" t="s">
        <v>4876</v>
      </c>
      <c r="F934" s="80"/>
      <c r="G934" s="80"/>
      <c r="H934" s="80"/>
      <c r="I934" s="80"/>
      <c r="J934" s="80" t="s">
        <v>11241</v>
      </c>
      <c r="K934" s="80" t="s">
        <v>11242</v>
      </c>
      <c r="L934" s="80" t="s">
        <v>11243</v>
      </c>
      <c r="M934" s="80"/>
      <c r="N934" s="80" t="s">
        <v>5044</v>
      </c>
      <c r="O934" s="80" t="s">
        <v>5044</v>
      </c>
      <c r="P934" s="80" t="s">
        <v>2489</v>
      </c>
      <c r="Q934" s="80"/>
      <c r="R934" s="82" t="s">
        <v>79</v>
      </c>
      <c r="S934" s="80"/>
      <c r="T934" s="114" t="str">
        <f t="shared" si="56"/>
        <v>01191700259</v>
      </c>
      <c r="U934" s="114" t="str">
        <f t="shared" si="57"/>
        <v>LA LINEA 80</v>
      </c>
      <c r="V934" s="114" t="str">
        <f t="shared" si="58"/>
        <v>VENETO</v>
      </c>
      <c r="W934" s="114" t="str">
        <f t="shared" si="59"/>
        <v>VENETO</v>
      </c>
    </row>
    <row r="935" spans="1:23" ht="14.4" x14ac:dyDescent="0.3">
      <c r="A935" s="80" t="s">
        <v>86</v>
      </c>
      <c r="B935" s="80" t="s">
        <v>1947</v>
      </c>
      <c r="C935" s="80" t="s">
        <v>3697</v>
      </c>
      <c r="D935" s="80" t="s">
        <v>4871</v>
      </c>
      <c r="E935" s="80" t="s">
        <v>7027</v>
      </c>
      <c r="F935" s="80" t="s">
        <v>9220</v>
      </c>
      <c r="G935" s="80" t="s">
        <v>5044</v>
      </c>
      <c r="H935" s="80" t="s">
        <v>5044</v>
      </c>
      <c r="I935" s="80" t="s">
        <v>2489</v>
      </c>
      <c r="J935" s="80" t="s">
        <v>1948</v>
      </c>
      <c r="K935" s="80" t="s">
        <v>3697</v>
      </c>
      <c r="L935" s="80" t="s">
        <v>7027</v>
      </c>
      <c r="M935" s="80"/>
      <c r="N935" s="80" t="s">
        <v>5044</v>
      </c>
      <c r="O935" s="80" t="s">
        <v>5044</v>
      </c>
      <c r="P935" s="80" t="s">
        <v>2489</v>
      </c>
      <c r="Q935" s="80" t="s">
        <v>9221</v>
      </c>
      <c r="R935" s="82" t="s">
        <v>79</v>
      </c>
      <c r="S935" s="80" t="s">
        <v>5564</v>
      </c>
      <c r="T935" s="114" t="str">
        <f t="shared" si="56"/>
        <v>03204450278</v>
      </c>
      <c r="U935" s="114" t="str">
        <f t="shared" si="57"/>
        <v>LA LINEA SPA</v>
      </c>
      <c r="V935" s="114" t="str">
        <f t="shared" si="58"/>
        <v>VENETO</v>
      </c>
      <c r="W935" s="114" t="str">
        <f t="shared" si="59"/>
        <v>VENETO</v>
      </c>
    </row>
    <row r="936" spans="1:23" ht="14.4" x14ac:dyDescent="0.3">
      <c r="A936" s="80" t="s">
        <v>4825</v>
      </c>
      <c r="B936" s="80" t="s">
        <v>4826</v>
      </c>
      <c r="C936" s="80" t="s">
        <v>4932</v>
      </c>
      <c r="D936" s="80" t="s">
        <v>4871</v>
      </c>
      <c r="E936" s="80" t="s">
        <v>4933</v>
      </c>
      <c r="F936" s="80" t="s">
        <v>4924</v>
      </c>
      <c r="G936" s="80" t="s">
        <v>4875</v>
      </c>
      <c r="H936" s="80" t="s">
        <v>4875</v>
      </c>
      <c r="I936" s="80" t="s">
        <v>2489</v>
      </c>
      <c r="J936" s="80"/>
      <c r="K936" s="80"/>
      <c r="L936" s="80" t="s">
        <v>4876</v>
      </c>
      <c r="M936" s="80"/>
      <c r="N936" s="80"/>
      <c r="O936" s="80"/>
      <c r="P936" s="80"/>
      <c r="Q936" s="80" t="s">
        <v>4934</v>
      </c>
      <c r="R936" s="82" t="s">
        <v>79</v>
      </c>
      <c r="S936" s="80"/>
      <c r="T936" s="114" t="str">
        <f t="shared" si="56"/>
        <v>01602400267</v>
      </c>
      <c r="U936" s="114" t="str">
        <f t="shared" si="57"/>
        <v>LA MARCA AUTOSERVIZI S.P.A.</v>
      </c>
      <c r="V936" s="114" t="str">
        <f t="shared" si="58"/>
        <v>VENETO</v>
      </c>
      <c r="W936" s="114" t="str">
        <f t="shared" si="59"/>
        <v>VENETO</v>
      </c>
    </row>
    <row r="937" spans="1:23" ht="14.4" x14ac:dyDescent="0.3">
      <c r="A937" s="80" t="s">
        <v>787</v>
      </c>
      <c r="B937" s="80" t="s">
        <v>788</v>
      </c>
      <c r="C937" s="80" t="s">
        <v>3528</v>
      </c>
      <c r="D937" s="80" t="s">
        <v>5430</v>
      </c>
      <c r="E937" s="80" t="s">
        <v>7711</v>
      </c>
      <c r="F937" s="80" t="s">
        <v>7712</v>
      </c>
      <c r="G937" s="80" t="s">
        <v>7713</v>
      </c>
      <c r="H937" s="80" t="s">
        <v>5102</v>
      </c>
      <c r="I937" s="80" t="s">
        <v>2481</v>
      </c>
      <c r="J937" s="80" t="s">
        <v>788</v>
      </c>
      <c r="K937" s="80" t="s">
        <v>3528</v>
      </c>
      <c r="L937" s="80" t="s">
        <v>7711</v>
      </c>
      <c r="M937" s="80" t="s">
        <v>7712</v>
      </c>
      <c r="N937" s="80" t="s">
        <v>7713</v>
      </c>
      <c r="O937" s="80" t="s">
        <v>5102</v>
      </c>
      <c r="P937" s="80" t="s">
        <v>2481</v>
      </c>
      <c r="Q937" s="80" t="s">
        <v>7714</v>
      </c>
      <c r="R937" s="82" t="s">
        <v>79</v>
      </c>
      <c r="S937" s="80" t="s">
        <v>7715</v>
      </c>
      <c r="T937" s="114" t="str">
        <f t="shared" si="56"/>
        <v>03201550716</v>
      </c>
      <c r="U937" s="114" t="str">
        <f t="shared" si="57"/>
        <v>LA MONTANARA VIAGGI DI TOTARO MASSIMO</v>
      </c>
      <c r="V937" s="114" t="str">
        <f t="shared" si="58"/>
        <v>PUGLIA</v>
      </c>
      <c r="W937" s="114" t="str">
        <f t="shared" si="59"/>
        <v>PUGLIA</v>
      </c>
    </row>
    <row r="938" spans="1:23" ht="14.4" x14ac:dyDescent="0.3">
      <c r="A938" s="80" t="s">
        <v>5657</v>
      </c>
      <c r="B938" s="80"/>
      <c r="C938" s="80"/>
      <c r="D938" s="80"/>
      <c r="E938" s="80" t="s">
        <v>4876</v>
      </c>
      <c r="F938" s="80"/>
      <c r="G938" s="80"/>
      <c r="H938" s="80"/>
      <c r="I938" s="80"/>
      <c r="J938" s="80" t="s">
        <v>5658</v>
      </c>
      <c r="K938" s="80" t="s">
        <v>5659</v>
      </c>
      <c r="L938" s="80" t="s">
        <v>5660</v>
      </c>
      <c r="M938" s="80"/>
      <c r="N938" s="80" t="s">
        <v>5661</v>
      </c>
      <c r="O938" s="80" t="s">
        <v>5634</v>
      </c>
      <c r="P938" s="80" t="s">
        <v>2484</v>
      </c>
      <c r="Q938" s="80"/>
      <c r="R938" s="82" t="s">
        <v>79</v>
      </c>
      <c r="S938" s="80"/>
      <c r="T938" s="114" t="str">
        <f t="shared" si="56"/>
        <v>00927980532</v>
      </c>
      <c r="U938" s="114" t="str">
        <f t="shared" si="57"/>
        <v>LA PESCHIERA SOC.COOP.A.R.L.</v>
      </c>
      <c r="V938" s="114" t="str">
        <f t="shared" si="58"/>
        <v>TOSCANA</v>
      </c>
      <c r="W938" s="114" t="str">
        <f t="shared" si="59"/>
        <v>TOSCANA</v>
      </c>
    </row>
    <row r="939" spans="1:23" ht="14.4" x14ac:dyDescent="0.3">
      <c r="A939" s="80" t="s">
        <v>10285</v>
      </c>
      <c r="B939" s="80"/>
      <c r="C939" s="80"/>
      <c r="D939" s="80"/>
      <c r="E939" s="80" t="s">
        <v>4876</v>
      </c>
      <c r="F939" s="80"/>
      <c r="G939" s="80"/>
      <c r="H939" s="80"/>
      <c r="I939" s="80"/>
      <c r="J939" s="80" t="s">
        <v>10286</v>
      </c>
      <c r="K939" s="80" t="s">
        <v>10287</v>
      </c>
      <c r="L939" s="80" t="s">
        <v>10288</v>
      </c>
      <c r="M939" s="80"/>
      <c r="N939" s="80" t="s">
        <v>10289</v>
      </c>
      <c r="O939" s="80" t="s">
        <v>5005</v>
      </c>
      <c r="P939" s="80" t="s">
        <v>2475</v>
      </c>
      <c r="Q939" s="80"/>
      <c r="R939" s="82" t="s">
        <v>79</v>
      </c>
      <c r="S939" s="80"/>
      <c r="T939" s="114" t="str">
        <f t="shared" si="56"/>
        <v>02053360166</v>
      </c>
      <c r="U939" s="114" t="str">
        <f t="shared" si="57"/>
        <v>LA PIAZZALUNGA SRL</v>
      </c>
      <c r="V939" s="114" t="str">
        <f t="shared" si="58"/>
        <v>LOMBARDIA</v>
      </c>
      <c r="W939" s="114" t="str">
        <f t="shared" si="59"/>
        <v>LOMBARDIA</v>
      </c>
    </row>
    <row r="940" spans="1:23" ht="14.4" x14ac:dyDescent="0.3">
      <c r="A940" s="80" t="s">
        <v>4398</v>
      </c>
      <c r="B940" s="80" t="s">
        <v>4399</v>
      </c>
      <c r="C940" s="80" t="s">
        <v>9353</v>
      </c>
      <c r="D940" s="80" t="s">
        <v>7914</v>
      </c>
      <c r="E940" s="80" t="s">
        <v>9354</v>
      </c>
      <c r="F940" s="80" t="s">
        <v>9355</v>
      </c>
      <c r="G940" s="80" t="s">
        <v>9356</v>
      </c>
      <c r="H940" s="80" t="s">
        <v>5517</v>
      </c>
      <c r="I940" s="80" t="s">
        <v>2476</v>
      </c>
      <c r="J940" s="80" t="s">
        <v>4400</v>
      </c>
      <c r="K940" s="80" t="s">
        <v>9353</v>
      </c>
      <c r="L940" s="80" t="s">
        <v>9354</v>
      </c>
      <c r="M940" s="80" t="s">
        <v>9357</v>
      </c>
      <c r="N940" s="80" t="s">
        <v>9356</v>
      </c>
      <c r="O940" s="80" t="s">
        <v>5517</v>
      </c>
      <c r="P940" s="80" t="s">
        <v>2476</v>
      </c>
      <c r="Q940" s="80" t="s">
        <v>9358</v>
      </c>
      <c r="R940" s="82" t="s">
        <v>79</v>
      </c>
      <c r="S940" s="80"/>
      <c r="T940" s="114" t="str">
        <f t="shared" si="56"/>
        <v>01218960449</v>
      </c>
      <c r="U940" s="114" t="str">
        <f t="shared" si="57"/>
        <v>LA SPLENDENTE SOCIETA' COOPERATIVA</v>
      </c>
      <c r="V940" s="114" t="str">
        <f t="shared" si="58"/>
        <v>MARCHE</v>
      </c>
      <c r="W940" s="114" t="str">
        <f t="shared" si="59"/>
        <v>MARCHE</v>
      </c>
    </row>
    <row r="941" spans="1:23" ht="14.4" x14ac:dyDescent="0.3">
      <c r="A941" s="80" t="s">
        <v>10991</v>
      </c>
      <c r="B941" s="80"/>
      <c r="C941" s="80"/>
      <c r="D941" s="80"/>
      <c r="E941" s="80" t="s">
        <v>4876</v>
      </c>
      <c r="F941" s="80"/>
      <c r="G941" s="80"/>
      <c r="H941" s="80"/>
      <c r="I941" s="80"/>
      <c r="J941" s="80" t="s">
        <v>10992</v>
      </c>
      <c r="K941" s="80" t="s">
        <v>10993</v>
      </c>
      <c r="L941" s="80" t="s">
        <v>10994</v>
      </c>
      <c r="M941" s="80"/>
      <c r="N941" s="80" t="s">
        <v>6702</v>
      </c>
      <c r="O941" s="80" t="s">
        <v>6702</v>
      </c>
      <c r="P941" s="80" t="s">
        <v>2467</v>
      </c>
      <c r="Q941" s="80"/>
      <c r="R941" s="82" t="s">
        <v>79</v>
      </c>
      <c r="S941" s="80"/>
      <c r="T941" s="114" t="str">
        <f t="shared" si="56"/>
        <v>01737200384</v>
      </c>
      <c r="U941" s="114" t="str">
        <f t="shared" si="57"/>
        <v>LA VALLE TRASPORTI</v>
      </c>
      <c r="V941" s="114" t="str">
        <f t="shared" si="58"/>
        <v>EMILIA-ROMAGNA</v>
      </c>
      <c r="W941" s="114" t="str">
        <f t="shared" si="59"/>
        <v>EMILIA-ROMAGNA</v>
      </c>
    </row>
    <row r="942" spans="1:23" ht="14.4" x14ac:dyDescent="0.3">
      <c r="A942" s="80" t="s">
        <v>11185</v>
      </c>
      <c r="B942" s="80"/>
      <c r="C942" s="80"/>
      <c r="D942" s="80"/>
      <c r="E942" s="80" t="s">
        <v>4876</v>
      </c>
      <c r="F942" s="80"/>
      <c r="G942" s="80"/>
      <c r="H942" s="80"/>
      <c r="I942" s="80"/>
      <c r="J942" s="80" t="s">
        <v>11186</v>
      </c>
      <c r="K942" s="80" t="s">
        <v>11187</v>
      </c>
      <c r="L942" s="80" t="s">
        <v>11188</v>
      </c>
      <c r="M942" s="80"/>
      <c r="N942" s="80" t="s">
        <v>5123</v>
      </c>
      <c r="O942" s="80" t="s">
        <v>5124</v>
      </c>
      <c r="P942" s="80" t="s">
        <v>2463</v>
      </c>
      <c r="Q942" s="80"/>
      <c r="R942" s="82" t="s">
        <v>79</v>
      </c>
      <c r="S942" s="80"/>
      <c r="T942" s="114" t="str">
        <f t="shared" si="56"/>
        <v>02126380795</v>
      </c>
      <c r="U942" s="114" t="str">
        <f t="shared" si="57"/>
        <v>LAMEZIA MULTISERVIZI S.P.A.</v>
      </c>
      <c r="V942" s="114" t="str">
        <f t="shared" si="58"/>
        <v>CALABRIA</v>
      </c>
      <c r="W942" s="114" t="str">
        <f t="shared" si="59"/>
        <v>CALABRIA</v>
      </c>
    </row>
    <row r="943" spans="1:23" ht="14.4" x14ac:dyDescent="0.3">
      <c r="A943" s="80" t="s">
        <v>2778</v>
      </c>
      <c r="B943" s="80" t="s">
        <v>2779</v>
      </c>
      <c r="C943" s="80" t="s">
        <v>3373</v>
      </c>
      <c r="D943" s="80" t="s">
        <v>4858</v>
      </c>
      <c r="E943" s="80" t="s">
        <v>5350</v>
      </c>
      <c r="F943" s="80" t="s">
        <v>5351</v>
      </c>
      <c r="G943" s="80" t="s">
        <v>5352</v>
      </c>
      <c r="H943" s="80" t="s">
        <v>5080</v>
      </c>
      <c r="I943" s="80" t="s">
        <v>2472</v>
      </c>
      <c r="J943" s="80" t="s">
        <v>2779</v>
      </c>
      <c r="K943" s="80" t="s">
        <v>3373</v>
      </c>
      <c r="L943" s="80" t="s">
        <v>5350</v>
      </c>
      <c r="M943" s="80" t="s">
        <v>5351</v>
      </c>
      <c r="N943" s="80" t="s">
        <v>5352</v>
      </c>
      <c r="O943" s="80" t="s">
        <v>5080</v>
      </c>
      <c r="P943" s="80" t="s">
        <v>2472</v>
      </c>
      <c r="Q943" s="80" t="s">
        <v>5353</v>
      </c>
      <c r="R943" s="82" t="s">
        <v>79</v>
      </c>
      <c r="S943" s="80" t="s">
        <v>5354</v>
      </c>
      <c r="T943" s="114" t="str">
        <f t="shared" si="56"/>
        <v>05383161006</v>
      </c>
      <c r="U943" s="114" t="str">
        <f t="shared" si="57"/>
        <v>LANNA AUTOSERVIZI SRL</v>
      </c>
      <c r="V943" s="114" t="str">
        <f t="shared" si="58"/>
        <v>LAZIO</v>
      </c>
      <c r="W943" s="114" t="str">
        <f t="shared" si="59"/>
        <v>LAZIO</v>
      </c>
    </row>
    <row r="944" spans="1:23" ht="14.4" x14ac:dyDescent="0.3">
      <c r="A944" s="80" t="s">
        <v>9178</v>
      </c>
      <c r="B944" s="80"/>
      <c r="C944" s="80"/>
      <c r="D944" s="80"/>
      <c r="E944" s="80" t="s">
        <v>4876</v>
      </c>
      <c r="F944" s="80"/>
      <c r="G944" s="80"/>
      <c r="H944" s="80"/>
      <c r="I944" s="80"/>
      <c r="J944" s="80" t="s">
        <v>9179</v>
      </c>
      <c r="K944" s="80" t="s">
        <v>9180</v>
      </c>
      <c r="L944" s="80" t="s">
        <v>9181</v>
      </c>
      <c r="M944" s="80"/>
      <c r="N944" s="80" t="s">
        <v>9182</v>
      </c>
      <c r="O944" s="80" t="s">
        <v>6541</v>
      </c>
      <c r="P944" s="80" t="s">
        <v>2485</v>
      </c>
      <c r="Q944" s="80"/>
      <c r="R944" s="82" t="s">
        <v>79</v>
      </c>
      <c r="S944" s="80"/>
      <c r="T944" s="114" t="str">
        <f t="shared" si="56"/>
        <v>01122080219</v>
      </c>
      <c r="U944" s="114" t="str">
        <f t="shared" si="57"/>
        <v>LAUBEN REISEN</v>
      </c>
      <c r="V944" s="114" t="str">
        <f t="shared" si="58"/>
        <v>TRENTINO ALTO-ADIGE</v>
      </c>
      <c r="W944" s="114" t="str">
        <f t="shared" si="59"/>
        <v>Provincia autonoma di BOLZANO</v>
      </c>
    </row>
    <row r="945" spans="1:23" ht="14.4" x14ac:dyDescent="0.3">
      <c r="A945" s="80" t="s">
        <v>797</v>
      </c>
      <c r="B945" s="80" t="s">
        <v>798</v>
      </c>
      <c r="C945" s="80" t="s">
        <v>3692</v>
      </c>
      <c r="D945" s="80" t="s">
        <v>4858</v>
      </c>
      <c r="E945" s="80" t="s">
        <v>9169</v>
      </c>
      <c r="F945" s="80" t="s">
        <v>8612</v>
      </c>
      <c r="G945" s="80" t="s">
        <v>4929</v>
      </c>
      <c r="H945" s="80" t="s">
        <v>4929</v>
      </c>
      <c r="I945" s="80" t="s">
        <v>2465</v>
      </c>
      <c r="J945" s="80" t="s">
        <v>798</v>
      </c>
      <c r="K945" s="80" t="s">
        <v>3692</v>
      </c>
      <c r="L945" s="80" t="s">
        <v>9169</v>
      </c>
      <c r="M945" s="80" t="s">
        <v>8612</v>
      </c>
      <c r="N945" s="80" t="s">
        <v>4929</v>
      </c>
      <c r="O945" s="80" t="s">
        <v>4929</v>
      </c>
      <c r="P945" s="80" t="s">
        <v>2465</v>
      </c>
      <c r="Q945" s="80" t="s">
        <v>9170</v>
      </c>
      <c r="R945" s="82" t="s">
        <v>79</v>
      </c>
      <c r="S945" s="80"/>
      <c r="T945" s="114" t="str">
        <f t="shared" si="56"/>
        <v>01197880626</v>
      </c>
      <c r="U945" s="114" t="str">
        <f t="shared" si="57"/>
        <v>LAUDATI S.R.L.</v>
      </c>
      <c r="V945" s="114" t="str">
        <f t="shared" si="58"/>
        <v>CAMPANIA</v>
      </c>
      <c r="W945" s="114" t="str">
        <f t="shared" si="59"/>
        <v>CAMPANIA</v>
      </c>
    </row>
    <row r="946" spans="1:23" ht="14.4" x14ac:dyDescent="0.3">
      <c r="A946" s="80" t="s">
        <v>799</v>
      </c>
      <c r="B946" s="80" t="s">
        <v>800</v>
      </c>
      <c r="C946" s="80" t="s">
        <v>3922</v>
      </c>
      <c r="D946" s="80" t="s">
        <v>4858</v>
      </c>
      <c r="E946" s="80" t="s">
        <v>10899</v>
      </c>
      <c r="F946" s="80" t="s">
        <v>8466</v>
      </c>
      <c r="G946" s="80" t="s">
        <v>4886</v>
      </c>
      <c r="H946" s="80" t="s">
        <v>4886</v>
      </c>
      <c r="I946" s="80" t="s">
        <v>2465</v>
      </c>
      <c r="J946" s="80" t="s">
        <v>800</v>
      </c>
      <c r="K946" s="80" t="s">
        <v>3922</v>
      </c>
      <c r="L946" s="80" t="s">
        <v>10899</v>
      </c>
      <c r="M946" s="80" t="s">
        <v>8466</v>
      </c>
      <c r="N946" s="80" t="s">
        <v>4886</v>
      </c>
      <c r="O946" s="80" t="s">
        <v>4886</v>
      </c>
      <c r="P946" s="80" t="s">
        <v>2465</v>
      </c>
      <c r="Q946" s="80" t="s">
        <v>6610</v>
      </c>
      <c r="R946" s="82" t="s">
        <v>79</v>
      </c>
      <c r="S946" s="80" t="s">
        <v>6611</v>
      </c>
      <c r="T946" s="114" t="str">
        <f t="shared" si="56"/>
        <v>02595450616</v>
      </c>
      <c r="U946" s="114" t="str">
        <f t="shared" si="57"/>
        <v>LAUDATO FIORE S.R.L</v>
      </c>
      <c r="V946" s="114" t="str">
        <f t="shared" si="58"/>
        <v>CAMPANIA</v>
      </c>
      <c r="W946" s="114" t="str">
        <f t="shared" si="59"/>
        <v>CAMPANIA</v>
      </c>
    </row>
    <row r="947" spans="1:23" ht="14.4" x14ac:dyDescent="0.3">
      <c r="A947" s="80" t="s">
        <v>4088</v>
      </c>
      <c r="B947" s="80" t="s">
        <v>4089</v>
      </c>
      <c r="C947" s="80" t="s">
        <v>10202</v>
      </c>
      <c r="D947" s="80" t="s">
        <v>4871</v>
      </c>
      <c r="E947" s="80" t="s">
        <v>10203</v>
      </c>
      <c r="F947" s="80" t="s">
        <v>10204</v>
      </c>
      <c r="G947" s="80" t="s">
        <v>10205</v>
      </c>
      <c r="H947" s="80" t="s">
        <v>4904</v>
      </c>
      <c r="I947" s="80" t="s">
        <v>2465</v>
      </c>
      <c r="J947" s="80" t="s">
        <v>4089</v>
      </c>
      <c r="K947" s="80" t="s">
        <v>10202</v>
      </c>
      <c r="L947" s="80" t="s">
        <v>10203</v>
      </c>
      <c r="M947" s="80" t="s">
        <v>10204</v>
      </c>
      <c r="N947" s="80" t="s">
        <v>10205</v>
      </c>
      <c r="O947" s="80" t="s">
        <v>4904</v>
      </c>
      <c r="P947" s="80" t="s">
        <v>2465</v>
      </c>
      <c r="Q947" s="80" t="s">
        <v>10206</v>
      </c>
      <c r="R947" s="82" t="s">
        <v>79</v>
      </c>
      <c r="S947" s="80"/>
      <c r="T947" s="114" t="str">
        <f t="shared" si="56"/>
        <v>06162270638</v>
      </c>
      <c r="U947" s="114" t="str">
        <f t="shared" si="57"/>
        <v>LAURO.IT SPA</v>
      </c>
      <c r="V947" s="114" t="str">
        <f t="shared" si="58"/>
        <v>CAMPANIA</v>
      </c>
      <c r="W947" s="114" t="str">
        <f t="shared" si="59"/>
        <v>CAMPANIA</v>
      </c>
    </row>
    <row r="948" spans="1:23" ht="14.4" x14ac:dyDescent="0.3">
      <c r="A948" s="80" t="s">
        <v>1789</v>
      </c>
      <c r="B948" s="80" t="s">
        <v>1790</v>
      </c>
      <c r="C948" s="80" t="s">
        <v>3868</v>
      </c>
      <c r="D948" s="80" t="s">
        <v>8084</v>
      </c>
      <c r="E948" s="80" t="s">
        <v>10419</v>
      </c>
      <c r="F948" s="80" t="s">
        <v>10420</v>
      </c>
      <c r="G948" s="80" t="s">
        <v>10421</v>
      </c>
      <c r="H948" s="80" t="s">
        <v>7281</v>
      </c>
      <c r="I948" s="80" t="s">
        <v>2463</v>
      </c>
      <c r="J948" s="80" t="s">
        <v>1790</v>
      </c>
      <c r="K948" s="80" t="s">
        <v>3868</v>
      </c>
      <c r="L948" s="80" t="s">
        <v>10419</v>
      </c>
      <c r="M948" s="80"/>
      <c r="N948" s="80" t="s">
        <v>10421</v>
      </c>
      <c r="O948" s="80" t="s">
        <v>7281</v>
      </c>
      <c r="P948" s="80" t="s">
        <v>2463</v>
      </c>
      <c r="Q948" s="80" t="s">
        <v>10422</v>
      </c>
      <c r="R948" s="82" t="s">
        <v>79</v>
      </c>
      <c r="S948" s="80"/>
      <c r="T948" s="114" t="str">
        <f t="shared" si="56"/>
        <v>01253210791</v>
      </c>
      <c r="U948" s="114" t="str">
        <f t="shared" si="57"/>
        <v>L'AURORA SOCIETA' COOPERATIVA</v>
      </c>
      <c r="V948" s="114" t="str">
        <f t="shared" si="58"/>
        <v>CALABRIA</v>
      </c>
      <c r="W948" s="114" t="str">
        <f t="shared" si="59"/>
        <v>CALABRIA</v>
      </c>
    </row>
    <row r="949" spans="1:23" ht="14.4" x14ac:dyDescent="0.3">
      <c r="A949" s="80" t="s">
        <v>4300</v>
      </c>
      <c r="B949" s="80" t="s">
        <v>4301</v>
      </c>
      <c r="C949" s="80" t="s">
        <v>8766</v>
      </c>
      <c r="D949" s="80" t="s">
        <v>5029</v>
      </c>
      <c r="E949" s="80" t="s">
        <v>8767</v>
      </c>
      <c r="F949" s="80" t="s">
        <v>8768</v>
      </c>
      <c r="G949" s="80" t="s">
        <v>8769</v>
      </c>
      <c r="H949" s="80" t="s">
        <v>5080</v>
      </c>
      <c r="I949" s="80" t="s">
        <v>2472</v>
      </c>
      <c r="J949" s="80" t="s">
        <v>4301</v>
      </c>
      <c r="K949" s="80" t="s">
        <v>8766</v>
      </c>
      <c r="L949" s="80" t="s">
        <v>8767</v>
      </c>
      <c r="M949" s="80" t="s">
        <v>8768</v>
      </c>
      <c r="N949" s="80" t="s">
        <v>8769</v>
      </c>
      <c r="O949" s="80" t="s">
        <v>5080</v>
      </c>
      <c r="P949" s="80" t="s">
        <v>2472</v>
      </c>
      <c r="Q949" s="80" t="s">
        <v>8770</v>
      </c>
      <c r="R949" s="82" t="s">
        <v>79</v>
      </c>
      <c r="S949" s="80" t="s">
        <v>8771</v>
      </c>
      <c r="T949" s="114" t="str">
        <f t="shared" si="56"/>
        <v>11286151003</v>
      </c>
      <c r="U949" s="114" t="str">
        <f t="shared" si="57"/>
        <v>LAZIO MOBILITA S.C.A.R.L.</v>
      </c>
      <c r="V949" s="114" t="str">
        <f t="shared" si="58"/>
        <v>LAZIO</v>
      </c>
      <c r="W949" s="114" t="str">
        <f t="shared" si="59"/>
        <v>LAZIO</v>
      </c>
    </row>
    <row r="950" spans="1:23" ht="14.4" x14ac:dyDescent="0.3">
      <c r="A950" s="80" t="s">
        <v>4250</v>
      </c>
      <c r="B950" s="80" t="s">
        <v>4251</v>
      </c>
      <c r="C950" s="80" t="s">
        <v>7602</v>
      </c>
      <c r="D950" s="80" t="s">
        <v>4871</v>
      </c>
      <c r="E950" s="80" t="s">
        <v>7603</v>
      </c>
      <c r="F950" s="80" t="s">
        <v>7604</v>
      </c>
      <c r="G950" s="80" t="s">
        <v>4904</v>
      </c>
      <c r="H950" s="80" t="s">
        <v>4904</v>
      </c>
      <c r="I950" s="80" t="s">
        <v>2465</v>
      </c>
      <c r="J950" s="80" t="s">
        <v>4251</v>
      </c>
      <c r="K950" s="80" t="s">
        <v>7602</v>
      </c>
      <c r="L950" s="80" t="s">
        <v>7603</v>
      </c>
      <c r="M950" s="80" t="s">
        <v>7604</v>
      </c>
      <c r="N950" s="80" t="s">
        <v>4904</v>
      </c>
      <c r="O950" s="80" t="s">
        <v>4904</v>
      </c>
      <c r="P950" s="80" t="s">
        <v>2465</v>
      </c>
      <c r="Q950" s="80" t="s">
        <v>7605</v>
      </c>
      <c r="R950" s="82" t="s">
        <v>79</v>
      </c>
      <c r="S950" s="80" t="s">
        <v>7606</v>
      </c>
      <c r="T950" s="114" t="str">
        <f t="shared" si="56"/>
        <v>11202801004</v>
      </c>
      <c r="U950" s="114" t="str">
        <f t="shared" si="57"/>
        <v>LAZIOMAR SPA</v>
      </c>
      <c r="V950" s="114" t="str">
        <f t="shared" si="58"/>
        <v>CAMPANIA</v>
      </c>
      <c r="W950" s="114" t="str">
        <f t="shared" si="59"/>
        <v>CAMPANIA</v>
      </c>
    </row>
    <row r="951" spans="1:23" ht="14.4" x14ac:dyDescent="0.3">
      <c r="A951" s="80" t="s">
        <v>2714</v>
      </c>
      <c r="B951" s="80" t="s">
        <v>2715</v>
      </c>
      <c r="C951" s="80" t="s">
        <v>3400</v>
      </c>
      <c r="D951" s="80" t="s">
        <v>5430</v>
      </c>
      <c r="E951" s="80" t="s">
        <v>5821</v>
      </c>
      <c r="F951" s="80" t="s">
        <v>5822</v>
      </c>
      <c r="G951" s="80" t="s">
        <v>5823</v>
      </c>
      <c r="H951" s="80" t="s">
        <v>5426</v>
      </c>
      <c r="I951" s="80" t="s">
        <v>2472</v>
      </c>
      <c r="J951" s="80" t="s">
        <v>2715</v>
      </c>
      <c r="K951" s="80" t="s">
        <v>3400</v>
      </c>
      <c r="L951" s="80" t="s">
        <v>5821</v>
      </c>
      <c r="M951" s="80" t="s">
        <v>5822</v>
      </c>
      <c r="N951" s="80" t="s">
        <v>5823</v>
      </c>
      <c r="O951" s="80" t="s">
        <v>5426</v>
      </c>
      <c r="P951" s="80" t="s">
        <v>2472</v>
      </c>
      <c r="Q951" s="80" t="s">
        <v>5824</v>
      </c>
      <c r="R951" s="82" t="s">
        <v>79</v>
      </c>
      <c r="S951" s="80" t="s">
        <v>5825</v>
      </c>
      <c r="T951" s="114" t="str">
        <f t="shared" si="56"/>
        <v>01685130609</v>
      </c>
      <c r="U951" s="114" t="str">
        <f t="shared" si="57"/>
        <v>LEABUS DI DI LUCA LEANDRA</v>
      </c>
      <c r="V951" s="114" t="str">
        <f t="shared" si="58"/>
        <v>LAZIO</v>
      </c>
      <c r="W951" s="114" t="str">
        <f t="shared" si="59"/>
        <v>LAZIO</v>
      </c>
    </row>
    <row r="952" spans="1:23" ht="14.4" x14ac:dyDescent="0.3">
      <c r="A952" s="80" t="s">
        <v>801</v>
      </c>
      <c r="B952" s="80" t="s">
        <v>802</v>
      </c>
      <c r="C952" s="80" t="s">
        <v>3893</v>
      </c>
      <c r="D952" s="80" t="s">
        <v>5029</v>
      </c>
      <c r="E952" s="80" t="s">
        <v>5996</v>
      </c>
      <c r="F952" s="80" t="s">
        <v>10631</v>
      </c>
      <c r="G952" s="80" t="s">
        <v>5997</v>
      </c>
      <c r="H952" s="80" t="s">
        <v>5997</v>
      </c>
      <c r="I952" s="80" t="s">
        <v>2475</v>
      </c>
      <c r="J952" s="80" t="s">
        <v>802</v>
      </c>
      <c r="K952" s="80" t="s">
        <v>3893</v>
      </c>
      <c r="L952" s="80" t="s">
        <v>5996</v>
      </c>
      <c r="M952" s="80" t="s">
        <v>10631</v>
      </c>
      <c r="N952" s="80" t="s">
        <v>5997</v>
      </c>
      <c r="O952" s="80" t="s">
        <v>5997</v>
      </c>
      <c r="P952" s="80" t="s">
        <v>2475</v>
      </c>
      <c r="Q952" s="80" t="s">
        <v>10632</v>
      </c>
      <c r="R952" s="82" t="s">
        <v>79</v>
      </c>
      <c r="S952" s="80" t="s">
        <v>5074</v>
      </c>
      <c r="T952" s="114" t="str">
        <f t="shared" si="56"/>
        <v>02932550136</v>
      </c>
      <c r="U952" s="114" t="str">
        <f t="shared" si="57"/>
        <v>LECCO TRASPORTI SCARL</v>
      </c>
      <c r="V952" s="114" t="str">
        <f t="shared" si="58"/>
        <v>LOMBARDIA</v>
      </c>
      <c r="W952" s="114" t="str">
        <f t="shared" si="59"/>
        <v>LOMBARDIA</v>
      </c>
    </row>
    <row r="953" spans="1:23" ht="14.4" x14ac:dyDescent="0.3">
      <c r="A953" s="80" t="s">
        <v>4770</v>
      </c>
      <c r="B953" s="80" t="s">
        <v>4771</v>
      </c>
      <c r="C953" s="80" t="s">
        <v>9359</v>
      </c>
      <c r="D953" s="80" t="s">
        <v>4858</v>
      </c>
      <c r="E953" s="80" t="s">
        <v>9360</v>
      </c>
      <c r="F953" s="80" t="s">
        <v>6539</v>
      </c>
      <c r="G953" s="80" t="s">
        <v>9361</v>
      </c>
      <c r="H953" s="80" t="s">
        <v>6541</v>
      </c>
      <c r="I953" s="80" t="s">
        <v>2485</v>
      </c>
      <c r="J953" s="80" t="s">
        <v>4771</v>
      </c>
      <c r="K953" s="80" t="s">
        <v>9359</v>
      </c>
      <c r="L953" s="80" t="s">
        <v>9360</v>
      </c>
      <c r="M953" s="80" t="s">
        <v>6539</v>
      </c>
      <c r="N953" s="80" t="s">
        <v>9361</v>
      </c>
      <c r="O953" s="80" t="s">
        <v>6541</v>
      </c>
      <c r="P953" s="80" t="s">
        <v>2485</v>
      </c>
      <c r="Q953" s="80" t="s">
        <v>9362</v>
      </c>
      <c r="R953" s="82" t="s">
        <v>79</v>
      </c>
      <c r="S953" s="80"/>
      <c r="T953" s="114" t="str">
        <f t="shared" si="56"/>
        <v>02912490212</v>
      </c>
      <c r="U953" s="114" t="str">
        <f t="shared" si="57"/>
        <v>LEITNER AUTOLINIEN SRL</v>
      </c>
      <c r="V953" s="114" t="str">
        <f t="shared" si="58"/>
        <v>TRENTINO ALTO-ADIGE</v>
      </c>
      <c r="W953" s="114" t="str">
        <f t="shared" si="59"/>
        <v>Provincia autonoma di BOLZANO</v>
      </c>
    </row>
    <row r="954" spans="1:23" ht="14.4" x14ac:dyDescent="0.3">
      <c r="A954" s="80" t="s">
        <v>11132</v>
      </c>
      <c r="B954" s="80"/>
      <c r="C954" s="80"/>
      <c r="D954" s="80"/>
      <c r="E954" s="80" t="s">
        <v>4876</v>
      </c>
      <c r="F954" s="80"/>
      <c r="G954" s="80"/>
      <c r="H954" s="80"/>
      <c r="I954" s="80"/>
      <c r="J954" s="80" t="s">
        <v>11133</v>
      </c>
      <c r="K954" s="80" t="s">
        <v>11134</v>
      </c>
      <c r="L954" s="80" t="s">
        <v>11135</v>
      </c>
      <c r="M954" s="80"/>
      <c r="N954" s="80" t="s">
        <v>11136</v>
      </c>
      <c r="O954" s="80" t="s">
        <v>5199</v>
      </c>
      <c r="P954" s="80" t="s">
        <v>2467</v>
      </c>
      <c r="Q954" s="80"/>
      <c r="R954" s="82" t="s">
        <v>79</v>
      </c>
      <c r="S954" s="80"/>
      <c r="T954" s="114" t="str">
        <f t="shared" si="56"/>
        <v>00235661204</v>
      </c>
      <c r="U954" s="114" t="str">
        <f t="shared" si="57"/>
        <v>LENZI LUIGI</v>
      </c>
      <c r="V954" s="114" t="str">
        <f t="shared" si="58"/>
        <v>EMILIA-ROMAGNA</v>
      </c>
      <c r="W954" s="114" t="str">
        <f t="shared" si="59"/>
        <v>EMILIA-ROMAGNA</v>
      </c>
    </row>
    <row r="955" spans="1:23" ht="14.4" x14ac:dyDescent="0.3">
      <c r="A955" s="80" t="s">
        <v>6249</v>
      </c>
      <c r="B955" s="80"/>
      <c r="C955" s="80"/>
      <c r="D955" s="80"/>
      <c r="E955" s="80" t="s">
        <v>4876</v>
      </c>
      <c r="F955" s="80"/>
      <c r="G955" s="80"/>
      <c r="H955" s="80"/>
      <c r="I955" s="80"/>
      <c r="J955" s="80" t="s">
        <v>6250</v>
      </c>
      <c r="K955" s="80" t="s">
        <v>6251</v>
      </c>
      <c r="L955" s="80" t="s">
        <v>6252</v>
      </c>
      <c r="M955" s="80"/>
      <c r="N955" s="80" t="s">
        <v>6253</v>
      </c>
      <c r="O955" s="80" t="s">
        <v>5346</v>
      </c>
      <c r="P955" s="80" t="s">
        <v>2481</v>
      </c>
      <c r="Q955" s="80"/>
      <c r="R955" s="82" t="s">
        <v>79</v>
      </c>
      <c r="S955" s="80"/>
      <c r="T955" s="114" t="str">
        <f t="shared" si="56"/>
        <v>02821480759</v>
      </c>
      <c r="U955" s="114" t="str">
        <f t="shared" si="57"/>
        <v>LEO ANTONIO DI LEO GIUSEPPE &amp; C. S.A.S.</v>
      </c>
      <c r="V955" s="114" t="str">
        <f t="shared" si="58"/>
        <v>PUGLIA</v>
      </c>
      <c r="W955" s="114" t="str">
        <f t="shared" si="59"/>
        <v>PUGLIA</v>
      </c>
    </row>
    <row r="956" spans="1:23" ht="14.4" x14ac:dyDescent="0.3">
      <c r="A956" s="80" t="s">
        <v>7410</v>
      </c>
      <c r="B956" s="80"/>
      <c r="C956" s="80"/>
      <c r="D956" s="80"/>
      <c r="E956" s="80" t="s">
        <v>4876</v>
      </c>
      <c r="F956" s="80"/>
      <c r="G956" s="80"/>
      <c r="H956" s="80"/>
      <c r="I956" s="80"/>
      <c r="J956" s="80" t="s">
        <v>7411</v>
      </c>
      <c r="K956" s="80" t="s">
        <v>7412</v>
      </c>
      <c r="L956" s="80" t="s">
        <v>7413</v>
      </c>
      <c r="M956" s="80"/>
      <c r="N956" s="80" t="s">
        <v>7414</v>
      </c>
      <c r="O956" s="80" t="s">
        <v>5074</v>
      </c>
      <c r="P956" s="80" t="s">
        <v>2465</v>
      </c>
      <c r="Q956" s="80"/>
      <c r="R956" s="82" t="s">
        <v>79</v>
      </c>
      <c r="S956" s="80"/>
      <c r="T956" s="114" t="str">
        <f t="shared" si="56"/>
        <v>03293530659</v>
      </c>
      <c r="U956" s="114" t="str">
        <f t="shared" si="57"/>
        <v>LEONETTI &amp; GALLUCCI S.R.L.</v>
      </c>
      <c r="V956" s="114" t="str">
        <f t="shared" si="58"/>
        <v>CAMPANIA</v>
      </c>
      <c r="W956" s="114" t="str">
        <f t="shared" si="59"/>
        <v>CAMPANIA</v>
      </c>
    </row>
    <row r="957" spans="1:23" ht="14.4" x14ac:dyDescent="0.3">
      <c r="A957" s="80" t="s">
        <v>3250</v>
      </c>
      <c r="B957" s="80"/>
      <c r="C957" s="80"/>
      <c r="D957" s="80"/>
      <c r="E957" s="80" t="s">
        <v>4876</v>
      </c>
      <c r="F957" s="80"/>
      <c r="G957" s="80"/>
      <c r="H957" s="80"/>
      <c r="I957" s="80"/>
      <c r="J957" s="80" t="s">
        <v>3251</v>
      </c>
      <c r="K957" s="80" t="s">
        <v>3812</v>
      </c>
      <c r="L957" s="80" t="s">
        <v>9965</v>
      </c>
      <c r="M957" s="80"/>
      <c r="N957" s="80" t="s">
        <v>9966</v>
      </c>
      <c r="O957" s="80" t="s">
        <v>5466</v>
      </c>
      <c r="P957" s="80" t="s">
        <v>2483</v>
      </c>
      <c r="Q957" s="80" t="s">
        <v>9967</v>
      </c>
      <c r="R957" s="82" t="s">
        <v>79</v>
      </c>
      <c r="S957" s="80"/>
      <c r="T957" s="114" t="str">
        <f t="shared" si="56"/>
        <v>00378860837</v>
      </c>
      <c r="U957" s="114" t="str">
        <f t="shared" si="57"/>
        <v>LEVANTO PIETRO &amp; C. S.N.C.</v>
      </c>
      <c r="V957" s="114" t="str">
        <f t="shared" si="58"/>
        <v>SICILIA</v>
      </c>
      <c r="W957" s="114" t="str">
        <f t="shared" si="59"/>
        <v>SICILIA</v>
      </c>
    </row>
    <row r="958" spans="1:23" ht="14.4" x14ac:dyDescent="0.3">
      <c r="A958" s="80" t="s">
        <v>3274</v>
      </c>
      <c r="B958" s="80"/>
      <c r="C958" s="80"/>
      <c r="D958" s="80"/>
      <c r="E958" s="80" t="s">
        <v>4876</v>
      </c>
      <c r="F958" s="80"/>
      <c r="G958" s="80"/>
      <c r="H958" s="80"/>
      <c r="I958" s="80"/>
      <c r="J958" s="80" t="s">
        <v>3275</v>
      </c>
      <c r="K958" s="80" t="s">
        <v>3930</v>
      </c>
      <c r="L958" s="80" t="s">
        <v>11225</v>
      </c>
      <c r="M958" s="80"/>
      <c r="N958" s="80" t="s">
        <v>9050</v>
      </c>
      <c r="O958" s="80" t="s">
        <v>4892</v>
      </c>
      <c r="P958" s="80" t="s">
        <v>2483</v>
      </c>
      <c r="Q958" s="80"/>
      <c r="R958" s="82" t="s">
        <v>79</v>
      </c>
      <c r="S958" s="80"/>
      <c r="T958" s="114" t="str">
        <f t="shared" si="56"/>
        <v>05614160827</v>
      </c>
      <c r="U958" s="114" t="str">
        <f t="shared" si="57"/>
        <v>LG TOUR SOCIETA COOPERATIVA ARL</v>
      </c>
      <c r="V958" s="114" t="str">
        <f t="shared" si="58"/>
        <v>SICILIA</v>
      </c>
      <c r="W958" s="114" t="str">
        <f t="shared" si="59"/>
        <v>SICILIA</v>
      </c>
    </row>
    <row r="959" spans="1:23" ht="14.4" x14ac:dyDescent="0.3">
      <c r="A959" s="80" t="s">
        <v>1450</v>
      </c>
      <c r="B959" s="80" t="s">
        <v>1147</v>
      </c>
      <c r="C959" s="80" t="s">
        <v>3614</v>
      </c>
      <c r="D959" s="80" t="s">
        <v>4871</v>
      </c>
      <c r="E959" s="80" t="s">
        <v>8624</v>
      </c>
      <c r="F959" s="80" t="s">
        <v>8625</v>
      </c>
      <c r="G959" s="80" t="s">
        <v>6526</v>
      </c>
      <c r="H959" s="80" t="s">
        <v>6526</v>
      </c>
      <c r="I959" s="80" t="s">
        <v>2483</v>
      </c>
      <c r="J959" s="80" t="s">
        <v>1147</v>
      </c>
      <c r="K959" s="80" t="s">
        <v>3614</v>
      </c>
      <c r="L959" s="80" t="s">
        <v>8624</v>
      </c>
      <c r="M959" s="80" t="s">
        <v>8625</v>
      </c>
      <c r="N959" s="80" t="s">
        <v>6526</v>
      </c>
      <c r="O959" s="80" t="s">
        <v>6526</v>
      </c>
      <c r="P959" s="80" t="s">
        <v>2483</v>
      </c>
      <c r="Q959" s="80" t="s">
        <v>8626</v>
      </c>
      <c r="R959" s="82" t="s">
        <v>79</v>
      </c>
      <c r="S959" s="80" t="s">
        <v>9465</v>
      </c>
      <c r="T959" s="114" t="str">
        <f t="shared" si="56"/>
        <v>01683020810</v>
      </c>
      <c r="U959" s="114" t="str">
        <f t="shared" si="57"/>
        <v>LIBERTY LINES S.P.A.</v>
      </c>
      <c r="V959" s="114" t="str">
        <f t="shared" si="58"/>
        <v>SICILIA</v>
      </c>
      <c r="W959" s="114" t="str">
        <f t="shared" si="59"/>
        <v>SICILIA</v>
      </c>
    </row>
    <row r="960" spans="1:23" ht="14.4" x14ac:dyDescent="0.3">
      <c r="A960" s="80" t="s">
        <v>4580</v>
      </c>
      <c r="B960" s="80" t="s">
        <v>1147</v>
      </c>
      <c r="C960" s="80" t="s">
        <v>3614</v>
      </c>
      <c r="D960" s="80" t="s">
        <v>4871</v>
      </c>
      <c r="E960" s="80" t="s">
        <v>8624</v>
      </c>
      <c r="F960" s="80" t="s">
        <v>8625</v>
      </c>
      <c r="G960" s="80" t="s">
        <v>6526</v>
      </c>
      <c r="H960" s="80" t="s">
        <v>6526</v>
      </c>
      <c r="I960" s="80" t="s">
        <v>2483</v>
      </c>
      <c r="J960" s="80" t="s">
        <v>4581</v>
      </c>
      <c r="K960" s="80" t="s">
        <v>3614</v>
      </c>
      <c r="L960" s="80" t="s">
        <v>8624</v>
      </c>
      <c r="M960" s="80" t="s">
        <v>8625</v>
      </c>
      <c r="N960" s="80" t="s">
        <v>6526</v>
      </c>
      <c r="O960" s="80" t="s">
        <v>6526</v>
      </c>
      <c r="P960" s="80" t="s">
        <v>2483</v>
      </c>
      <c r="Q960" s="80" t="s">
        <v>8626</v>
      </c>
      <c r="R960" s="82" t="s">
        <v>79</v>
      </c>
      <c r="S960" s="80" t="s">
        <v>8627</v>
      </c>
      <c r="T960" s="114" t="str">
        <f t="shared" si="56"/>
        <v>01683020810</v>
      </c>
      <c r="U960" s="114" t="str">
        <f t="shared" si="57"/>
        <v>LIBERTY LINES S.P.A. - NON VALIDA</v>
      </c>
      <c r="V960" s="114" t="str">
        <f t="shared" si="58"/>
        <v>SICILIA</v>
      </c>
      <c r="W960" s="114" t="str">
        <f t="shared" si="59"/>
        <v>SICILIA</v>
      </c>
    </row>
    <row r="961" spans="1:23" ht="14.4" x14ac:dyDescent="0.3">
      <c r="A961" s="80" t="s">
        <v>6996</v>
      </c>
      <c r="B961" s="80"/>
      <c r="C961" s="80"/>
      <c r="D961" s="80"/>
      <c r="E961" s="80" t="s">
        <v>4876</v>
      </c>
      <c r="F961" s="80"/>
      <c r="G961" s="80"/>
      <c r="H961" s="80"/>
      <c r="I961" s="80"/>
      <c r="J961" s="80" t="s">
        <v>6997</v>
      </c>
      <c r="K961" s="80" t="s">
        <v>6998</v>
      </c>
      <c r="L961" s="80" t="s">
        <v>6999</v>
      </c>
      <c r="M961" s="80"/>
      <c r="N961" s="80" t="s">
        <v>7000</v>
      </c>
      <c r="O961" s="80" t="s">
        <v>6337</v>
      </c>
      <c r="P961" s="80" t="s">
        <v>2484</v>
      </c>
      <c r="Q961" s="80"/>
      <c r="R961" s="82" t="s">
        <v>79</v>
      </c>
      <c r="S961" s="80"/>
      <c r="T961" s="114" t="str">
        <f t="shared" si="56"/>
        <v>04906540481</v>
      </c>
      <c r="U961" s="114" t="str">
        <f t="shared" si="57"/>
        <v>LI-NEA</v>
      </c>
      <c r="V961" s="114" t="str">
        <f t="shared" si="58"/>
        <v>TOSCANA</v>
      </c>
      <c r="W961" s="114" t="str">
        <f t="shared" si="59"/>
        <v>TOSCANA</v>
      </c>
    </row>
    <row r="962" spans="1:23" ht="14.4" x14ac:dyDescent="0.3">
      <c r="A962" s="80" t="s">
        <v>11137</v>
      </c>
      <c r="B962" s="80"/>
      <c r="C962" s="80"/>
      <c r="D962" s="80"/>
      <c r="E962" s="80" t="s">
        <v>4876</v>
      </c>
      <c r="F962" s="80"/>
      <c r="G962" s="80"/>
      <c r="H962" s="80"/>
      <c r="I962" s="80"/>
      <c r="J962" s="80" t="s">
        <v>11138</v>
      </c>
      <c r="K962" s="80" t="s">
        <v>11139</v>
      </c>
      <c r="L962" s="80" t="s">
        <v>5838</v>
      </c>
      <c r="M962" s="80"/>
      <c r="N962" s="80" t="s">
        <v>5199</v>
      </c>
      <c r="O962" s="80" t="s">
        <v>5199</v>
      </c>
      <c r="P962" s="80" t="s">
        <v>2467</v>
      </c>
      <c r="Q962" s="80"/>
      <c r="R962" s="82" t="s">
        <v>79</v>
      </c>
      <c r="S962" s="80"/>
      <c r="T962" s="114" t="str">
        <f t="shared" ref="T962:T1025" si="60">IF(K962="", C962, K962)</f>
        <v>02183441209</v>
      </c>
      <c r="U962" s="114" t="str">
        <f t="shared" ref="U962:U1025" si="61">IF(J962="", B962, J962)</f>
        <v>LINEA BUS SRL</v>
      </c>
      <c r="V962" s="114" t="str">
        <f t="shared" ref="V962:V1025" si="62">IF(P962="", I962, P962)</f>
        <v>EMILIA-ROMAGNA</v>
      </c>
      <c r="W962" s="114" t="str">
        <f t="shared" ref="W962:W1025" si="63">IF(V962="FRIULI-VENEZIA-GIULIA", "FRIULI-VENEZIA GIULIA", IF(V962="TRENTINO ALTO-ADIGE", IF(IF(O962="", H962, O962)="BOLZANO-BOZEN", "Provincia autonoma di BOLZANO", "Provincia autonoma di TRENTO"), V962))</f>
        <v>EMILIA-ROMAGNA</v>
      </c>
    </row>
    <row r="963" spans="1:23" ht="14.4" x14ac:dyDescent="0.3">
      <c r="A963" s="80" t="s">
        <v>6003</v>
      </c>
      <c r="B963" s="80"/>
      <c r="C963" s="80"/>
      <c r="D963" s="80"/>
      <c r="E963" s="80" t="s">
        <v>4876</v>
      </c>
      <c r="F963" s="80"/>
      <c r="G963" s="80"/>
      <c r="H963" s="80"/>
      <c r="I963" s="80"/>
      <c r="J963" s="80" t="s">
        <v>6004</v>
      </c>
      <c r="K963" s="80" t="s">
        <v>6005</v>
      </c>
      <c r="L963" s="80" t="s">
        <v>6006</v>
      </c>
      <c r="M963" s="80"/>
      <c r="N963" s="80" t="s">
        <v>5997</v>
      </c>
      <c r="O963" s="80" t="s">
        <v>5997</v>
      </c>
      <c r="P963" s="80" t="s">
        <v>2475</v>
      </c>
      <c r="Q963" s="80"/>
      <c r="R963" s="82" t="s">
        <v>79</v>
      </c>
      <c r="S963" s="80"/>
      <c r="T963" s="114" t="str">
        <f t="shared" si="60"/>
        <v>02320500131</v>
      </c>
      <c r="U963" s="114" t="str">
        <f t="shared" si="61"/>
        <v>LINEE LECCO</v>
      </c>
      <c r="V963" s="114" t="str">
        <f t="shared" si="62"/>
        <v>LOMBARDIA</v>
      </c>
      <c r="W963" s="114" t="str">
        <f t="shared" si="63"/>
        <v>LOMBARDIA</v>
      </c>
    </row>
    <row r="964" spans="1:23" ht="14.4" x14ac:dyDescent="0.3">
      <c r="A964" s="80" t="s">
        <v>11140</v>
      </c>
      <c r="B964" s="80"/>
      <c r="C964" s="80"/>
      <c r="D964" s="80"/>
      <c r="E964" s="80" t="s">
        <v>4876</v>
      </c>
      <c r="F964" s="80"/>
      <c r="G964" s="80"/>
      <c r="H964" s="80"/>
      <c r="I964" s="80"/>
      <c r="J964" s="80" t="s">
        <v>11141</v>
      </c>
      <c r="K964" s="80" t="s">
        <v>11142</v>
      </c>
      <c r="L964" s="80" t="s">
        <v>11143</v>
      </c>
      <c r="M964" s="80"/>
      <c r="N964" s="80" t="s">
        <v>11144</v>
      </c>
      <c r="O964" s="80" t="s">
        <v>5199</v>
      </c>
      <c r="P964" s="80" t="s">
        <v>2467</v>
      </c>
      <c r="Q964" s="80"/>
      <c r="R964" s="82" t="s">
        <v>79</v>
      </c>
      <c r="S964" s="80"/>
      <c r="T964" s="114" t="str">
        <f t="shared" si="60"/>
        <v>02429701200</v>
      </c>
      <c r="U964" s="114" t="str">
        <f t="shared" si="61"/>
        <v>LINO E SERE</v>
      </c>
      <c r="V964" s="114" t="str">
        <f t="shared" si="62"/>
        <v>EMILIA-ROMAGNA</v>
      </c>
      <c r="W964" s="114" t="str">
        <f t="shared" si="63"/>
        <v>EMILIA-ROMAGNA</v>
      </c>
    </row>
    <row r="965" spans="1:23" ht="14.4" x14ac:dyDescent="0.3">
      <c r="A965" s="80" t="s">
        <v>259</v>
      </c>
      <c r="B965" s="80" t="s">
        <v>260</v>
      </c>
      <c r="C965" s="80" t="s">
        <v>3640</v>
      </c>
      <c r="D965" s="80" t="s">
        <v>4935</v>
      </c>
      <c r="E965" s="80" t="s">
        <v>8838</v>
      </c>
      <c r="F965" s="80" t="s">
        <v>8839</v>
      </c>
      <c r="G965" s="80" t="s">
        <v>8840</v>
      </c>
      <c r="H965" s="80" t="s">
        <v>4950</v>
      </c>
      <c r="I965" s="80" t="s">
        <v>2481</v>
      </c>
      <c r="J965" s="80" t="s">
        <v>260</v>
      </c>
      <c r="K965" s="80" t="s">
        <v>3640</v>
      </c>
      <c r="L965" s="80" t="s">
        <v>8838</v>
      </c>
      <c r="M965" s="80" t="s">
        <v>8839</v>
      </c>
      <c r="N965" s="80" t="s">
        <v>8840</v>
      </c>
      <c r="O965" s="80" t="s">
        <v>4950</v>
      </c>
      <c r="P965" s="80" t="s">
        <v>2481</v>
      </c>
      <c r="Q965" s="80" t="s">
        <v>8841</v>
      </c>
      <c r="R965" s="82" t="s">
        <v>79</v>
      </c>
      <c r="S965" s="80" t="s">
        <v>8842</v>
      </c>
      <c r="T965" s="114" t="str">
        <f t="shared" si="60"/>
        <v>06730050728</v>
      </c>
      <c r="U965" s="114" t="str">
        <f t="shared" si="61"/>
        <v>LIONETTI GIUSEPPE</v>
      </c>
      <c r="V965" s="114" t="str">
        <f t="shared" si="62"/>
        <v>PUGLIA</v>
      </c>
      <c r="W965" s="114" t="str">
        <f t="shared" si="63"/>
        <v>PUGLIA</v>
      </c>
    </row>
    <row r="966" spans="1:23" ht="14.4" x14ac:dyDescent="0.3">
      <c r="A966" s="80" t="s">
        <v>5854</v>
      </c>
      <c r="B966" s="80"/>
      <c r="C966" s="80"/>
      <c r="D966" s="80"/>
      <c r="E966" s="80" t="s">
        <v>4876</v>
      </c>
      <c r="F966" s="80"/>
      <c r="G966" s="80"/>
      <c r="H966" s="80"/>
      <c r="I966" s="80"/>
      <c r="J966" s="80" t="s">
        <v>5855</v>
      </c>
      <c r="K966" s="80" t="s">
        <v>5856</v>
      </c>
      <c r="L966" s="80" t="s">
        <v>5857</v>
      </c>
      <c r="M966" s="80"/>
      <c r="N966" s="80" t="s">
        <v>5858</v>
      </c>
      <c r="O966" s="80" t="s">
        <v>5494</v>
      </c>
      <c r="P966" s="80" t="s">
        <v>2463</v>
      </c>
      <c r="Q966" s="80"/>
      <c r="R966" s="82" t="s">
        <v>79</v>
      </c>
      <c r="S966" s="80"/>
      <c r="T966" s="114" t="str">
        <f t="shared" si="60"/>
        <v>00246310809</v>
      </c>
      <c r="U966" s="114" t="str">
        <f t="shared" si="61"/>
        <v>LIROSI AUTOSERVIZI S.R.L.</v>
      </c>
      <c r="V966" s="114" t="str">
        <f t="shared" si="62"/>
        <v>CALABRIA</v>
      </c>
      <c r="W966" s="114" t="str">
        <f t="shared" si="63"/>
        <v>CALABRIA</v>
      </c>
    </row>
    <row r="967" spans="1:23" ht="14.4" x14ac:dyDescent="0.3">
      <c r="A967" s="80" t="s">
        <v>9011</v>
      </c>
      <c r="B967" s="80"/>
      <c r="C967" s="80"/>
      <c r="D967" s="80"/>
      <c r="E967" s="80" t="s">
        <v>4876</v>
      </c>
      <c r="F967" s="80"/>
      <c r="G967" s="80"/>
      <c r="H967" s="80"/>
      <c r="I967" s="80"/>
      <c r="J967" s="80" t="s">
        <v>9012</v>
      </c>
      <c r="K967" s="80" t="s">
        <v>9013</v>
      </c>
      <c r="L967" s="80" t="s">
        <v>9014</v>
      </c>
      <c r="M967" s="80"/>
      <c r="N967" s="80" t="s">
        <v>5289</v>
      </c>
      <c r="O967" s="80" t="s">
        <v>5289</v>
      </c>
      <c r="P967" s="80" t="s">
        <v>2484</v>
      </c>
      <c r="Q967" s="80"/>
      <c r="R967" s="82" t="s">
        <v>79</v>
      </c>
      <c r="S967" s="80"/>
      <c r="T967" s="114" t="str">
        <f t="shared" si="60"/>
        <v>01583680499</v>
      </c>
      <c r="U967" s="114" t="str">
        <f t="shared" si="61"/>
        <v>LIVORNO CITY SIGHTSEEING</v>
      </c>
      <c r="V967" s="114" t="str">
        <f t="shared" si="62"/>
        <v>TOSCANA</v>
      </c>
      <c r="W967" s="114" t="str">
        <f t="shared" si="63"/>
        <v>TOSCANA</v>
      </c>
    </row>
    <row r="968" spans="1:23" ht="14.4" x14ac:dyDescent="0.3">
      <c r="A968" s="80" t="s">
        <v>810</v>
      </c>
      <c r="B968" s="80" t="s">
        <v>811</v>
      </c>
      <c r="C968" s="80" t="s">
        <v>3647</v>
      </c>
      <c r="D968" s="80" t="s">
        <v>4858</v>
      </c>
      <c r="E968" s="80" t="s">
        <v>8879</v>
      </c>
      <c r="F968" s="80" t="s">
        <v>7855</v>
      </c>
      <c r="G968" s="80" t="s">
        <v>4939</v>
      </c>
      <c r="H968" s="80" t="s">
        <v>4939</v>
      </c>
      <c r="I968" s="80" t="s">
        <v>2482</v>
      </c>
      <c r="J968" s="80" t="s">
        <v>811</v>
      </c>
      <c r="K968" s="80" t="s">
        <v>3647</v>
      </c>
      <c r="L968" s="80" t="s">
        <v>8879</v>
      </c>
      <c r="M968" s="80" t="s">
        <v>7855</v>
      </c>
      <c r="N968" s="80" t="s">
        <v>4939</v>
      </c>
      <c r="O968" s="80" t="s">
        <v>4939</v>
      </c>
      <c r="P968" s="80" t="s">
        <v>2482</v>
      </c>
      <c r="Q968" s="80" t="s">
        <v>8880</v>
      </c>
      <c r="R968" s="82" t="s">
        <v>79</v>
      </c>
      <c r="S968" s="80" t="s">
        <v>8881</v>
      </c>
      <c r="T968" s="114" t="str">
        <f t="shared" si="60"/>
        <v>02392790909</v>
      </c>
      <c r="U968" s="114" t="str">
        <f t="shared" si="61"/>
        <v>LOGUDORO TOURS S.R.L.</v>
      </c>
      <c r="V968" s="114" t="str">
        <f t="shared" si="62"/>
        <v>SARDEGNA</v>
      </c>
      <c r="W968" s="114" t="str">
        <f t="shared" si="63"/>
        <v>SARDEGNA</v>
      </c>
    </row>
    <row r="969" spans="1:23" ht="14.4" x14ac:dyDescent="0.3">
      <c r="A969" s="80" t="s">
        <v>4365</v>
      </c>
      <c r="B969" s="80" t="s">
        <v>4366</v>
      </c>
      <c r="C969" s="80" t="s">
        <v>5247</v>
      </c>
      <c r="D969" s="80" t="s">
        <v>5029</v>
      </c>
      <c r="E969" s="80" t="s">
        <v>5248</v>
      </c>
      <c r="F969" s="80" t="s">
        <v>5249</v>
      </c>
      <c r="G969" s="80" t="s">
        <v>5250</v>
      </c>
      <c r="H969" s="80" t="s">
        <v>5251</v>
      </c>
      <c r="I969" s="80" t="s">
        <v>2475</v>
      </c>
      <c r="J969" s="80" t="s">
        <v>4366</v>
      </c>
      <c r="K969" s="80" t="s">
        <v>5247</v>
      </c>
      <c r="L969" s="80" t="s">
        <v>5248</v>
      </c>
      <c r="M969" s="80" t="s">
        <v>5249</v>
      </c>
      <c r="N969" s="80" t="s">
        <v>5250</v>
      </c>
      <c r="O969" s="80" t="s">
        <v>5251</v>
      </c>
      <c r="P969" s="80" t="s">
        <v>2475</v>
      </c>
      <c r="Q969" s="80" t="s">
        <v>5252</v>
      </c>
      <c r="R969" s="82" t="s">
        <v>79</v>
      </c>
      <c r="S969" s="80"/>
      <c r="T969" s="114" t="str">
        <f t="shared" si="60"/>
        <v>02191170188</v>
      </c>
      <c r="U969" s="114" t="str">
        <f t="shared" si="61"/>
        <v>LOMELLINA TRASPORTI SCARL</v>
      </c>
      <c r="V969" s="114" t="str">
        <f t="shared" si="62"/>
        <v>LOMBARDIA</v>
      </c>
      <c r="W969" s="114" t="str">
        <f t="shared" si="63"/>
        <v>LOMBARDIA</v>
      </c>
    </row>
    <row r="970" spans="1:23" ht="14.4" x14ac:dyDescent="0.3">
      <c r="A970" s="80" t="s">
        <v>10538</v>
      </c>
      <c r="B970" s="80"/>
      <c r="C970" s="80"/>
      <c r="D970" s="80"/>
      <c r="E970" s="80" t="s">
        <v>4876</v>
      </c>
      <c r="F970" s="80"/>
      <c r="G970" s="80"/>
      <c r="H970" s="80"/>
      <c r="I970" s="80"/>
      <c r="J970" s="80" t="s">
        <v>10539</v>
      </c>
      <c r="K970" s="80" t="s">
        <v>10540</v>
      </c>
      <c r="L970" s="80" t="s">
        <v>10541</v>
      </c>
      <c r="M970" s="80"/>
      <c r="N970" s="80" t="s">
        <v>10542</v>
      </c>
      <c r="O970" s="80" t="s">
        <v>5032</v>
      </c>
      <c r="P970" s="80" t="s">
        <v>2478</v>
      </c>
      <c r="Q970" s="80"/>
      <c r="R970" s="82" t="s">
        <v>79</v>
      </c>
      <c r="S970" s="80"/>
      <c r="T970" s="114" t="str">
        <f t="shared" si="60"/>
        <v>09342460012</v>
      </c>
      <c r="U970" s="114" t="str">
        <f t="shared" si="61"/>
        <v>LONG NADIR</v>
      </c>
      <c r="V970" s="114" t="str">
        <f t="shared" si="62"/>
        <v>PIEMONTE</v>
      </c>
      <c r="W970" s="114" t="str">
        <f t="shared" si="63"/>
        <v>PIEMONTE</v>
      </c>
    </row>
    <row r="971" spans="1:23" ht="14.4" x14ac:dyDescent="0.3">
      <c r="A971" s="80" t="s">
        <v>4578</v>
      </c>
      <c r="B971" s="80" t="s">
        <v>4579</v>
      </c>
      <c r="C971" s="80" t="s">
        <v>7290</v>
      </c>
      <c r="D971" s="80" t="s">
        <v>4935</v>
      </c>
      <c r="E971" s="80" t="s">
        <v>7291</v>
      </c>
      <c r="F971" s="80" t="s">
        <v>7292</v>
      </c>
      <c r="G971" s="80" t="s">
        <v>7293</v>
      </c>
      <c r="H971" s="80" t="s">
        <v>5466</v>
      </c>
      <c r="I971" s="80" t="s">
        <v>2483</v>
      </c>
      <c r="J971" s="80" t="s">
        <v>4579</v>
      </c>
      <c r="K971" s="80" t="s">
        <v>7290</v>
      </c>
      <c r="L971" s="80" t="s">
        <v>7291</v>
      </c>
      <c r="M971" s="80" t="s">
        <v>7294</v>
      </c>
      <c r="N971" s="80" t="s">
        <v>7293</v>
      </c>
      <c r="O971" s="80" t="s">
        <v>5466</v>
      </c>
      <c r="P971" s="80" t="s">
        <v>2483</v>
      </c>
      <c r="Q971" s="80" t="s">
        <v>7295</v>
      </c>
      <c r="R971" s="82" t="s">
        <v>79</v>
      </c>
      <c r="S971" s="80" t="s">
        <v>7296</v>
      </c>
      <c r="T971" s="114" t="str">
        <f t="shared" si="60"/>
        <v>01579500834</v>
      </c>
      <c r="U971" s="114" t="str">
        <f t="shared" si="61"/>
        <v>LONGANOBUS DI COIRO MARIO E ANDREA</v>
      </c>
      <c r="V971" s="114" t="str">
        <f t="shared" si="62"/>
        <v>SICILIA</v>
      </c>
      <c r="W971" s="114" t="str">
        <f t="shared" si="63"/>
        <v>SICILIA</v>
      </c>
    </row>
    <row r="972" spans="1:23" ht="14.4" x14ac:dyDescent="0.3">
      <c r="A972" s="80" t="s">
        <v>2411</v>
      </c>
      <c r="B972" s="80"/>
      <c r="C972" s="80"/>
      <c r="D972" s="80"/>
      <c r="E972" s="80" t="s">
        <v>4876</v>
      </c>
      <c r="F972" s="80"/>
      <c r="G972" s="80"/>
      <c r="H972" s="80"/>
      <c r="I972" s="80"/>
      <c r="J972" s="80" t="s">
        <v>2412</v>
      </c>
      <c r="K972" s="80" t="s">
        <v>3925</v>
      </c>
      <c r="L972" s="80" t="s">
        <v>11179</v>
      </c>
      <c r="M972" s="80"/>
      <c r="N972" s="80" t="s">
        <v>5032</v>
      </c>
      <c r="O972" s="80" t="s">
        <v>5032</v>
      </c>
      <c r="P972" s="80" t="s">
        <v>2478</v>
      </c>
      <c r="Q972" s="80" t="s">
        <v>11180</v>
      </c>
      <c r="R972" s="82" t="s">
        <v>79</v>
      </c>
      <c r="S972" s="80"/>
      <c r="T972" s="114" t="str">
        <f t="shared" si="60"/>
        <v>12386900018</v>
      </c>
      <c r="U972" s="114" t="str">
        <f t="shared" si="61"/>
        <v>LONGITUDE HOLDING</v>
      </c>
      <c r="V972" s="114" t="str">
        <f t="shared" si="62"/>
        <v>PIEMONTE</v>
      </c>
      <c r="W972" s="114" t="str">
        <f t="shared" si="63"/>
        <v>PIEMONTE</v>
      </c>
    </row>
    <row r="973" spans="1:23" ht="14.4" x14ac:dyDescent="0.3">
      <c r="A973" s="80" t="s">
        <v>10459</v>
      </c>
      <c r="B973" s="80"/>
      <c r="C973" s="80"/>
      <c r="D973" s="80"/>
      <c r="E973" s="80" t="s">
        <v>4876</v>
      </c>
      <c r="F973" s="80"/>
      <c r="G973" s="80"/>
      <c r="H973" s="80"/>
      <c r="I973" s="80"/>
      <c r="J973" s="80" t="s">
        <v>10460</v>
      </c>
      <c r="K973" s="80" t="s">
        <v>10461</v>
      </c>
      <c r="L973" s="80" t="s">
        <v>10462</v>
      </c>
      <c r="M973" s="80"/>
      <c r="N973" s="80" t="s">
        <v>10463</v>
      </c>
      <c r="O973" s="80" t="s">
        <v>4950</v>
      </c>
      <c r="P973" s="80" t="s">
        <v>2481</v>
      </c>
      <c r="Q973" s="80"/>
      <c r="R973" s="82" t="s">
        <v>79</v>
      </c>
      <c r="S973" s="80"/>
      <c r="T973" s="114" t="str">
        <f t="shared" si="60"/>
        <v>00575280722</v>
      </c>
      <c r="U973" s="114" t="str">
        <f t="shared" si="61"/>
        <v>LOVANIO VITO PAOLO</v>
      </c>
      <c r="V973" s="114" t="str">
        <f t="shared" si="62"/>
        <v>PUGLIA</v>
      </c>
      <c r="W973" s="114" t="str">
        <f t="shared" si="63"/>
        <v>PUGLIA</v>
      </c>
    </row>
    <row r="974" spans="1:23" ht="14.4" x14ac:dyDescent="0.3">
      <c r="A974" s="80" t="s">
        <v>11033</v>
      </c>
      <c r="B974" s="80"/>
      <c r="C974" s="80"/>
      <c r="D974" s="80"/>
      <c r="E974" s="80" t="s">
        <v>4876</v>
      </c>
      <c r="F974" s="80"/>
      <c r="G974" s="80"/>
      <c r="H974" s="80"/>
      <c r="I974" s="80"/>
      <c r="J974" s="80" t="s">
        <v>11034</v>
      </c>
      <c r="K974" s="80" t="s">
        <v>11035</v>
      </c>
      <c r="L974" s="80" t="s">
        <v>11036</v>
      </c>
      <c r="M974" s="80"/>
      <c r="N974" s="80" t="s">
        <v>11037</v>
      </c>
      <c r="O974" s="80" t="s">
        <v>5199</v>
      </c>
      <c r="P974" s="80" t="s">
        <v>2467</v>
      </c>
      <c r="Q974" s="80"/>
      <c r="R974" s="82" t="s">
        <v>79</v>
      </c>
      <c r="S974" s="80"/>
      <c r="T974" s="114" t="str">
        <f t="shared" si="60"/>
        <v>00485561203</v>
      </c>
      <c r="U974" s="114" t="str">
        <f t="shared" si="61"/>
        <v>LUCA ZANFORLINI</v>
      </c>
      <c r="V974" s="114" t="str">
        <f t="shared" si="62"/>
        <v>EMILIA-ROMAGNA</v>
      </c>
      <c r="W974" s="114" t="str">
        <f t="shared" si="63"/>
        <v>EMILIA-ROMAGNA</v>
      </c>
    </row>
    <row r="975" spans="1:23" ht="14.4" x14ac:dyDescent="0.3">
      <c r="A975" s="80" t="s">
        <v>4478</v>
      </c>
      <c r="B975" s="80" t="s">
        <v>4479</v>
      </c>
      <c r="C975" s="80" t="s">
        <v>6814</v>
      </c>
      <c r="D975" s="80" t="s">
        <v>5029</v>
      </c>
      <c r="E975" s="80" t="s">
        <v>6815</v>
      </c>
      <c r="F975" s="80" t="s">
        <v>5900</v>
      </c>
      <c r="G975" s="80" t="s">
        <v>4929</v>
      </c>
      <c r="H975" s="80" t="s">
        <v>4929</v>
      </c>
      <c r="I975" s="80" t="s">
        <v>2465</v>
      </c>
      <c r="J975" s="80" t="s">
        <v>4479</v>
      </c>
      <c r="K975" s="80" t="s">
        <v>6814</v>
      </c>
      <c r="L975" s="80" t="s">
        <v>6815</v>
      </c>
      <c r="M975" s="80" t="s">
        <v>5900</v>
      </c>
      <c r="N975" s="80" t="s">
        <v>4929</v>
      </c>
      <c r="O975" s="80" t="s">
        <v>4929</v>
      </c>
      <c r="P975" s="80" t="s">
        <v>2465</v>
      </c>
      <c r="Q975" s="80" t="s">
        <v>6816</v>
      </c>
      <c r="R975" s="82" t="s">
        <v>79</v>
      </c>
      <c r="S975" s="80" t="s">
        <v>6817</v>
      </c>
      <c r="T975" s="114" t="str">
        <f t="shared" si="60"/>
        <v>01496470624</v>
      </c>
      <c r="U975" s="114" t="str">
        <f t="shared" si="61"/>
        <v>LUCERA SERVICE - SOCIETA' CONSORTILE A RESPONSABILITA' LIMITATA</v>
      </c>
      <c r="V975" s="114" t="str">
        <f t="shared" si="62"/>
        <v>CAMPANIA</v>
      </c>
      <c r="W975" s="114" t="str">
        <f t="shared" si="63"/>
        <v>CAMPANIA</v>
      </c>
    </row>
    <row r="976" spans="1:23" ht="14.4" x14ac:dyDescent="0.3">
      <c r="A976" s="80" t="s">
        <v>11007</v>
      </c>
      <c r="B976" s="80"/>
      <c r="C976" s="80"/>
      <c r="D976" s="80"/>
      <c r="E976" s="80" t="s">
        <v>4876</v>
      </c>
      <c r="F976" s="80"/>
      <c r="G976" s="80"/>
      <c r="H976" s="80"/>
      <c r="I976" s="80"/>
      <c r="J976" s="80" t="s">
        <v>11008</v>
      </c>
      <c r="K976" s="80" t="s">
        <v>11009</v>
      </c>
      <c r="L976" s="80" t="s">
        <v>11010</v>
      </c>
      <c r="M976" s="80"/>
      <c r="N976" s="80" t="s">
        <v>11011</v>
      </c>
      <c r="O976" s="80" t="s">
        <v>6702</v>
      </c>
      <c r="P976" s="80" t="s">
        <v>2467</v>
      </c>
      <c r="Q976" s="80"/>
      <c r="R976" s="82" t="s">
        <v>79</v>
      </c>
      <c r="S976" s="80"/>
      <c r="T976" s="114" t="str">
        <f t="shared" si="60"/>
        <v>01256450386</v>
      </c>
      <c r="U976" s="114" t="str">
        <f t="shared" si="61"/>
        <v>LUPPI ANDREA</v>
      </c>
      <c r="V976" s="114" t="str">
        <f t="shared" si="62"/>
        <v>EMILIA-ROMAGNA</v>
      </c>
      <c r="W976" s="114" t="str">
        <f t="shared" si="63"/>
        <v>EMILIA-ROMAGNA</v>
      </c>
    </row>
    <row r="977" spans="1:23" ht="14.4" x14ac:dyDescent="0.3">
      <c r="A977" s="80" t="s">
        <v>10858</v>
      </c>
      <c r="B977" s="80"/>
      <c r="C977" s="80"/>
      <c r="D977" s="80"/>
      <c r="E977" s="80" t="s">
        <v>4876</v>
      </c>
      <c r="F977" s="80"/>
      <c r="G977" s="80"/>
      <c r="H977" s="80"/>
      <c r="I977" s="80"/>
      <c r="J977" s="80" t="s">
        <v>10859</v>
      </c>
      <c r="K977" s="80" t="s">
        <v>10860</v>
      </c>
      <c r="L977" s="80" t="s">
        <v>10861</v>
      </c>
      <c r="M977" s="80"/>
      <c r="N977" s="80" t="s">
        <v>7899</v>
      </c>
      <c r="O977" s="80" t="s">
        <v>7899</v>
      </c>
      <c r="P977" s="80" t="s">
        <v>2467</v>
      </c>
      <c r="Q977" s="80"/>
      <c r="R977" s="82" t="s">
        <v>79</v>
      </c>
      <c r="S977" s="80"/>
      <c r="T977" s="114" t="str">
        <f t="shared" si="60"/>
        <v>02493480780</v>
      </c>
      <c r="U977" s="114" t="str">
        <f t="shared" si="61"/>
        <v>LVL INTERLINES SRL</v>
      </c>
      <c r="V977" s="114" t="str">
        <f t="shared" si="62"/>
        <v>EMILIA-ROMAGNA</v>
      </c>
      <c r="W977" s="114" t="str">
        <f t="shared" si="63"/>
        <v>EMILIA-ROMAGNA</v>
      </c>
    </row>
    <row r="978" spans="1:23" ht="14.4" x14ac:dyDescent="0.3">
      <c r="A978" s="80" t="s">
        <v>10641</v>
      </c>
      <c r="B978" s="80"/>
      <c r="C978" s="80"/>
      <c r="D978" s="80"/>
      <c r="E978" s="80" t="s">
        <v>4876</v>
      </c>
      <c r="F978" s="80"/>
      <c r="G978" s="80"/>
      <c r="H978" s="80"/>
      <c r="I978" s="80"/>
      <c r="J978" s="80" t="s">
        <v>10642</v>
      </c>
      <c r="K978" s="80" t="s">
        <v>10643</v>
      </c>
      <c r="L978" s="80" t="s">
        <v>7448</v>
      </c>
      <c r="M978" s="80"/>
      <c r="N978" s="80" t="s">
        <v>7444</v>
      </c>
      <c r="O978" s="80" t="s">
        <v>5074</v>
      </c>
      <c r="P978" s="80" t="s">
        <v>2465</v>
      </c>
      <c r="Q978" s="80"/>
      <c r="R978" s="82" t="s">
        <v>79</v>
      </c>
      <c r="S978" s="80"/>
      <c r="T978" s="114" t="str">
        <f t="shared" si="60"/>
        <v>05888660650</v>
      </c>
      <c r="U978" s="114" t="str">
        <f t="shared" si="61"/>
        <v>M.G.E. FRASCA TRASPORTI S.R.L.</v>
      </c>
      <c r="V978" s="114" t="str">
        <f t="shared" si="62"/>
        <v>CAMPANIA</v>
      </c>
      <c r="W978" s="114" t="str">
        <f t="shared" si="63"/>
        <v>CAMPANIA</v>
      </c>
    </row>
    <row r="979" spans="1:23" ht="14.4" x14ac:dyDescent="0.3">
      <c r="A979" s="80" t="s">
        <v>1775</v>
      </c>
      <c r="B979" s="80" t="s">
        <v>1776</v>
      </c>
      <c r="C979" s="80" t="s">
        <v>3861</v>
      </c>
      <c r="D979" s="80" t="s">
        <v>4935</v>
      </c>
      <c r="E979" s="80" t="s">
        <v>10366</v>
      </c>
      <c r="F979" s="80" t="s">
        <v>10367</v>
      </c>
      <c r="G979" s="80" t="s">
        <v>10368</v>
      </c>
      <c r="H979" s="80" t="s">
        <v>4867</v>
      </c>
      <c r="I979" s="80" t="s">
        <v>2478</v>
      </c>
      <c r="J979" s="80" t="s">
        <v>1776</v>
      </c>
      <c r="K979" s="80" t="s">
        <v>3861</v>
      </c>
      <c r="L979" s="80" t="s">
        <v>10366</v>
      </c>
      <c r="M979" s="80" t="s">
        <v>10367</v>
      </c>
      <c r="N979" s="80" t="s">
        <v>10368</v>
      </c>
      <c r="O979" s="80" t="s">
        <v>4867</v>
      </c>
      <c r="P979" s="80" t="s">
        <v>2478</v>
      </c>
      <c r="Q979" s="80" t="s">
        <v>10369</v>
      </c>
      <c r="R979" s="82" t="s">
        <v>79</v>
      </c>
      <c r="S979" s="80"/>
      <c r="T979" s="114" t="str">
        <f t="shared" si="60"/>
        <v>01471980050</v>
      </c>
      <c r="U979" s="114" t="str">
        <f t="shared" si="61"/>
        <v>M.T.AUTOSERVIZI</v>
      </c>
      <c r="V979" s="114" t="str">
        <f t="shared" si="62"/>
        <v>PIEMONTE</v>
      </c>
      <c r="W979" s="114" t="str">
        <f t="shared" si="63"/>
        <v>PIEMONTE</v>
      </c>
    </row>
    <row r="980" spans="1:23" ht="14.4" x14ac:dyDescent="0.3">
      <c r="A980" s="80" t="s">
        <v>10747</v>
      </c>
      <c r="B980" s="80"/>
      <c r="C980" s="80"/>
      <c r="D980" s="80"/>
      <c r="E980" s="80" t="s">
        <v>4876</v>
      </c>
      <c r="F980" s="80"/>
      <c r="G980" s="80"/>
      <c r="H980" s="80"/>
      <c r="I980" s="80"/>
      <c r="J980" s="80" t="s">
        <v>10748</v>
      </c>
      <c r="K980" s="80" t="s">
        <v>10749</v>
      </c>
      <c r="L980" s="80" t="s">
        <v>10750</v>
      </c>
      <c r="M980" s="80"/>
      <c r="N980" s="80" t="s">
        <v>10630</v>
      </c>
      <c r="O980" s="80" t="s">
        <v>5005</v>
      </c>
      <c r="P980" s="80" t="s">
        <v>2475</v>
      </c>
      <c r="Q980" s="80"/>
      <c r="R980" s="82" t="s">
        <v>79</v>
      </c>
      <c r="S980" s="80"/>
      <c r="T980" s="114" t="str">
        <f t="shared" si="60"/>
        <v>02562580403</v>
      </c>
      <c r="U980" s="114" t="str">
        <f t="shared" si="61"/>
        <v>MABB SRL</v>
      </c>
      <c r="V980" s="114" t="str">
        <f t="shared" si="62"/>
        <v>LOMBARDIA</v>
      </c>
      <c r="W980" s="114" t="str">
        <f t="shared" si="63"/>
        <v>LOMBARDIA</v>
      </c>
    </row>
    <row r="981" spans="1:23" ht="14.4" x14ac:dyDescent="0.3">
      <c r="A981" s="80" t="s">
        <v>5497</v>
      </c>
      <c r="B981" s="80"/>
      <c r="C981" s="80"/>
      <c r="D981" s="80"/>
      <c r="E981" s="80" t="s">
        <v>4876</v>
      </c>
      <c r="F981" s="80"/>
      <c r="G981" s="80"/>
      <c r="H981" s="80"/>
      <c r="I981" s="80"/>
      <c r="J981" s="80" t="s">
        <v>5498</v>
      </c>
      <c r="K981" s="80" t="s">
        <v>5499</v>
      </c>
      <c r="L981" s="80" t="s">
        <v>5500</v>
      </c>
      <c r="M981" s="80"/>
      <c r="N981" s="80" t="s">
        <v>5501</v>
      </c>
      <c r="O981" s="80" t="s">
        <v>5502</v>
      </c>
      <c r="P981" s="80" t="s">
        <v>2476</v>
      </c>
      <c r="Q981" s="80"/>
      <c r="R981" s="82" t="s">
        <v>79</v>
      </c>
      <c r="S981" s="80"/>
      <c r="T981" s="114" t="str">
        <f t="shared" si="60"/>
        <v>01608730436</v>
      </c>
      <c r="U981" s="114" t="str">
        <f t="shared" si="61"/>
        <v>MACERATA BUS SOC. CONS. A R.L.</v>
      </c>
      <c r="V981" s="114" t="str">
        <f t="shared" si="62"/>
        <v>MARCHE</v>
      </c>
      <c r="W981" s="114" t="str">
        <f t="shared" si="63"/>
        <v>MARCHE</v>
      </c>
    </row>
    <row r="982" spans="1:23" ht="14.4" x14ac:dyDescent="0.3">
      <c r="A982" s="80" t="s">
        <v>5872</v>
      </c>
      <c r="B982" s="80"/>
      <c r="C982" s="80"/>
      <c r="D982" s="80"/>
      <c r="E982" s="80" t="s">
        <v>4876</v>
      </c>
      <c r="F982" s="80"/>
      <c r="G982" s="80"/>
      <c r="H982" s="80"/>
      <c r="I982" s="80"/>
      <c r="J982" s="80" t="s">
        <v>5873</v>
      </c>
      <c r="K982" s="80" t="s">
        <v>5874</v>
      </c>
      <c r="L982" s="80" t="s">
        <v>5875</v>
      </c>
      <c r="M982" s="80"/>
      <c r="N982" s="80" t="s">
        <v>5876</v>
      </c>
      <c r="O982" s="80" t="s">
        <v>5579</v>
      </c>
      <c r="P982" s="80" t="s">
        <v>2478</v>
      </c>
      <c r="Q982" s="80"/>
      <c r="R982" s="82" t="s">
        <v>79</v>
      </c>
      <c r="S982" s="80"/>
      <c r="T982" s="114" t="str">
        <f t="shared" si="60"/>
        <v>01494450065</v>
      </c>
      <c r="U982" s="114" t="str">
        <f t="shared" si="61"/>
        <v>MAESTRI AUTOSERVIZI DI MAESTRI IVO E C.</v>
      </c>
      <c r="V982" s="114" t="str">
        <f t="shared" si="62"/>
        <v>PIEMONTE</v>
      </c>
      <c r="W982" s="114" t="str">
        <f t="shared" si="63"/>
        <v>PIEMONTE</v>
      </c>
    </row>
    <row r="983" spans="1:23" ht="14.4" x14ac:dyDescent="0.3">
      <c r="A983" s="80" t="s">
        <v>4772</v>
      </c>
      <c r="B983" s="80" t="s">
        <v>4773</v>
      </c>
      <c r="C983" s="80" t="s">
        <v>8264</v>
      </c>
      <c r="D983" s="80" t="s">
        <v>4858</v>
      </c>
      <c r="E983" s="80" t="s">
        <v>8265</v>
      </c>
      <c r="F983" s="80" t="s">
        <v>8266</v>
      </c>
      <c r="G983" s="80" t="s">
        <v>8267</v>
      </c>
      <c r="H983" s="80" t="s">
        <v>6541</v>
      </c>
      <c r="I983" s="80" t="s">
        <v>2485</v>
      </c>
      <c r="J983" s="80" t="s">
        <v>4773</v>
      </c>
      <c r="K983" s="80" t="s">
        <v>8264</v>
      </c>
      <c r="L983" s="80" t="s">
        <v>8265</v>
      </c>
      <c r="M983" s="80" t="s">
        <v>8266</v>
      </c>
      <c r="N983" s="80" t="s">
        <v>8267</v>
      </c>
      <c r="O983" s="80" t="s">
        <v>6541</v>
      </c>
      <c r="P983" s="80" t="s">
        <v>2485</v>
      </c>
      <c r="Q983" s="80" t="s">
        <v>8268</v>
      </c>
      <c r="R983" s="82" t="s">
        <v>79</v>
      </c>
      <c r="S983" s="80" t="s">
        <v>8269</v>
      </c>
      <c r="T983" s="114" t="str">
        <f t="shared" si="60"/>
        <v>00669110215</v>
      </c>
      <c r="U983" s="114" t="str">
        <f t="shared" si="61"/>
        <v>MAHLKNECHT J. GMBH</v>
      </c>
      <c r="V983" s="114" t="str">
        <f t="shared" si="62"/>
        <v>TRENTINO ALTO-ADIGE</v>
      </c>
      <c r="W983" s="114" t="str">
        <f t="shared" si="63"/>
        <v>Provincia autonoma di BOLZANO</v>
      </c>
    </row>
    <row r="984" spans="1:23" ht="14.4" x14ac:dyDescent="0.3">
      <c r="A984" s="80" t="s">
        <v>5830</v>
      </c>
      <c r="B984" s="80"/>
      <c r="C984" s="80"/>
      <c r="D984" s="80"/>
      <c r="E984" s="80" t="s">
        <v>4876</v>
      </c>
      <c r="F984" s="80"/>
      <c r="G984" s="80"/>
      <c r="H984" s="80"/>
      <c r="I984" s="80"/>
      <c r="J984" s="80" t="s">
        <v>5831</v>
      </c>
      <c r="K984" s="80" t="s">
        <v>5832</v>
      </c>
      <c r="L984" s="80" t="s">
        <v>5833</v>
      </c>
      <c r="M984" s="80"/>
      <c r="N984" s="80" t="s">
        <v>5834</v>
      </c>
      <c r="O984" s="80" t="s">
        <v>5715</v>
      </c>
      <c r="P984" s="80" t="s">
        <v>2474</v>
      </c>
      <c r="Q984" s="80"/>
      <c r="R984" s="82" t="s">
        <v>79</v>
      </c>
      <c r="S984" s="80"/>
      <c r="T984" s="114" t="str">
        <f t="shared" si="60"/>
        <v>01144840111</v>
      </c>
      <c r="U984" s="114" t="str">
        <f t="shared" si="61"/>
        <v>MANARIO 2002</v>
      </c>
      <c r="V984" s="114" t="str">
        <f t="shared" si="62"/>
        <v>LIGURIA</v>
      </c>
      <c r="W984" s="114" t="str">
        <f t="shared" si="63"/>
        <v>LIGURIA</v>
      </c>
    </row>
    <row r="985" spans="1:23" ht="14.4" x14ac:dyDescent="0.3">
      <c r="A985" s="80" t="s">
        <v>10886</v>
      </c>
      <c r="B985" s="80"/>
      <c r="C985" s="80"/>
      <c r="D985" s="80"/>
      <c r="E985" s="80" t="s">
        <v>4876</v>
      </c>
      <c r="F985" s="80"/>
      <c r="G985" s="80"/>
      <c r="H985" s="80"/>
      <c r="I985" s="80"/>
      <c r="J985" s="80" t="s">
        <v>10887</v>
      </c>
      <c r="K985" s="80" t="s">
        <v>10888</v>
      </c>
      <c r="L985" s="80" t="s">
        <v>10889</v>
      </c>
      <c r="M985" s="80"/>
      <c r="N985" s="80" t="s">
        <v>10890</v>
      </c>
      <c r="O985" s="80" t="s">
        <v>5087</v>
      </c>
      <c r="P985" s="80" t="s">
        <v>2467</v>
      </c>
      <c r="Q985" s="80"/>
      <c r="R985" s="82" t="s">
        <v>79</v>
      </c>
      <c r="S985" s="80"/>
      <c r="T985" s="114" t="str">
        <f t="shared" si="60"/>
        <v>02407660402</v>
      </c>
      <c r="U985" s="114" t="str">
        <f t="shared" si="61"/>
        <v>MANCINI FABRIZIO</v>
      </c>
      <c r="V985" s="114" t="str">
        <f t="shared" si="62"/>
        <v>EMILIA-ROMAGNA</v>
      </c>
      <c r="W985" s="114" t="str">
        <f t="shared" si="63"/>
        <v>EMILIA-ROMAGNA</v>
      </c>
    </row>
    <row r="986" spans="1:23" ht="14.4" x14ac:dyDescent="0.3">
      <c r="A986" s="80" t="s">
        <v>4248</v>
      </c>
      <c r="B986" s="80" t="s">
        <v>4249</v>
      </c>
      <c r="C986" s="80" t="s">
        <v>7555</v>
      </c>
      <c r="D986" s="80" t="s">
        <v>4858</v>
      </c>
      <c r="E986" s="80" t="s">
        <v>7556</v>
      </c>
      <c r="F986" s="80" t="s">
        <v>7557</v>
      </c>
      <c r="G986" s="80" t="s">
        <v>7558</v>
      </c>
      <c r="H986" s="80" t="s">
        <v>5426</v>
      </c>
      <c r="I986" s="80" t="s">
        <v>2472</v>
      </c>
      <c r="J986" s="80" t="s">
        <v>4249</v>
      </c>
      <c r="K986" s="80" t="s">
        <v>7555</v>
      </c>
      <c r="L986" s="80" t="s">
        <v>7556</v>
      </c>
      <c r="M986" s="80" t="s">
        <v>7559</v>
      </c>
      <c r="N986" s="80" t="s">
        <v>7558</v>
      </c>
      <c r="O986" s="80" t="s">
        <v>5426</v>
      </c>
      <c r="P986" s="80" t="s">
        <v>2472</v>
      </c>
      <c r="Q986" s="80" t="s">
        <v>7560</v>
      </c>
      <c r="R986" s="82" t="s">
        <v>79</v>
      </c>
      <c r="S986" s="80" t="s">
        <v>7561</v>
      </c>
      <c r="T986" s="114" t="str">
        <f t="shared" si="60"/>
        <v>02354680601</v>
      </c>
      <c r="U986" s="114" t="str">
        <f t="shared" si="61"/>
        <v>MANCINI PIETRO</v>
      </c>
      <c r="V986" s="114" t="str">
        <f t="shared" si="62"/>
        <v>LAZIO</v>
      </c>
      <c r="W986" s="114" t="str">
        <f t="shared" si="63"/>
        <v>LAZIO</v>
      </c>
    </row>
    <row r="987" spans="1:23" ht="14.4" x14ac:dyDescent="0.3">
      <c r="A987" s="80" t="s">
        <v>8950</v>
      </c>
      <c r="B987" s="80"/>
      <c r="C987" s="80"/>
      <c r="D987" s="80"/>
      <c r="E987" s="80" t="s">
        <v>4876</v>
      </c>
      <c r="F987" s="80"/>
      <c r="G987" s="80"/>
      <c r="H987" s="80"/>
      <c r="I987" s="80"/>
      <c r="J987" s="80" t="s">
        <v>8951</v>
      </c>
      <c r="K987" s="80" t="s">
        <v>8952</v>
      </c>
      <c r="L987" s="80" t="s">
        <v>8953</v>
      </c>
      <c r="M987" s="80"/>
      <c r="N987" s="80" t="s">
        <v>6702</v>
      </c>
      <c r="O987" s="80" t="s">
        <v>6702</v>
      </c>
      <c r="P987" s="80" t="s">
        <v>2467</v>
      </c>
      <c r="Q987" s="80"/>
      <c r="R987" s="82" t="s">
        <v>79</v>
      </c>
      <c r="S987" s="80"/>
      <c r="T987" s="114" t="str">
        <f t="shared" si="60"/>
        <v>01105570384</v>
      </c>
      <c r="U987" s="114" t="str">
        <f t="shared" si="61"/>
        <v>MANGHERINI S.R.L.</v>
      </c>
      <c r="V987" s="114" t="str">
        <f t="shared" si="62"/>
        <v>EMILIA-ROMAGNA</v>
      </c>
      <c r="W987" s="114" t="str">
        <f t="shared" si="63"/>
        <v>EMILIA-ROMAGNA</v>
      </c>
    </row>
    <row r="988" spans="1:23" ht="14.4" x14ac:dyDescent="0.3">
      <c r="A988" s="80" t="s">
        <v>3988</v>
      </c>
      <c r="B988" s="80" t="s">
        <v>3989</v>
      </c>
      <c r="C988" s="80" t="s">
        <v>6913</v>
      </c>
      <c r="D988" s="80" t="s">
        <v>6876</v>
      </c>
      <c r="E988" s="80" t="s">
        <v>6914</v>
      </c>
      <c r="F988" s="80" t="s">
        <v>5772</v>
      </c>
      <c r="G988" s="80" t="s">
        <v>5765</v>
      </c>
      <c r="H988" s="80" t="s">
        <v>4973</v>
      </c>
      <c r="I988" s="80" t="s">
        <v>2459</v>
      </c>
      <c r="J988" s="80"/>
      <c r="K988" s="80"/>
      <c r="L988" s="80" t="s">
        <v>4876</v>
      </c>
      <c r="M988" s="80"/>
      <c r="N988" s="80"/>
      <c r="O988" s="80"/>
      <c r="P988" s="80"/>
      <c r="Q988" s="80" t="s">
        <v>6915</v>
      </c>
      <c r="R988" s="82" t="s">
        <v>79</v>
      </c>
      <c r="S988" s="80"/>
      <c r="T988" s="114" t="str">
        <f t="shared" si="60"/>
        <v>00450260765</v>
      </c>
      <c r="U988" s="114" t="str">
        <f t="shared" si="61"/>
        <v>MANIERI ENRICO</v>
      </c>
      <c r="V988" s="114" t="str">
        <f t="shared" si="62"/>
        <v>BASILICATA</v>
      </c>
      <c r="W988" s="114" t="str">
        <f t="shared" si="63"/>
        <v>BASILICATA</v>
      </c>
    </row>
    <row r="989" spans="1:23" ht="14.4" x14ac:dyDescent="0.3">
      <c r="A989" s="80" t="s">
        <v>5761</v>
      </c>
      <c r="B989" s="80"/>
      <c r="C989" s="80"/>
      <c r="D989" s="80"/>
      <c r="E989" s="80" t="s">
        <v>4876</v>
      </c>
      <c r="F989" s="80"/>
      <c r="G989" s="80"/>
      <c r="H989" s="80"/>
      <c r="I989" s="80"/>
      <c r="J989" s="80" t="s">
        <v>5762</v>
      </c>
      <c r="K989" s="80" t="s">
        <v>5763</v>
      </c>
      <c r="L989" s="80" t="s">
        <v>5764</v>
      </c>
      <c r="M989" s="80"/>
      <c r="N989" s="80" t="s">
        <v>5765</v>
      </c>
      <c r="O989" s="80" t="s">
        <v>4973</v>
      </c>
      <c r="P989" s="80" t="s">
        <v>2459</v>
      </c>
      <c r="Q989" s="80"/>
      <c r="R989" s="82" t="s">
        <v>79</v>
      </c>
      <c r="S989" s="80"/>
      <c r="T989" s="114" t="str">
        <f t="shared" si="60"/>
        <v>01775580762</v>
      </c>
      <c r="U989" s="114" t="str">
        <f t="shared" si="61"/>
        <v>MANIERI GIUSEPPE</v>
      </c>
      <c r="V989" s="114" t="str">
        <f t="shared" si="62"/>
        <v>BASILICATA</v>
      </c>
      <c r="W989" s="114" t="str">
        <f t="shared" si="63"/>
        <v>BASILICATA</v>
      </c>
    </row>
    <row r="990" spans="1:23" ht="14.4" x14ac:dyDescent="0.3">
      <c r="A990" s="80" t="s">
        <v>9640</v>
      </c>
      <c r="B990" s="80"/>
      <c r="C990" s="80"/>
      <c r="D990" s="80"/>
      <c r="E990" s="80" t="s">
        <v>4876</v>
      </c>
      <c r="F990" s="80"/>
      <c r="G990" s="80"/>
      <c r="H990" s="80"/>
      <c r="I990" s="80"/>
      <c r="J990" s="80" t="s">
        <v>9641</v>
      </c>
      <c r="K990" s="80" t="s">
        <v>9642</v>
      </c>
      <c r="L990" s="80" t="s">
        <v>9643</v>
      </c>
      <c r="M990" s="80"/>
      <c r="N990" s="80" t="s">
        <v>5765</v>
      </c>
      <c r="O990" s="80" t="s">
        <v>4973</v>
      </c>
      <c r="P990" s="80" t="s">
        <v>2459</v>
      </c>
      <c r="Q990" s="80"/>
      <c r="R990" s="82" t="s">
        <v>79</v>
      </c>
      <c r="S990" s="80"/>
      <c r="T990" s="114" t="str">
        <f t="shared" si="60"/>
        <v>01936150760</v>
      </c>
      <c r="U990" s="114" t="str">
        <f t="shared" si="61"/>
        <v>MANIERI LINES</v>
      </c>
      <c r="V990" s="114" t="str">
        <f t="shared" si="62"/>
        <v>BASILICATA</v>
      </c>
      <c r="W990" s="114" t="str">
        <f t="shared" si="63"/>
        <v>BASILICATA</v>
      </c>
    </row>
    <row r="991" spans="1:23" ht="14.4" x14ac:dyDescent="0.3">
      <c r="A991" s="80" t="s">
        <v>9644</v>
      </c>
      <c r="B991" s="80"/>
      <c r="C991" s="80"/>
      <c r="D991" s="80"/>
      <c r="E991" s="80" t="s">
        <v>4876</v>
      </c>
      <c r="F991" s="80"/>
      <c r="G991" s="80"/>
      <c r="H991" s="80"/>
      <c r="I991" s="80"/>
      <c r="J991" s="80" t="s">
        <v>9641</v>
      </c>
      <c r="K991" s="80" t="s">
        <v>9642</v>
      </c>
      <c r="L991" s="80" t="s">
        <v>9643</v>
      </c>
      <c r="M991" s="80"/>
      <c r="N991" s="80" t="s">
        <v>5765</v>
      </c>
      <c r="O991" s="80" t="s">
        <v>4973</v>
      </c>
      <c r="P991" s="80" t="s">
        <v>2459</v>
      </c>
      <c r="Q991" s="80"/>
      <c r="R991" s="82" t="s">
        <v>79</v>
      </c>
      <c r="S991" s="80"/>
      <c r="T991" s="114" t="str">
        <f t="shared" si="60"/>
        <v>01936150760</v>
      </c>
      <c r="U991" s="114" t="str">
        <f t="shared" si="61"/>
        <v>MANIERI LINES</v>
      </c>
      <c r="V991" s="114" t="str">
        <f t="shared" si="62"/>
        <v>BASILICATA</v>
      </c>
      <c r="W991" s="114" t="str">
        <f t="shared" si="63"/>
        <v>BASILICATA</v>
      </c>
    </row>
    <row r="992" spans="1:23" ht="14.4" x14ac:dyDescent="0.3">
      <c r="A992" s="80" t="s">
        <v>11074</v>
      </c>
      <c r="B992" s="80"/>
      <c r="C992" s="80"/>
      <c r="D992" s="80"/>
      <c r="E992" s="80" t="s">
        <v>4876</v>
      </c>
      <c r="F992" s="80"/>
      <c r="G992" s="80"/>
      <c r="H992" s="80"/>
      <c r="I992" s="80"/>
      <c r="J992" s="80" t="s">
        <v>11075</v>
      </c>
      <c r="K992" s="80" t="s">
        <v>11076</v>
      </c>
      <c r="L992" s="80" t="s">
        <v>11077</v>
      </c>
      <c r="M992" s="80"/>
      <c r="N992" s="80" t="s">
        <v>5765</v>
      </c>
      <c r="O992" s="80" t="s">
        <v>4973</v>
      </c>
      <c r="P992" s="80" t="s">
        <v>2459</v>
      </c>
      <c r="Q992" s="80"/>
      <c r="R992" s="82" t="s">
        <v>79</v>
      </c>
      <c r="S992" s="80"/>
      <c r="T992" s="114" t="str">
        <f t="shared" si="60"/>
        <v>02004410763</v>
      </c>
      <c r="U992" s="114" t="str">
        <f t="shared" si="61"/>
        <v>MANIERI SERVICE</v>
      </c>
      <c r="V992" s="114" t="str">
        <f t="shared" si="62"/>
        <v>BASILICATA</v>
      </c>
      <c r="W992" s="114" t="str">
        <f t="shared" si="63"/>
        <v>BASILICATA</v>
      </c>
    </row>
    <row r="993" spans="1:23" ht="14.4" x14ac:dyDescent="0.3">
      <c r="A993" s="80" t="s">
        <v>4017</v>
      </c>
      <c r="B993" s="80" t="s">
        <v>4018</v>
      </c>
      <c r="C993" s="80" t="s">
        <v>5770</v>
      </c>
      <c r="D993" s="80" t="s">
        <v>4858</v>
      </c>
      <c r="E993" s="80" t="s">
        <v>5771</v>
      </c>
      <c r="F993" s="80" t="s">
        <v>5772</v>
      </c>
      <c r="G993" s="80" t="s">
        <v>5765</v>
      </c>
      <c r="H993" s="80" t="s">
        <v>4973</v>
      </c>
      <c r="I993" s="80" t="s">
        <v>2459</v>
      </c>
      <c r="J993" s="80" t="s">
        <v>4018</v>
      </c>
      <c r="K993" s="80" t="s">
        <v>5770</v>
      </c>
      <c r="L993" s="80" t="s">
        <v>5771</v>
      </c>
      <c r="M993" s="80" t="s">
        <v>5772</v>
      </c>
      <c r="N993" s="80" t="s">
        <v>5765</v>
      </c>
      <c r="O993" s="80" t="s">
        <v>4973</v>
      </c>
      <c r="P993" s="80" t="s">
        <v>2459</v>
      </c>
      <c r="Q993" s="80" t="s">
        <v>5773</v>
      </c>
      <c r="R993" s="82" t="s">
        <v>79</v>
      </c>
      <c r="S993" s="80" t="s">
        <v>5774</v>
      </c>
      <c r="T993" s="114" t="str">
        <f t="shared" si="60"/>
        <v>01983510767</v>
      </c>
      <c r="U993" s="114" t="str">
        <f t="shared" si="61"/>
        <v>MANIERIBUS</v>
      </c>
      <c r="V993" s="114" t="str">
        <f t="shared" si="62"/>
        <v>BASILICATA</v>
      </c>
      <c r="W993" s="114" t="str">
        <f t="shared" si="63"/>
        <v>BASILICATA</v>
      </c>
    </row>
    <row r="994" spans="1:23" ht="14.4" x14ac:dyDescent="0.3">
      <c r="A994" s="80" t="s">
        <v>1604</v>
      </c>
      <c r="B994" s="80" t="s">
        <v>1605</v>
      </c>
      <c r="C994" s="80" t="s">
        <v>3823</v>
      </c>
      <c r="D994" s="80" t="s">
        <v>4935</v>
      </c>
      <c r="E994" s="80" t="s">
        <v>10077</v>
      </c>
      <c r="F994" s="80" t="s">
        <v>5283</v>
      </c>
      <c r="G994" s="80" t="s">
        <v>8866</v>
      </c>
      <c r="H994" s="80" t="s">
        <v>5074</v>
      </c>
      <c r="I994" s="80" t="s">
        <v>2465</v>
      </c>
      <c r="J994" s="80" t="s">
        <v>1605</v>
      </c>
      <c r="K994" s="80" t="s">
        <v>3823</v>
      </c>
      <c r="L994" s="80" t="s">
        <v>10077</v>
      </c>
      <c r="M994" s="80" t="s">
        <v>5283</v>
      </c>
      <c r="N994" s="80" t="s">
        <v>8866</v>
      </c>
      <c r="O994" s="80" t="s">
        <v>5074</v>
      </c>
      <c r="P994" s="80" t="s">
        <v>2465</v>
      </c>
      <c r="Q994" s="80" t="s">
        <v>10078</v>
      </c>
      <c r="R994" s="82" t="s">
        <v>79</v>
      </c>
      <c r="S994" s="80" t="s">
        <v>8869</v>
      </c>
      <c r="T994" s="114" t="str">
        <f t="shared" si="60"/>
        <v>05585620650</v>
      </c>
      <c r="U994" s="114" t="str">
        <f t="shared" si="61"/>
        <v>MANSI SNC</v>
      </c>
      <c r="V994" s="114" t="str">
        <f t="shared" si="62"/>
        <v>CAMPANIA</v>
      </c>
      <c r="W994" s="114" t="str">
        <f t="shared" si="63"/>
        <v>CAMPANIA</v>
      </c>
    </row>
    <row r="995" spans="1:23" ht="14.4" x14ac:dyDescent="0.3">
      <c r="A995" s="80" t="s">
        <v>6809</v>
      </c>
      <c r="B995" s="80"/>
      <c r="C995" s="80"/>
      <c r="D995" s="80"/>
      <c r="E995" s="80" t="s">
        <v>4876</v>
      </c>
      <c r="F995" s="80"/>
      <c r="G995" s="80"/>
      <c r="H995" s="80"/>
      <c r="I995" s="80"/>
      <c r="J995" s="80" t="s">
        <v>6810</v>
      </c>
      <c r="K995" s="80" t="s">
        <v>6811</v>
      </c>
      <c r="L995" s="80" t="s">
        <v>6812</v>
      </c>
      <c r="M995" s="80"/>
      <c r="N995" s="80" t="s">
        <v>6813</v>
      </c>
      <c r="O995" s="80" t="s">
        <v>4910</v>
      </c>
      <c r="P995" s="80" t="s">
        <v>2467</v>
      </c>
      <c r="Q995" s="80"/>
      <c r="R995" s="82" t="s">
        <v>79</v>
      </c>
      <c r="S995" s="80"/>
      <c r="T995" s="114" t="str">
        <f t="shared" si="60"/>
        <v>00285510418</v>
      </c>
      <c r="U995" s="114" t="str">
        <f t="shared" si="61"/>
        <v>MANZI LAZZARO</v>
      </c>
      <c r="V995" s="114" t="str">
        <f t="shared" si="62"/>
        <v>EMILIA-ROMAGNA</v>
      </c>
      <c r="W995" s="114" t="str">
        <f t="shared" si="63"/>
        <v>EMILIA-ROMAGNA</v>
      </c>
    </row>
    <row r="996" spans="1:23" ht="14.4" x14ac:dyDescent="0.3">
      <c r="A996" s="80" t="s">
        <v>8322</v>
      </c>
      <c r="B996" s="80"/>
      <c r="C996" s="80"/>
      <c r="D996" s="80"/>
      <c r="E996" s="80" t="s">
        <v>4876</v>
      </c>
      <c r="F996" s="80"/>
      <c r="G996" s="80"/>
      <c r="H996" s="80"/>
      <c r="I996" s="80"/>
      <c r="J996" s="80" t="s">
        <v>8323</v>
      </c>
      <c r="K996" s="80" t="s">
        <v>8324</v>
      </c>
      <c r="L996" s="80" t="s">
        <v>8325</v>
      </c>
      <c r="M996" s="80"/>
      <c r="N996" s="80" t="s">
        <v>8326</v>
      </c>
      <c r="O996" s="80" t="s">
        <v>4875</v>
      </c>
      <c r="P996" s="80" t="s">
        <v>2489</v>
      </c>
      <c r="Q996" s="80"/>
      <c r="R996" s="82" t="s">
        <v>79</v>
      </c>
      <c r="S996" s="80"/>
      <c r="T996" s="114" t="str">
        <f t="shared" si="60"/>
        <v>04606970269</v>
      </c>
      <c r="U996" s="114" t="str">
        <f t="shared" si="61"/>
        <v>MARCON TRAVEL &amp; SERVICES DI MARCON CRISTIAN</v>
      </c>
      <c r="V996" s="114" t="str">
        <f t="shared" si="62"/>
        <v>VENETO</v>
      </c>
      <c r="W996" s="114" t="str">
        <f t="shared" si="63"/>
        <v>VENETO</v>
      </c>
    </row>
    <row r="997" spans="1:23" ht="14.4" x14ac:dyDescent="0.3">
      <c r="A997" s="80" t="s">
        <v>1869</v>
      </c>
      <c r="B997" s="80" t="s">
        <v>1870</v>
      </c>
      <c r="C997" s="80" t="s">
        <v>3881</v>
      </c>
      <c r="D997" s="80" t="s">
        <v>4871</v>
      </c>
      <c r="E997" s="80" t="s">
        <v>10524</v>
      </c>
      <c r="F997" s="80" t="s">
        <v>10525</v>
      </c>
      <c r="G997" s="80" t="s">
        <v>5199</v>
      </c>
      <c r="H997" s="80" t="s">
        <v>5199</v>
      </c>
      <c r="I997" s="80" t="s">
        <v>2467</v>
      </c>
      <c r="J997" s="80" t="s">
        <v>1871</v>
      </c>
      <c r="K997" s="80" t="s">
        <v>3881</v>
      </c>
      <c r="L997" s="80" t="s">
        <v>10524</v>
      </c>
      <c r="M997" s="80" t="s">
        <v>10525</v>
      </c>
      <c r="N997" s="80" t="s">
        <v>5199</v>
      </c>
      <c r="O997" s="80" t="s">
        <v>5199</v>
      </c>
      <c r="P997" s="80" t="s">
        <v>2467</v>
      </c>
      <c r="Q997" s="80" t="s">
        <v>10526</v>
      </c>
      <c r="R997" s="82" t="s">
        <v>79</v>
      </c>
      <c r="S997" s="80" t="s">
        <v>10527</v>
      </c>
      <c r="T997" s="114" t="str">
        <f t="shared" si="60"/>
        <v>02997301201</v>
      </c>
      <c r="U997" s="114" t="str">
        <f t="shared" si="61"/>
        <v>MARCONI EXPRESS SPA</v>
      </c>
      <c r="V997" s="114" t="str">
        <f t="shared" si="62"/>
        <v>EMILIA-ROMAGNA</v>
      </c>
      <c r="W997" s="114" t="str">
        <f t="shared" si="63"/>
        <v>EMILIA-ROMAGNA</v>
      </c>
    </row>
    <row r="998" spans="1:23" ht="14.4" x14ac:dyDescent="0.3">
      <c r="A998" s="80" t="s">
        <v>818</v>
      </c>
      <c r="B998" s="80" t="s">
        <v>819</v>
      </c>
      <c r="C998" s="80" t="s">
        <v>3498</v>
      </c>
      <c r="D998" s="80" t="s">
        <v>4935</v>
      </c>
      <c r="E998" s="80" t="s">
        <v>7370</v>
      </c>
      <c r="F998" s="80" t="s">
        <v>5387</v>
      </c>
      <c r="G998" s="80" t="s">
        <v>5061</v>
      </c>
      <c r="H998" s="80" t="s">
        <v>5061</v>
      </c>
      <c r="I998" s="80" t="s">
        <v>2450</v>
      </c>
      <c r="J998" s="80" t="s">
        <v>819</v>
      </c>
      <c r="K998" s="80" t="s">
        <v>3498</v>
      </c>
      <c r="L998" s="80" t="s">
        <v>7370</v>
      </c>
      <c r="M998" s="80" t="s">
        <v>5387</v>
      </c>
      <c r="N998" s="80" t="s">
        <v>5061</v>
      </c>
      <c r="O998" s="80" t="s">
        <v>5061</v>
      </c>
      <c r="P998" s="80" t="s">
        <v>2450</v>
      </c>
      <c r="Q998" s="80" t="s">
        <v>7371</v>
      </c>
      <c r="R998" s="82" t="s">
        <v>79</v>
      </c>
      <c r="S998" s="80" t="s">
        <v>7372</v>
      </c>
      <c r="T998" s="114" t="str">
        <f t="shared" si="60"/>
        <v>00480910678</v>
      </c>
      <c r="U998" s="114" t="str">
        <f t="shared" si="61"/>
        <v>MARCOZZI S.N.C. DI MARCOZZI LUIGI &amp; C.</v>
      </c>
      <c r="V998" s="114" t="str">
        <f t="shared" si="62"/>
        <v>ABRUZZO</v>
      </c>
      <c r="W998" s="114" t="str">
        <f t="shared" si="63"/>
        <v>ABRUZZO</v>
      </c>
    </row>
    <row r="999" spans="1:23" ht="14.4" x14ac:dyDescent="0.3">
      <c r="A999" s="80" t="s">
        <v>820</v>
      </c>
      <c r="B999" s="80" t="s">
        <v>821</v>
      </c>
      <c r="C999" s="80" t="s">
        <v>3792</v>
      </c>
      <c r="D999" s="80" t="s">
        <v>4858</v>
      </c>
      <c r="E999" s="80" t="s">
        <v>9841</v>
      </c>
      <c r="F999" s="80" t="s">
        <v>9842</v>
      </c>
      <c r="G999" s="80" t="s">
        <v>9843</v>
      </c>
      <c r="H999" s="80" t="s">
        <v>5061</v>
      </c>
      <c r="I999" s="80" t="s">
        <v>2450</v>
      </c>
      <c r="J999" s="80" t="s">
        <v>821</v>
      </c>
      <c r="K999" s="80" t="s">
        <v>3792</v>
      </c>
      <c r="L999" s="80" t="s">
        <v>9841</v>
      </c>
      <c r="M999" s="80" t="s">
        <v>9842</v>
      </c>
      <c r="N999" s="80" t="s">
        <v>9843</v>
      </c>
      <c r="O999" s="80" t="s">
        <v>5061</v>
      </c>
      <c r="P999" s="80" t="s">
        <v>2450</v>
      </c>
      <c r="Q999" s="80" t="s">
        <v>9844</v>
      </c>
      <c r="R999" s="82" t="s">
        <v>79</v>
      </c>
      <c r="S999" s="80" t="s">
        <v>7372</v>
      </c>
      <c r="T999" s="114" t="str">
        <f t="shared" si="60"/>
        <v>01004590673</v>
      </c>
      <c r="U999" s="114" t="str">
        <f t="shared" si="61"/>
        <v>MARCOZZI S.R.L.</v>
      </c>
      <c r="V999" s="114" t="str">
        <f t="shared" si="62"/>
        <v>ABRUZZO</v>
      </c>
      <c r="W999" s="114" t="str">
        <f t="shared" si="63"/>
        <v>ABRUZZO</v>
      </c>
    </row>
    <row r="1000" spans="1:23" ht="14.4" x14ac:dyDescent="0.3">
      <c r="A1000" s="80" t="s">
        <v>6503</v>
      </c>
      <c r="B1000" s="80"/>
      <c r="C1000" s="80"/>
      <c r="D1000" s="80"/>
      <c r="E1000" s="80" t="s">
        <v>4876</v>
      </c>
      <c r="F1000" s="80"/>
      <c r="G1000" s="80"/>
      <c r="H1000" s="80"/>
      <c r="I1000" s="80"/>
      <c r="J1000" s="80" t="s">
        <v>6504</v>
      </c>
      <c r="K1000" s="80" t="s">
        <v>6505</v>
      </c>
      <c r="L1000" s="80" t="s">
        <v>6506</v>
      </c>
      <c r="M1000" s="80"/>
      <c r="N1000" s="80" t="s">
        <v>6507</v>
      </c>
      <c r="O1000" s="80" t="s">
        <v>4962</v>
      </c>
      <c r="P1000" s="80" t="s">
        <v>2475</v>
      </c>
      <c r="Q1000" s="80"/>
      <c r="R1000" s="82" t="s">
        <v>79</v>
      </c>
      <c r="S1000" s="80"/>
      <c r="T1000" s="114" t="str">
        <f t="shared" si="60"/>
        <v>02612650164</v>
      </c>
      <c r="U1000" s="114" t="str">
        <f t="shared" si="61"/>
        <v>MARINI TRAVEL SRL</v>
      </c>
      <c r="V1000" s="114" t="str">
        <f t="shared" si="62"/>
        <v>LOMBARDIA</v>
      </c>
      <c r="W1000" s="114" t="str">
        <f t="shared" si="63"/>
        <v>LOMBARDIA</v>
      </c>
    </row>
    <row r="1001" spans="1:23" ht="14.4" x14ac:dyDescent="0.3">
      <c r="A1001" s="80" t="s">
        <v>10934</v>
      </c>
      <c r="B1001" s="80"/>
      <c r="C1001" s="80"/>
      <c r="D1001" s="80"/>
      <c r="E1001" s="80" t="s">
        <v>4876</v>
      </c>
      <c r="F1001" s="80"/>
      <c r="G1001" s="80"/>
      <c r="H1001" s="80"/>
      <c r="I1001" s="80"/>
      <c r="J1001" s="80" t="s">
        <v>10935</v>
      </c>
      <c r="K1001" s="80" t="s">
        <v>10936</v>
      </c>
      <c r="L1001" s="80" t="s">
        <v>10937</v>
      </c>
      <c r="M1001" s="80"/>
      <c r="N1001" s="80" t="s">
        <v>5044</v>
      </c>
      <c r="O1001" s="80" t="s">
        <v>5044</v>
      </c>
      <c r="P1001" s="80" t="s">
        <v>2489</v>
      </c>
      <c r="Q1001" s="80"/>
      <c r="R1001" s="82" t="s">
        <v>79</v>
      </c>
      <c r="S1001" s="80"/>
      <c r="T1001" s="114" t="str">
        <f t="shared" si="60"/>
        <v>04318760271</v>
      </c>
      <c r="U1001" s="114" t="str">
        <f t="shared" si="61"/>
        <v>MARIVE TRANSPORT SRL</v>
      </c>
      <c r="V1001" s="114" t="str">
        <f t="shared" si="62"/>
        <v>VENETO</v>
      </c>
      <c r="W1001" s="114" t="str">
        <f t="shared" si="63"/>
        <v>VENETO</v>
      </c>
    </row>
    <row r="1002" spans="1:23" ht="14.4" x14ac:dyDescent="0.3">
      <c r="A1002" s="80" t="s">
        <v>5867</v>
      </c>
      <c r="B1002" s="80"/>
      <c r="C1002" s="80"/>
      <c r="D1002" s="80"/>
      <c r="E1002" s="80" t="s">
        <v>4876</v>
      </c>
      <c r="F1002" s="80"/>
      <c r="G1002" s="80"/>
      <c r="H1002" s="80"/>
      <c r="I1002" s="80"/>
      <c r="J1002" s="80" t="s">
        <v>5868</v>
      </c>
      <c r="K1002" s="80" t="s">
        <v>5869</v>
      </c>
      <c r="L1002" s="80" t="s">
        <v>5870</v>
      </c>
      <c r="M1002" s="80"/>
      <c r="N1002" s="80" t="s">
        <v>5871</v>
      </c>
      <c r="O1002" s="80" t="s">
        <v>4867</v>
      </c>
      <c r="P1002" s="80" t="s">
        <v>2478</v>
      </c>
      <c r="Q1002" s="80"/>
      <c r="R1002" s="82" t="s">
        <v>79</v>
      </c>
      <c r="S1002" s="80"/>
      <c r="T1002" s="114" t="str">
        <f t="shared" si="60"/>
        <v>00890580053</v>
      </c>
      <c r="U1002" s="114" t="str">
        <f t="shared" si="61"/>
        <v>MARLETTI AUTOLINEE S.R.L.</v>
      </c>
      <c r="V1002" s="114" t="str">
        <f t="shared" si="62"/>
        <v>PIEMONTE</v>
      </c>
      <c r="W1002" s="114" t="str">
        <f t="shared" si="63"/>
        <v>PIEMONTE</v>
      </c>
    </row>
    <row r="1003" spans="1:23" ht="14.4" x14ac:dyDescent="0.3">
      <c r="A1003" s="80" t="s">
        <v>8963</v>
      </c>
      <c r="B1003" s="80"/>
      <c r="C1003" s="80"/>
      <c r="D1003" s="80"/>
      <c r="E1003" s="80" t="s">
        <v>4876</v>
      </c>
      <c r="F1003" s="80"/>
      <c r="G1003" s="80"/>
      <c r="H1003" s="80"/>
      <c r="I1003" s="80"/>
      <c r="J1003" s="80" t="s">
        <v>8964</v>
      </c>
      <c r="K1003" s="80" t="s">
        <v>8965</v>
      </c>
      <c r="L1003" s="80" t="s">
        <v>8966</v>
      </c>
      <c r="M1003" s="80"/>
      <c r="N1003" s="80" t="s">
        <v>8967</v>
      </c>
      <c r="O1003" s="80" t="s">
        <v>5018</v>
      </c>
      <c r="P1003" s="80" t="s">
        <v>2475</v>
      </c>
      <c r="Q1003" s="80"/>
      <c r="R1003" s="82" t="s">
        <v>79</v>
      </c>
      <c r="S1003" s="80"/>
      <c r="T1003" s="114" t="str">
        <f t="shared" si="60"/>
        <v>03280040985</v>
      </c>
      <c r="U1003" s="114" t="str">
        <f t="shared" si="61"/>
        <v>MARONI TURISMO</v>
      </c>
      <c r="V1003" s="114" t="str">
        <f t="shared" si="62"/>
        <v>LOMBARDIA</v>
      </c>
      <c r="W1003" s="114" t="str">
        <f t="shared" si="63"/>
        <v>LOMBARDIA</v>
      </c>
    </row>
    <row r="1004" spans="1:23" ht="14.4" x14ac:dyDescent="0.3">
      <c r="A1004" s="80" t="s">
        <v>4606</v>
      </c>
      <c r="B1004" s="80" t="s">
        <v>4607</v>
      </c>
      <c r="C1004" s="80" t="s">
        <v>9833</v>
      </c>
      <c r="D1004" s="80" t="s">
        <v>4858</v>
      </c>
      <c r="E1004" s="80" t="s">
        <v>9834</v>
      </c>
      <c r="F1004" s="80" t="s">
        <v>8625</v>
      </c>
      <c r="G1004" s="80" t="s">
        <v>6526</v>
      </c>
      <c r="H1004" s="80" t="s">
        <v>6526</v>
      </c>
      <c r="I1004" s="80" t="s">
        <v>2483</v>
      </c>
      <c r="J1004" s="80" t="s">
        <v>4607</v>
      </c>
      <c r="K1004" s="80" t="s">
        <v>9833</v>
      </c>
      <c r="L1004" s="80" t="s">
        <v>9834</v>
      </c>
      <c r="M1004" s="80" t="s">
        <v>8625</v>
      </c>
      <c r="N1004" s="80" t="s">
        <v>6526</v>
      </c>
      <c r="O1004" s="80" t="s">
        <v>6526</v>
      </c>
      <c r="P1004" s="80" t="s">
        <v>2483</v>
      </c>
      <c r="Q1004" s="80" t="s">
        <v>9835</v>
      </c>
      <c r="R1004" s="82" t="s">
        <v>79</v>
      </c>
      <c r="S1004" s="80" t="s">
        <v>9836</v>
      </c>
      <c r="T1004" s="114" t="str">
        <f t="shared" si="60"/>
        <v>02490390818</v>
      </c>
      <c r="U1004" s="114" t="str">
        <f t="shared" si="61"/>
        <v>MARSALA TRAVEL BUS S.R.L.</v>
      </c>
      <c r="V1004" s="114" t="str">
        <f t="shared" si="62"/>
        <v>SICILIA</v>
      </c>
      <c r="W1004" s="114" t="str">
        <f t="shared" si="63"/>
        <v>SICILIA</v>
      </c>
    </row>
    <row r="1005" spans="1:23" ht="14.4" x14ac:dyDescent="0.3">
      <c r="A1005" s="80" t="s">
        <v>8332</v>
      </c>
      <c r="B1005" s="80"/>
      <c r="C1005" s="80"/>
      <c r="D1005" s="80"/>
      <c r="E1005" s="80" t="s">
        <v>4876</v>
      </c>
      <c r="F1005" s="80"/>
      <c r="G1005" s="80"/>
      <c r="H1005" s="80"/>
      <c r="I1005" s="80"/>
      <c r="J1005" s="80" t="s">
        <v>8333</v>
      </c>
      <c r="K1005" s="80" t="s">
        <v>8334</v>
      </c>
      <c r="L1005" s="80" t="s">
        <v>8335</v>
      </c>
      <c r="M1005" s="80"/>
      <c r="N1005" s="80" t="s">
        <v>8336</v>
      </c>
      <c r="O1005" s="80" t="s">
        <v>4875</v>
      </c>
      <c r="P1005" s="80" t="s">
        <v>2489</v>
      </c>
      <c r="Q1005" s="80"/>
      <c r="R1005" s="82" t="s">
        <v>79</v>
      </c>
      <c r="S1005" s="80"/>
      <c r="T1005" s="114" t="str">
        <f t="shared" si="60"/>
        <v>02496690260</v>
      </c>
      <c r="U1005" s="114" t="str">
        <f t="shared" si="61"/>
        <v>MARTIGNAGO</v>
      </c>
      <c r="V1005" s="114" t="str">
        <f t="shared" si="62"/>
        <v>VENETO</v>
      </c>
      <c r="W1005" s="114" t="str">
        <f t="shared" si="63"/>
        <v>VENETO</v>
      </c>
    </row>
    <row r="1006" spans="1:23" ht="14.4" x14ac:dyDescent="0.3">
      <c r="A1006" s="80" t="s">
        <v>7257</v>
      </c>
      <c r="B1006" s="80"/>
      <c r="C1006" s="80"/>
      <c r="D1006" s="80"/>
      <c r="E1006" s="80" t="s">
        <v>4876</v>
      </c>
      <c r="F1006" s="80"/>
      <c r="G1006" s="80"/>
      <c r="H1006" s="80"/>
      <c r="I1006" s="80"/>
      <c r="J1006" s="80" t="s">
        <v>7258</v>
      </c>
      <c r="K1006" s="80" t="s">
        <v>7259</v>
      </c>
      <c r="L1006" s="80" t="s">
        <v>7260</v>
      </c>
      <c r="M1006" s="80"/>
      <c r="N1006" s="80" t="s">
        <v>4973</v>
      </c>
      <c r="O1006" s="80" t="s">
        <v>4973</v>
      </c>
      <c r="P1006" s="80" t="s">
        <v>2459</v>
      </c>
      <c r="Q1006" s="80"/>
      <c r="R1006" s="82" t="s">
        <v>79</v>
      </c>
      <c r="S1006" s="80"/>
      <c r="T1006" s="114" t="str">
        <f t="shared" si="60"/>
        <v>00547500769</v>
      </c>
      <c r="U1006" s="114" t="str">
        <f t="shared" si="61"/>
        <v>MARTINELLI ROCCO</v>
      </c>
      <c r="V1006" s="114" t="str">
        <f t="shared" si="62"/>
        <v>BASILICATA</v>
      </c>
      <c r="W1006" s="114" t="str">
        <f t="shared" si="63"/>
        <v>BASILICATA</v>
      </c>
    </row>
    <row r="1007" spans="1:23" ht="14.4" x14ac:dyDescent="0.3">
      <c r="A1007" s="80" t="s">
        <v>10942</v>
      </c>
      <c r="B1007" s="80"/>
      <c r="C1007" s="80"/>
      <c r="D1007" s="80"/>
      <c r="E1007" s="80" t="s">
        <v>4876</v>
      </c>
      <c r="F1007" s="80"/>
      <c r="G1007" s="80"/>
      <c r="H1007" s="80"/>
      <c r="I1007" s="80"/>
      <c r="J1007" s="80" t="s">
        <v>10943</v>
      </c>
      <c r="K1007" s="80" t="s">
        <v>10944</v>
      </c>
      <c r="L1007" s="80" t="s">
        <v>10945</v>
      </c>
      <c r="M1007" s="80"/>
      <c r="N1007" s="80" t="s">
        <v>5044</v>
      </c>
      <c r="O1007" s="80" t="s">
        <v>5044</v>
      </c>
      <c r="P1007" s="80" t="s">
        <v>2489</v>
      </c>
      <c r="Q1007" s="80"/>
      <c r="R1007" s="82" t="s">
        <v>79</v>
      </c>
      <c r="S1007" s="80"/>
      <c r="T1007" s="114" t="str">
        <f t="shared" si="60"/>
        <v>01638590271</v>
      </c>
      <c r="U1007" s="114" t="str">
        <f t="shared" si="61"/>
        <v>MARTINI BUS SRL</v>
      </c>
      <c r="V1007" s="114" t="str">
        <f t="shared" si="62"/>
        <v>VENETO</v>
      </c>
      <c r="W1007" s="114" t="str">
        <f t="shared" si="63"/>
        <v>VENETO</v>
      </c>
    </row>
    <row r="1008" spans="1:23" ht="14.4" x14ac:dyDescent="0.3">
      <c r="A1008" s="80" t="s">
        <v>10946</v>
      </c>
      <c r="B1008" s="80"/>
      <c r="C1008" s="80"/>
      <c r="D1008" s="80"/>
      <c r="E1008" s="80" t="s">
        <v>4876</v>
      </c>
      <c r="F1008" s="80"/>
      <c r="G1008" s="80"/>
      <c r="H1008" s="80"/>
      <c r="I1008" s="80"/>
      <c r="J1008" s="80" t="s">
        <v>10943</v>
      </c>
      <c r="K1008" s="80" t="s">
        <v>10944</v>
      </c>
      <c r="L1008" s="80" t="s">
        <v>10945</v>
      </c>
      <c r="M1008" s="80"/>
      <c r="N1008" s="80" t="s">
        <v>5044</v>
      </c>
      <c r="O1008" s="80" t="s">
        <v>5044</v>
      </c>
      <c r="P1008" s="80" t="s">
        <v>2489</v>
      </c>
      <c r="Q1008" s="80"/>
      <c r="R1008" s="82" t="s">
        <v>79</v>
      </c>
      <c r="S1008" s="80"/>
      <c r="T1008" s="114" t="str">
        <f t="shared" si="60"/>
        <v>01638590271</v>
      </c>
      <c r="U1008" s="114" t="str">
        <f t="shared" si="61"/>
        <v>MARTINI BUS SRL</v>
      </c>
      <c r="V1008" s="114" t="str">
        <f t="shared" si="62"/>
        <v>VENETO</v>
      </c>
      <c r="W1008" s="114" t="str">
        <f t="shared" si="63"/>
        <v>VENETO</v>
      </c>
    </row>
    <row r="1009" spans="1:23" ht="14.4" x14ac:dyDescent="0.3">
      <c r="A1009" s="80" t="s">
        <v>6288</v>
      </c>
      <c r="B1009" s="80"/>
      <c r="C1009" s="80"/>
      <c r="D1009" s="80"/>
      <c r="E1009" s="80" t="s">
        <v>4876</v>
      </c>
      <c r="F1009" s="80"/>
      <c r="G1009" s="80"/>
      <c r="H1009" s="80"/>
      <c r="I1009" s="80"/>
      <c r="J1009" s="80" t="s">
        <v>6289</v>
      </c>
      <c r="K1009" s="80" t="s">
        <v>6290</v>
      </c>
      <c r="L1009" s="80" t="s">
        <v>6291</v>
      </c>
      <c r="M1009" s="80"/>
      <c r="N1009" s="80" t="s">
        <v>6292</v>
      </c>
      <c r="O1009" s="80" t="s">
        <v>5032</v>
      </c>
      <c r="P1009" s="80" t="s">
        <v>2478</v>
      </c>
      <c r="Q1009" s="80"/>
      <c r="R1009" s="82" t="s">
        <v>79</v>
      </c>
      <c r="S1009" s="80"/>
      <c r="T1009" s="114" t="str">
        <f t="shared" si="60"/>
        <v>05445090011</v>
      </c>
      <c r="U1009" s="114" t="str">
        <f t="shared" si="61"/>
        <v>MARTOGLIO SPA</v>
      </c>
      <c r="V1009" s="114" t="str">
        <f t="shared" si="62"/>
        <v>PIEMONTE</v>
      </c>
      <c r="W1009" s="114" t="str">
        <f t="shared" si="63"/>
        <v>PIEMONTE</v>
      </c>
    </row>
    <row r="1010" spans="1:23" ht="14.4" x14ac:dyDescent="0.3">
      <c r="A1010" s="80" t="s">
        <v>822</v>
      </c>
      <c r="B1010" s="80" t="s">
        <v>823</v>
      </c>
      <c r="C1010" s="80" t="s">
        <v>3501</v>
      </c>
      <c r="D1010" s="80" t="s">
        <v>5258</v>
      </c>
      <c r="E1010" s="80" t="s">
        <v>7398</v>
      </c>
      <c r="F1010" s="80" t="s">
        <v>7009</v>
      </c>
      <c r="G1010" s="80" t="s">
        <v>7399</v>
      </c>
      <c r="H1010" s="80" t="s">
        <v>4939</v>
      </c>
      <c r="I1010" s="80" t="s">
        <v>2482</v>
      </c>
      <c r="J1010" s="80" t="s">
        <v>823</v>
      </c>
      <c r="K1010" s="80" t="s">
        <v>3501</v>
      </c>
      <c r="L1010" s="80" t="s">
        <v>7398</v>
      </c>
      <c r="M1010" s="80" t="s">
        <v>7009</v>
      </c>
      <c r="N1010" s="80" t="s">
        <v>7399</v>
      </c>
      <c r="O1010" s="80" t="s">
        <v>4939</v>
      </c>
      <c r="P1010" s="80" t="s">
        <v>2482</v>
      </c>
      <c r="Q1010" s="80" t="s">
        <v>7400</v>
      </c>
      <c r="R1010" s="82" t="s">
        <v>79</v>
      </c>
      <c r="S1010" s="80" t="s">
        <v>7401</v>
      </c>
      <c r="T1010" s="114" t="str">
        <f t="shared" si="60"/>
        <v>00213450901</v>
      </c>
      <c r="U1010" s="114" t="str">
        <f t="shared" si="61"/>
        <v>MASALA FRANCESCO ANGELO EREDI S.A.S.</v>
      </c>
      <c r="V1010" s="114" t="str">
        <f t="shared" si="62"/>
        <v>SARDEGNA</v>
      </c>
      <c r="W1010" s="114" t="str">
        <f t="shared" si="63"/>
        <v>SARDEGNA</v>
      </c>
    </row>
    <row r="1011" spans="1:23" ht="14.4" x14ac:dyDescent="0.3">
      <c r="A1011" s="80" t="s">
        <v>4113</v>
      </c>
      <c r="B1011" s="80"/>
      <c r="C1011" s="80"/>
      <c r="D1011" s="80"/>
      <c r="E1011" s="80" t="s">
        <v>4876</v>
      </c>
      <c r="F1011" s="80"/>
      <c r="G1011" s="80"/>
      <c r="H1011" s="80"/>
      <c r="I1011" s="80"/>
      <c r="J1011" s="80" t="s">
        <v>4114</v>
      </c>
      <c r="K1011" s="80" t="s">
        <v>7907</v>
      </c>
      <c r="L1011" s="80" t="s">
        <v>7908</v>
      </c>
      <c r="M1011" s="80" t="s">
        <v>7909</v>
      </c>
      <c r="N1011" s="80" t="s">
        <v>7910</v>
      </c>
      <c r="O1011" s="80" t="s">
        <v>7911</v>
      </c>
      <c r="P1011" s="80" t="s">
        <v>2467</v>
      </c>
      <c r="Q1011" s="80" t="s">
        <v>7912</v>
      </c>
      <c r="R1011" s="82" t="s">
        <v>79</v>
      </c>
      <c r="S1011" s="80"/>
      <c r="T1011" s="114" t="str">
        <f t="shared" si="60"/>
        <v>00936320332</v>
      </c>
      <c r="U1011" s="114" t="str">
        <f t="shared" si="61"/>
        <v>MASCARETTI SRL</v>
      </c>
      <c r="V1011" s="114" t="str">
        <f t="shared" si="62"/>
        <v>EMILIA-ROMAGNA</v>
      </c>
      <c r="W1011" s="114" t="str">
        <f t="shared" si="63"/>
        <v>EMILIA-ROMAGNA</v>
      </c>
    </row>
    <row r="1012" spans="1:23" ht="14.4" x14ac:dyDescent="0.3">
      <c r="A1012" s="80" t="s">
        <v>261</v>
      </c>
      <c r="B1012" s="80" t="s">
        <v>262</v>
      </c>
      <c r="C1012" s="80" t="s">
        <v>3436</v>
      </c>
      <c r="D1012" s="80" t="s">
        <v>4858</v>
      </c>
      <c r="E1012" s="80" t="s">
        <v>6571</v>
      </c>
      <c r="F1012" s="80" t="s">
        <v>6572</v>
      </c>
      <c r="G1012" s="80" t="s">
        <v>6573</v>
      </c>
      <c r="H1012" s="80" t="s">
        <v>5426</v>
      </c>
      <c r="I1012" s="80" t="s">
        <v>2472</v>
      </c>
      <c r="J1012" s="80" t="s">
        <v>262</v>
      </c>
      <c r="K1012" s="80" t="s">
        <v>3436</v>
      </c>
      <c r="L1012" s="80" t="s">
        <v>6571</v>
      </c>
      <c r="M1012" s="80" t="s">
        <v>6574</v>
      </c>
      <c r="N1012" s="80" t="s">
        <v>6573</v>
      </c>
      <c r="O1012" s="80" t="s">
        <v>5426</v>
      </c>
      <c r="P1012" s="80" t="s">
        <v>2472</v>
      </c>
      <c r="Q1012" s="80" t="s">
        <v>6575</v>
      </c>
      <c r="R1012" s="82" t="s">
        <v>79</v>
      </c>
      <c r="S1012" s="80" t="s">
        <v>6576</v>
      </c>
      <c r="T1012" s="114" t="str">
        <f t="shared" si="60"/>
        <v>01503210609</v>
      </c>
      <c r="U1012" s="114" t="str">
        <f t="shared" si="61"/>
        <v>MASTRANTONI AUTOLINEE</v>
      </c>
      <c r="V1012" s="114" t="str">
        <f t="shared" si="62"/>
        <v>LAZIO</v>
      </c>
      <c r="W1012" s="114" t="str">
        <f t="shared" si="63"/>
        <v>LAZIO</v>
      </c>
    </row>
    <row r="1013" spans="1:23" ht="14.4" x14ac:dyDescent="0.3">
      <c r="A1013" s="80" t="s">
        <v>8495</v>
      </c>
      <c r="B1013" s="80"/>
      <c r="C1013" s="80"/>
      <c r="D1013" s="80"/>
      <c r="E1013" s="80" t="s">
        <v>4876</v>
      </c>
      <c r="F1013" s="80"/>
      <c r="G1013" s="80"/>
      <c r="H1013" s="80"/>
      <c r="I1013" s="80"/>
      <c r="J1013" s="80" t="s">
        <v>8496</v>
      </c>
      <c r="K1013" s="80" t="s">
        <v>8497</v>
      </c>
      <c r="L1013" s="80" t="s">
        <v>8498</v>
      </c>
      <c r="M1013" s="80"/>
      <c r="N1013" s="80" t="s">
        <v>5080</v>
      </c>
      <c r="O1013" s="80" t="s">
        <v>5080</v>
      </c>
      <c r="P1013" s="80" t="s">
        <v>2472</v>
      </c>
      <c r="Q1013" s="80"/>
      <c r="R1013" s="82" t="s">
        <v>79</v>
      </c>
      <c r="S1013" s="80"/>
      <c r="T1013" s="114" t="str">
        <f t="shared" si="60"/>
        <v>10142521003</v>
      </c>
      <c r="U1013" s="114" t="str">
        <f t="shared" si="61"/>
        <v>MAURITIUS AUTOTRASPORTI SRL</v>
      </c>
      <c r="V1013" s="114" t="str">
        <f t="shared" si="62"/>
        <v>LAZIO</v>
      </c>
      <c r="W1013" s="114" t="str">
        <f t="shared" si="63"/>
        <v>LAZIO</v>
      </c>
    </row>
    <row r="1014" spans="1:23" ht="14.4" x14ac:dyDescent="0.3">
      <c r="A1014" s="80" t="s">
        <v>11016</v>
      </c>
      <c r="B1014" s="80"/>
      <c r="C1014" s="80"/>
      <c r="D1014" s="80"/>
      <c r="E1014" s="80" t="s">
        <v>4876</v>
      </c>
      <c r="F1014" s="80"/>
      <c r="G1014" s="80"/>
      <c r="H1014" s="80"/>
      <c r="I1014" s="80"/>
      <c r="J1014" s="80" t="s">
        <v>11017</v>
      </c>
      <c r="K1014" s="80" t="s">
        <v>11018</v>
      </c>
      <c r="L1014" s="80" t="s">
        <v>11019</v>
      </c>
      <c r="M1014" s="80"/>
      <c r="N1014" s="80" t="s">
        <v>5765</v>
      </c>
      <c r="O1014" s="80" t="s">
        <v>4973</v>
      </c>
      <c r="P1014" s="80" t="s">
        <v>2459</v>
      </c>
      <c r="Q1014" s="80"/>
      <c r="R1014" s="82" t="s">
        <v>79</v>
      </c>
      <c r="S1014" s="80"/>
      <c r="T1014" s="114" t="str">
        <f t="shared" si="60"/>
        <v>01397230762</v>
      </c>
      <c r="U1014" s="114" t="str">
        <f t="shared" si="61"/>
        <v>MAVIBUS SRL</v>
      </c>
      <c r="V1014" s="114" t="str">
        <f t="shared" si="62"/>
        <v>BASILICATA</v>
      </c>
      <c r="W1014" s="114" t="str">
        <f t="shared" si="63"/>
        <v>BASILICATA</v>
      </c>
    </row>
    <row r="1015" spans="1:23" ht="14.4" x14ac:dyDescent="0.3">
      <c r="A1015" s="80" t="s">
        <v>824</v>
      </c>
      <c r="B1015" s="80" t="s">
        <v>825</v>
      </c>
      <c r="C1015" s="80" t="s">
        <v>3584</v>
      </c>
      <c r="D1015" s="80" t="s">
        <v>5258</v>
      </c>
      <c r="E1015" s="80" t="s">
        <v>8411</v>
      </c>
      <c r="F1015" s="80" t="s">
        <v>5900</v>
      </c>
      <c r="G1015" s="80" t="s">
        <v>4929</v>
      </c>
      <c r="H1015" s="80" t="s">
        <v>4929</v>
      </c>
      <c r="I1015" s="80" t="s">
        <v>2465</v>
      </c>
      <c r="J1015" s="80" t="s">
        <v>825</v>
      </c>
      <c r="K1015" s="80" t="s">
        <v>3584</v>
      </c>
      <c r="L1015" s="80" t="s">
        <v>8411</v>
      </c>
      <c r="M1015" s="80" t="s">
        <v>5900</v>
      </c>
      <c r="N1015" s="80" t="s">
        <v>4929</v>
      </c>
      <c r="O1015" s="80" t="s">
        <v>4929</v>
      </c>
      <c r="P1015" s="80" t="s">
        <v>2465</v>
      </c>
      <c r="Q1015" s="80" t="s">
        <v>8412</v>
      </c>
      <c r="R1015" s="82" t="s">
        <v>79</v>
      </c>
      <c r="S1015" s="80" t="s">
        <v>8413</v>
      </c>
      <c r="T1015" s="114" t="str">
        <f t="shared" si="60"/>
        <v>01166930626</v>
      </c>
      <c r="U1015" s="114" t="str">
        <f t="shared" si="61"/>
        <v>MAZZONE TURISMO DI LUCA MAZZONE &amp; C.</v>
      </c>
      <c r="V1015" s="114" t="str">
        <f t="shared" si="62"/>
        <v>CAMPANIA</v>
      </c>
      <c r="W1015" s="114" t="str">
        <f t="shared" si="63"/>
        <v>CAMPANIA</v>
      </c>
    </row>
    <row r="1016" spans="1:23" ht="14.4" x14ac:dyDescent="0.3">
      <c r="A1016" s="80" t="s">
        <v>5851</v>
      </c>
      <c r="B1016" s="80"/>
      <c r="C1016" s="80"/>
      <c r="D1016" s="80"/>
      <c r="E1016" s="80" t="s">
        <v>4876</v>
      </c>
      <c r="F1016" s="80"/>
      <c r="G1016" s="80"/>
      <c r="H1016" s="80"/>
      <c r="I1016" s="80"/>
      <c r="J1016" s="80" t="s">
        <v>5852</v>
      </c>
      <c r="K1016" s="80" t="s">
        <v>5853</v>
      </c>
      <c r="L1016" s="80" t="s">
        <v>5844</v>
      </c>
      <c r="M1016" s="80"/>
      <c r="N1016" s="80" t="s">
        <v>5494</v>
      </c>
      <c r="O1016" s="80" t="s">
        <v>5494</v>
      </c>
      <c r="P1016" s="80" t="s">
        <v>2463</v>
      </c>
      <c r="Q1016" s="80"/>
      <c r="R1016" s="82" t="s">
        <v>79</v>
      </c>
      <c r="S1016" s="80"/>
      <c r="T1016" s="114" t="str">
        <f t="shared" si="60"/>
        <v>02130970805</v>
      </c>
      <c r="U1016" s="114" t="str">
        <f t="shared" si="61"/>
        <v>MEDITERRANEABUS S.P.A.</v>
      </c>
      <c r="V1016" s="114" t="str">
        <f t="shared" si="62"/>
        <v>CALABRIA</v>
      </c>
      <c r="W1016" s="114" t="str">
        <f t="shared" si="63"/>
        <v>CALABRIA</v>
      </c>
    </row>
    <row r="1017" spans="1:23" ht="14.4" x14ac:dyDescent="0.3">
      <c r="A1017" s="80" t="s">
        <v>1757</v>
      </c>
      <c r="B1017" s="80" t="s">
        <v>1758</v>
      </c>
      <c r="C1017" s="80" t="s">
        <v>3857</v>
      </c>
      <c r="D1017" s="80" t="s">
        <v>4871</v>
      </c>
      <c r="E1017" s="80" t="s">
        <v>10347</v>
      </c>
      <c r="F1017" s="80" t="s">
        <v>10348</v>
      </c>
      <c r="G1017" s="80" t="s">
        <v>4904</v>
      </c>
      <c r="H1017" s="80" t="s">
        <v>4904</v>
      </c>
      <c r="I1017" s="80" t="s">
        <v>2465</v>
      </c>
      <c r="J1017" s="80" t="s">
        <v>1758</v>
      </c>
      <c r="K1017" s="80" t="s">
        <v>3857</v>
      </c>
      <c r="L1017" s="80" t="s">
        <v>10347</v>
      </c>
      <c r="M1017" s="80" t="s">
        <v>10349</v>
      </c>
      <c r="N1017" s="80" t="s">
        <v>4904</v>
      </c>
      <c r="O1017" s="80" t="s">
        <v>4904</v>
      </c>
      <c r="P1017" s="80" t="s">
        <v>2465</v>
      </c>
      <c r="Q1017" s="80" t="s">
        <v>10350</v>
      </c>
      <c r="R1017" s="82" t="s">
        <v>79</v>
      </c>
      <c r="S1017" s="80" t="s">
        <v>7606</v>
      </c>
      <c r="T1017" s="114" t="str">
        <f t="shared" si="60"/>
        <v>05984260637</v>
      </c>
      <c r="U1017" s="114" t="str">
        <f t="shared" si="61"/>
        <v>MEDMAR NAVI</v>
      </c>
      <c r="V1017" s="114" t="str">
        <f t="shared" si="62"/>
        <v>CAMPANIA</v>
      </c>
      <c r="W1017" s="114" t="str">
        <f t="shared" si="63"/>
        <v>CAMPANIA</v>
      </c>
    </row>
    <row r="1018" spans="1:23" ht="14.4" x14ac:dyDescent="0.3">
      <c r="A1018" s="80" t="s">
        <v>827</v>
      </c>
      <c r="B1018" s="80" t="s">
        <v>828</v>
      </c>
      <c r="C1018" s="80" t="s">
        <v>3445</v>
      </c>
      <c r="D1018" s="80" t="s">
        <v>6708</v>
      </c>
      <c r="E1018" s="80" t="s">
        <v>6709</v>
      </c>
      <c r="F1018" s="80" t="s">
        <v>6710</v>
      </c>
      <c r="G1018" s="80" t="s">
        <v>6711</v>
      </c>
      <c r="H1018" s="80" t="s">
        <v>5454</v>
      </c>
      <c r="I1018" s="80" t="s">
        <v>2482</v>
      </c>
      <c r="J1018" s="80" t="s">
        <v>828</v>
      </c>
      <c r="K1018" s="80" t="s">
        <v>3445</v>
      </c>
      <c r="L1018" s="80" t="s">
        <v>6709</v>
      </c>
      <c r="M1018" s="80" t="s">
        <v>6710</v>
      </c>
      <c r="N1018" s="80" t="s">
        <v>6711</v>
      </c>
      <c r="O1018" s="80" t="s">
        <v>5454</v>
      </c>
      <c r="P1018" s="80" t="s">
        <v>2482</v>
      </c>
      <c r="Q1018" s="80" t="s">
        <v>6712</v>
      </c>
      <c r="R1018" s="82" t="s">
        <v>79</v>
      </c>
      <c r="S1018" s="80" t="s">
        <v>6713</v>
      </c>
      <c r="T1018" s="114" t="str">
        <f t="shared" si="60"/>
        <v>01067940955</v>
      </c>
      <c r="U1018" s="114" t="str">
        <f t="shared" si="61"/>
        <v>MELIS SERGIO</v>
      </c>
      <c r="V1018" s="114" t="str">
        <f t="shared" si="62"/>
        <v>SARDEGNA</v>
      </c>
      <c r="W1018" s="114" t="str">
        <f t="shared" si="63"/>
        <v>SARDEGNA</v>
      </c>
    </row>
    <row r="1019" spans="1:23" ht="14.4" x14ac:dyDescent="0.3">
      <c r="A1019" s="80" t="s">
        <v>4756</v>
      </c>
      <c r="B1019" s="80" t="s">
        <v>4757</v>
      </c>
      <c r="C1019" s="80" t="s">
        <v>7100</v>
      </c>
      <c r="D1019" s="80" t="s">
        <v>4858</v>
      </c>
      <c r="E1019" s="80" t="s">
        <v>7101</v>
      </c>
      <c r="F1019" s="80" t="s">
        <v>6539</v>
      </c>
      <c r="G1019" s="80" t="s">
        <v>7102</v>
      </c>
      <c r="H1019" s="80" t="s">
        <v>6541</v>
      </c>
      <c r="I1019" s="80" t="s">
        <v>2485</v>
      </c>
      <c r="J1019" s="80" t="s">
        <v>4757</v>
      </c>
      <c r="K1019" s="80" t="s">
        <v>7100</v>
      </c>
      <c r="L1019" s="80" t="s">
        <v>7101</v>
      </c>
      <c r="M1019" s="80" t="s">
        <v>6539</v>
      </c>
      <c r="N1019" s="80" t="s">
        <v>7102</v>
      </c>
      <c r="O1019" s="80" t="s">
        <v>6541</v>
      </c>
      <c r="P1019" s="80" t="s">
        <v>2485</v>
      </c>
      <c r="Q1019" s="80" t="s">
        <v>7103</v>
      </c>
      <c r="R1019" s="82" t="s">
        <v>79</v>
      </c>
      <c r="S1019" s="80" t="s">
        <v>7104</v>
      </c>
      <c r="T1019" s="114" t="str">
        <f t="shared" si="60"/>
        <v>02390810212</v>
      </c>
      <c r="U1019" s="114" t="str">
        <f t="shared" si="61"/>
        <v>MELLAUNER SRL</v>
      </c>
      <c r="V1019" s="114" t="str">
        <f t="shared" si="62"/>
        <v>TRENTINO ALTO-ADIGE</v>
      </c>
      <c r="W1019" s="114" t="str">
        <f t="shared" si="63"/>
        <v>Provincia autonoma di BOLZANO</v>
      </c>
    </row>
    <row r="1020" spans="1:23" ht="14.4" x14ac:dyDescent="0.3">
      <c r="A1020" s="80" t="s">
        <v>6427</v>
      </c>
      <c r="B1020" s="80"/>
      <c r="C1020" s="80"/>
      <c r="D1020" s="80"/>
      <c r="E1020" s="80" t="s">
        <v>4876</v>
      </c>
      <c r="F1020" s="80"/>
      <c r="G1020" s="80"/>
      <c r="H1020" s="80"/>
      <c r="I1020" s="80"/>
      <c r="J1020" s="80" t="s">
        <v>6428</v>
      </c>
      <c r="K1020" s="80" t="s">
        <v>3340</v>
      </c>
      <c r="L1020" s="80" t="s">
        <v>6429</v>
      </c>
      <c r="M1020" s="80"/>
      <c r="N1020" s="80" t="s">
        <v>6430</v>
      </c>
      <c r="O1020" s="80" t="s">
        <v>5032</v>
      </c>
      <c r="P1020" s="80" t="s">
        <v>2478</v>
      </c>
      <c r="Q1020" s="80"/>
      <c r="R1020" s="82" t="s">
        <v>79</v>
      </c>
      <c r="S1020" s="80"/>
      <c r="T1020" s="114" t="str">
        <f t="shared" si="60"/>
        <v>10384410014</v>
      </c>
      <c r="U1020" s="114" t="str">
        <f t="shared" si="61"/>
        <v>MENINI VIAGGI</v>
      </c>
      <c r="V1020" s="114" t="str">
        <f t="shared" si="62"/>
        <v>PIEMONTE</v>
      </c>
      <c r="W1020" s="114" t="str">
        <f t="shared" si="63"/>
        <v>PIEMONTE</v>
      </c>
    </row>
    <row r="1021" spans="1:23" ht="14.4" x14ac:dyDescent="0.3">
      <c r="A1021" s="80" t="s">
        <v>1198</v>
      </c>
      <c r="B1021" s="80" t="s">
        <v>1199</v>
      </c>
      <c r="C1021" s="80" t="s">
        <v>3538</v>
      </c>
      <c r="D1021" s="80" t="s">
        <v>4858</v>
      </c>
      <c r="E1021" s="80" t="s">
        <v>7846</v>
      </c>
      <c r="F1021" s="80" t="s">
        <v>7847</v>
      </c>
      <c r="G1021" s="80" t="s">
        <v>4861</v>
      </c>
      <c r="H1021" s="80" t="s">
        <v>4861</v>
      </c>
      <c r="I1021" s="80" t="s">
        <v>2482</v>
      </c>
      <c r="J1021" s="80" t="s">
        <v>1200</v>
      </c>
      <c r="K1021" s="80" t="s">
        <v>3538</v>
      </c>
      <c r="L1021" s="80" t="s">
        <v>7846</v>
      </c>
      <c r="M1021" s="80"/>
      <c r="N1021" s="80" t="s">
        <v>4861</v>
      </c>
      <c r="O1021" s="80" t="s">
        <v>4861</v>
      </c>
      <c r="P1021" s="80" t="s">
        <v>2482</v>
      </c>
      <c r="Q1021" s="80" t="s">
        <v>7848</v>
      </c>
      <c r="R1021" s="82" t="s">
        <v>79</v>
      </c>
      <c r="S1021" s="80" t="s">
        <v>7849</v>
      </c>
      <c r="T1021" s="114" t="str">
        <f t="shared" si="60"/>
        <v>03567280924</v>
      </c>
      <c r="U1021" s="114" t="str">
        <f t="shared" si="61"/>
        <v>MEREU AUTOLINEE</v>
      </c>
      <c r="V1021" s="114" t="str">
        <f t="shared" si="62"/>
        <v>SARDEGNA</v>
      </c>
      <c r="W1021" s="114" t="str">
        <f t="shared" si="63"/>
        <v>SARDEGNA</v>
      </c>
    </row>
    <row r="1022" spans="1:23" ht="14.4" x14ac:dyDescent="0.3">
      <c r="A1022" s="80" t="s">
        <v>4108</v>
      </c>
      <c r="B1022" s="80"/>
      <c r="C1022" s="80"/>
      <c r="D1022" s="80"/>
      <c r="E1022" s="80" t="s">
        <v>4876</v>
      </c>
      <c r="F1022" s="80"/>
      <c r="G1022" s="80"/>
      <c r="H1022" s="80"/>
      <c r="I1022" s="80"/>
      <c r="J1022" s="80" t="s">
        <v>4109</v>
      </c>
      <c r="K1022" s="80" t="s">
        <v>9293</v>
      </c>
      <c r="L1022" s="80" t="s">
        <v>9294</v>
      </c>
      <c r="M1022" s="80"/>
      <c r="N1022" s="80" t="s">
        <v>9295</v>
      </c>
      <c r="O1022" s="80" t="s">
        <v>7911</v>
      </c>
      <c r="P1022" s="80" t="s">
        <v>2467</v>
      </c>
      <c r="Q1022" s="80" t="s">
        <v>9296</v>
      </c>
      <c r="R1022" s="82" t="s">
        <v>79</v>
      </c>
      <c r="S1022" s="80"/>
      <c r="T1022" s="114" t="str">
        <f t="shared" si="60"/>
        <v>01509610331</v>
      </c>
      <c r="U1022" s="114" t="str">
        <f t="shared" si="61"/>
        <v>MERLI MANUEL</v>
      </c>
      <c r="V1022" s="114" t="str">
        <f t="shared" si="62"/>
        <v>EMILIA-ROMAGNA</v>
      </c>
      <c r="W1022" s="114" t="str">
        <f t="shared" si="63"/>
        <v>EMILIA-ROMAGNA</v>
      </c>
    </row>
    <row r="1023" spans="1:23" ht="14.4" x14ac:dyDescent="0.3">
      <c r="A1023" s="80" t="s">
        <v>4469</v>
      </c>
      <c r="B1023" s="80" t="s">
        <v>4470</v>
      </c>
      <c r="C1023" s="80" t="s">
        <v>10464</v>
      </c>
      <c r="D1023" s="80" t="s">
        <v>5258</v>
      </c>
      <c r="E1023" s="80" t="s">
        <v>10465</v>
      </c>
      <c r="F1023" s="80" t="s">
        <v>6217</v>
      </c>
      <c r="G1023" s="80" t="s">
        <v>6046</v>
      </c>
      <c r="H1023" s="80" t="s">
        <v>6046</v>
      </c>
      <c r="I1023" s="80" t="s">
        <v>2478</v>
      </c>
      <c r="J1023" s="80" t="s">
        <v>4470</v>
      </c>
      <c r="K1023" s="80" t="s">
        <v>10464</v>
      </c>
      <c r="L1023" s="80" t="s">
        <v>10465</v>
      </c>
      <c r="M1023" s="80" t="s">
        <v>6217</v>
      </c>
      <c r="N1023" s="80" t="s">
        <v>6046</v>
      </c>
      <c r="O1023" s="80" t="s">
        <v>6046</v>
      </c>
      <c r="P1023" s="80" t="s">
        <v>2478</v>
      </c>
      <c r="Q1023" s="80" t="s">
        <v>10466</v>
      </c>
      <c r="R1023" s="82" t="s">
        <v>79</v>
      </c>
      <c r="S1023" s="80" t="s">
        <v>10467</v>
      </c>
      <c r="T1023" s="114" t="str">
        <f t="shared" si="60"/>
        <v>02498630041</v>
      </c>
      <c r="U1023" s="114" t="str">
        <f t="shared" si="61"/>
        <v>MERLO VIAGGI S.A.S. DI MERLO DAVIDE E C.</v>
      </c>
      <c r="V1023" s="114" t="str">
        <f t="shared" si="62"/>
        <v>PIEMONTE</v>
      </c>
      <c r="W1023" s="114" t="str">
        <f t="shared" si="63"/>
        <v>PIEMONTE</v>
      </c>
    </row>
    <row r="1024" spans="1:23" ht="14.4" x14ac:dyDescent="0.3">
      <c r="A1024" s="80" t="s">
        <v>7037</v>
      </c>
      <c r="B1024" s="80"/>
      <c r="C1024" s="80"/>
      <c r="D1024" s="80"/>
      <c r="E1024" s="80" t="s">
        <v>4876</v>
      </c>
      <c r="F1024" s="80"/>
      <c r="G1024" s="80"/>
      <c r="H1024" s="80"/>
      <c r="I1024" s="80"/>
      <c r="J1024" s="80" t="s">
        <v>7038</v>
      </c>
      <c r="K1024" s="80" t="s">
        <v>7039</v>
      </c>
      <c r="L1024" s="80" t="s">
        <v>7040</v>
      </c>
      <c r="M1024" s="80"/>
      <c r="N1024" s="80" t="s">
        <v>7041</v>
      </c>
      <c r="O1024" s="80" t="s">
        <v>6591</v>
      </c>
      <c r="P1024" s="80" t="s">
        <v>2489</v>
      </c>
      <c r="Q1024" s="80"/>
      <c r="R1024" s="82" t="s">
        <v>79</v>
      </c>
      <c r="S1024" s="80"/>
      <c r="T1024" s="114" t="str">
        <f t="shared" si="60"/>
        <v>03728180237</v>
      </c>
      <c r="U1024" s="114" t="str">
        <f t="shared" si="61"/>
        <v>MESSETTI SRL</v>
      </c>
      <c r="V1024" s="114" t="str">
        <f t="shared" si="62"/>
        <v>VENETO</v>
      </c>
      <c r="W1024" s="114" t="str">
        <f t="shared" si="63"/>
        <v>VENETO</v>
      </c>
    </row>
    <row r="1025" spans="1:23" ht="14.4" x14ac:dyDescent="0.3">
      <c r="A1025" s="80" t="s">
        <v>8142</v>
      </c>
      <c r="B1025" s="80"/>
      <c r="C1025" s="80"/>
      <c r="D1025" s="80"/>
      <c r="E1025" s="80" t="s">
        <v>4876</v>
      </c>
      <c r="F1025" s="80"/>
      <c r="G1025" s="80"/>
      <c r="H1025" s="80"/>
      <c r="I1025" s="80"/>
      <c r="J1025" s="80" t="s">
        <v>8143</v>
      </c>
      <c r="K1025" s="80" t="s">
        <v>8144</v>
      </c>
      <c r="L1025" s="80" t="s">
        <v>6348</v>
      </c>
      <c r="M1025" s="80"/>
      <c r="N1025" s="80" t="s">
        <v>4874</v>
      </c>
      <c r="O1025" s="80" t="s">
        <v>4875</v>
      </c>
      <c r="P1025" s="80" t="s">
        <v>2489</v>
      </c>
      <c r="Q1025" s="80"/>
      <c r="R1025" s="82" t="s">
        <v>79</v>
      </c>
      <c r="S1025" s="80"/>
      <c r="T1025" s="114" t="str">
        <f t="shared" si="60"/>
        <v>03253780260</v>
      </c>
      <c r="U1025" s="114" t="str">
        <f t="shared" si="61"/>
        <v>MESULANA SERVIZI S.R.L.</v>
      </c>
      <c r="V1025" s="114" t="str">
        <f t="shared" si="62"/>
        <v>VENETO</v>
      </c>
      <c r="W1025" s="114" t="str">
        <f t="shared" si="63"/>
        <v>VENETO</v>
      </c>
    </row>
    <row r="1026" spans="1:23" ht="14.4" x14ac:dyDescent="0.3">
      <c r="A1026" s="80" t="s">
        <v>8145</v>
      </c>
      <c r="B1026" s="80"/>
      <c r="C1026" s="80"/>
      <c r="D1026" s="80"/>
      <c r="E1026" s="80" t="s">
        <v>4876</v>
      </c>
      <c r="F1026" s="80"/>
      <c r="G1026" s="80"/>
      <c r="H1026" s="80"/>
      <c r="I1026" s="80"/>
      <c r="J1026" s="80" t="s">
        <v>8143</v>
      </c>
      <c r="K1026" s="80" t="s">
        <v>8144</v>
      </c>
      <c r="L1026" s="80" t="s">
        <v>6348</v>
      </c>
      <c r="M1026" s="80"/>
      <c r="N1026" s="80" t="s">
        <v>4874</v>
      </c>
      <c r="O1026" s="80" t="s">
        <v>4875</v>
      </c>
      <c r="P1026" s="80" t="s">
        <v>2489</v>
      </c>
      <c r="Q1026" s="80"/>
      <c r="R1026" s="82" t="s">
        <v>79</v>
      </c>
      <c r="S1026" s="80"/>
      <c r="T1026" s="114" t="str">
        <f t="shared" ref="T1026:T1089" si="64">IF(K1026="", C1026, K1026)</f>
        <v>03253780260</v>
      </c>
      <c r="U1026" s="114" t="str">
        <f t="shared" ref="U1026:U1089" si="65">IF(J1026="", B1026, J1026)</f>
        <v>MESULANA SERVIZI S.R.L.</v>
      </c>
      <c r="V1026" s="114" t="str">
        <f t="shared" ref="V1026:V1089" si="66">IF(P1026="", I1026, P1026)</f>
        <v>VENETO</v>
      </c>
      <c r="W1026" s="114" t="str">
        <f t="shared" ref="W1026:W1089" si="67">IF(V1026="FRIULI-VENEZIA-GIULIA", "FRIULI-VENEZIA GIULIA", IF(V1026="TRENTINO ALTO-ADIGE", IF(IF(O1026="", H1026, O1026)="BOLZANO-BOZEN", "Provincia autonoma di BOLZANO", "Provincia autonoma di TRENTO"), V1026))</f>
        <v>VENETO</v>
      </c>
    </row>
    <row r="1027" spans="1:23" ht="14.4" x14ac:dyDescent="0.3">
      <c r="A1027" s="80" t="s">
        <v>586</v>
      </c>
      <c r="B1027" s="80"/>
      <c r="C1027" s="80"/>
      <c r="D1027" s="80"/>
      <c r="E1027" s="80" t="s">
        <v>4876</v>
      </c>
      <c r="F1027" s="80"/>
      <c r="G1027" s="80"/>
      <c r="H1027" s="80"/>
      <c r="I1027" s="80"/>
      <c r="J1027" s="80" t="s">
        <v>1260</v>
      </c>
      <c r="K1027" s="80" t="s">
        <v>3415</v>
      </c>
      <c r="L1027" s="80" t="s">
        <v>6119</v>
      </c>
      <c r="M1027" s="80"/>
      <c r="N1027" s="80" t="s">
        <v>6120</v>
      </c>
      <c r="O1027" s="80" t="s">
        <v>5102</v>
      </c>
      <c r="P1027" s="80" t="s">
        <v>2481</v>
      </c>
      <c r="Q1027" s="80"/>
      <c r="R1027" s="82" t="s">
        <v>79</v>
      </c>
      <c r="S1027" s="80"/>
      <c r="T1027" s="114" t="str">
        <f t="shared" si="64"/>
        <v>01488380716</v>
      </c>
      <c r="U1027" s="114" t="str">
        <f t="shared" si="65"/>
        <v>METAUROBUS S.R.L.</v>
      </c>
      <c r="V1027" s="114" t="str">
        <f t="shared" si="66"/>
        <v>PUGLIA</v>
      </c>
      <c r="W1027" s="114" t="str">
        <f t="shared" si="67"/>
        <v>PUGLIA</v>
      </c>
    </row>
    <row r="1028" spans="1:23" ht="14.4" x14ac:dyDescent="0.3">
      <c r="A1028" s="80" t="s">
        <v>829</v>
      </c>
      <c r="B1028" s="80" t="s">
        <v>830</v>
      </c>
      <c r="C1028" s="80" t="s">
        <v>3341</v>
      </c>
      <c r="D1028" s="80" t="s">
        <v>4871</v>
      </c>
      <c r="E1028" s="80" t="s">
        <v>5034</v>
      </c>
      <c r="F1028" s="80"/>
      <c r="G1028" s="80" t="s">
        <v>5035</v>
      </c>
      <c r="H1028" s="80" t="s">
        <v>5035</v>
      </c>
      <c r="I1028" s="80" t="s">
        <v>2467</v>
      </c>
      <c r="J1028" s="80" t="s">
        <v>830</v>
      </c>
      <c r="K1028" s="80" t="s">
        <v>3341</v>
      </c>
      <c r="L1028" s="80" t="s">
        <v>5034</v>
      </c>
      <c r="M1028" s="80"/>
      <c r="N1028" s="80" t="s">
        <v>5035</v>
      </c>
      <c r="O1028" s="80" t="s">
        <v>5035</v>
      </c>
      <c r="P1028" s="80" t="s">
        <v>2467</v>
      </c>
      <c r="Q1028" s="80" t="s">
        <v>5036</v>
      </c>
      <c r="R1028" s="82" t="s">
        <v>79</v>
      </c>
      <c r="S1028" s="80" t="s">
        <v>4914</v>
      </c>
      <c r="T1028" s="114" t="str">
        <f t="shared" si="64"/>
        <v>02074190394</v>
      </c>
      <c r="U1028" s="114" t="str">
        <f t="shared" si="65"/>
        <v>METE</v>
      </c>
      <c r="V1028" s="114" t="str">
        <f t="shared" si="66"/>
        <v>EMILIA-ROMAGNA</v>
      </c>
      <c r="W1028" s="114" t="str">
        <f t="shared" si="67"/>
        <v>EMILIA-ROMAGNA</v>
      </c>
    </row>
    <row r="1029" spans="1:23" ht="14.4" x14ac:dyDescent="0.3">
      <c r="A1029" s="80" t="s">
        <v>4367</v>
      </c>
      <c r="B1029" s="80" t="s">
        <v>4368</v>
      </c>
      <c r="C1029" s="80" t="s">
        <v>5320</v>
      </c>
      <c r="D1029" s="80" t="s">
        <v>4871</v>
      </c>
      <c r="E1029" s="80" t="s">
        <v>5321</v>
      </c>
      <c r="F1029" s="80" t="s">
        <v>5322</v>
      </c>
      <c r="G1029" s="80" t="s">
        <v>4962</v>
      </c>
      <c r="H1029" s="80" t="s">
        <v>4962</v>
      </c>
      <c r="I1029" s="80" t="s">
        <v>2475</v>
      </c>
      <c r="J1029" s="80" t="s">
        <v>4368</v>
      </c>
      <c r="K1029" s="80" t="s">
        <v>5320</v>
      </c>
      <c r="L1029" s="80" t="s">
        <v>5321</v>
      </c>
      <c r="M1029" s="80" t="s">
        <v>5322</v>
      </c>
      <c r="N1029" s="80" t="s">
        <v>4962</v>
      </c>
      <c r="O1029" s="80" t="s">
        <v>4962</v>
      </c>
      <c r="P1029" s="80" t="s">
        <v>2475</v>
      </c>
      <c r="Q1029" s="80" t="s">
        <v>5323</v>
      </c>
      <c r="R1029" s="82" t="s">
        <v>79</v>
      </c>
      <c r="S1029" s="80" t="s">
        <v>5324</v>
      </c>
      <c r="T1029" s="114" t="str">
        <f t="shared" si="64"/>
        <v>05332650968</v>
      </c>
      <c r="U1029" s="114" t="str">
        <f t="shared" si="65"/>
        <v>METRO 5 S.P.A.</v>
      </c>
      <c r="V1029" s="114" t="str">
        <f t="shared" si="66"/>
        <v>LOMBARDIA</v>
      </c>
      <c r="W1029" s="114" t="str">
        <f t="shared" si="67"/>
        <v>LOMBARDIA</v>
      </c>
    </row>
    <row r="1030" spans="1:23" ht="14.4" x14ac:dyDescent="0.3">
      <c r="A1030" s="80" t="s">
        <v>7233</v>
      </c>
      <c r="B1030" s="80" t="s">
        <v>7234</v>
      </c>
      <c r="C1030" s="80" t="s">
        <v>7235</v>
      </c>
      <c r="D1030" s="80" t="s">
        <v>4871</v>
      </c>
      <c r="E1030" s="80" t="s">
        <v>7236</v>
      </c>
      <c r="F1030" s="80" t="s">
        <v>7237</v>
      </c>
      <c r="G1030" s="80" t="s">
        <v>4904</v>
      </c>
      <c r="H1030" s="80" t="s">
        <v>4904</v>
      </c>
      <c r="I1030" s="80" t="s">
        <v>2465</v>
      </c>
      <c r="J1030" s="80"/>
      <c r="K1030" s="80"/>
      <c r="L1030" s="80" t="s">
        <v>4876</v>
      </c>
      <c r="M1030" s="80"/>
      <c r="N1030" s="80"/>
      <c r="O1030" s="80"/>
      <c r="P1030" s="80"/>
      <c r="Q1030" s="80" t="s">
        <v>7238</v>
      </c>
      <c r="R1030" s="82" t="s">
        <v>79</v>
      </c>
      <c r="S1030" s="80"/>
      <c r="T1030" s="114" t="str">
        <f t="shared" si="64"/>
        <v>07640560632</v>
      </c>
      <c r="U1030" s="114" t="str">
        <f t="shared" si="65"/>
        <v>METRONAPOLI</v>
      </c>
      <c r="V1030" s="114" t="str">
        <f t="shared" si="66"/>
        <v>CAMPANIA</v>
      </c>
      <c r="W1030" s="114" t="str">
        <f t="shared" si="67"/>
        <v>CAMPANIA</v>
      </c>
    </row>
    <row r="1031" spans="1:23" ht="14.4" x14ac:dyDescent="0.3">
      <c r="A1031" s="80" t="s">
        <v>832</v>
      </c>
      <c r="B1031" s="80" t="s">
        <v>833</v>
      </c>
      <c r="C1031" s="80" t="s">
        <v>3660</v>
      </c>
      <c r="D1031" s="80" t="s">
        <v>5258</v>
      </c>
      <c r="E1031" s="80" t="s">
        <v>8943</v>
      </c>
      <c r="F1031" s="80" t="s">
        <v>6095</v>
      </c>
      <c r="G1031" s="80" t="s">
        <v>8944</v>
      </c>
      <c r="H1031" s="80" t="s">
        <v>5177</v>
      </c>
      <c r="I1031" s="80" t="s">
        <v>2477</v>
      </c>
      <c r="J1031" s="80" t="s">
        <v>833</v>
      </c>
      <c r="K1031" s="80" t="s">
        <v>3660</v>
      </c>
      <c r="L1031" s="80" t="s">
        <v>8943</v>
      </c>
      <c r="M1031" s="80" t="s">
        <v>6095</v>
      </c>
      <c r="N1031" s="80" t="s">
        <v>8944</v>
      </c>
      <c r="O1031" s="80" t="s">
        <v>5177</v>
      </c>
      <c r="P1031" s="80" t="s">
        <v>2477</v>
      </c>
      <c r="Q1031" s="80" t="s">
        <v>8945</v>
      </c>
      <c r="R1031" s="82" t="s">
        <v>79</v>
      </c>
      <c r="S1031" s="80" t="s">
        <v>8946</v>
      </c>
      <c r="T1031" s="114" t="str">
        <f t="shared" si="64"/>
        <v>01648330700</v>
      </c>
      <c r="U1031" s="114" t="str">
        <f t="shared" si="65"/>
        <v>MI.VA. VANNI ANTONIO DI VANNI ANTONELLA S.A.S.</v>
      </c>
      <c r="V1031" s="114" t="str">
        <f t="shared" si="66"/>
        <v>MOLISE</v>
      </c>
      <c r="W1031" s="114" t="str">
        <f t="shared" si="67"/>
        <v>MOLISE</v>
      </c>
    </row>
    <row r="1032" spans="1:23" ht="14.4" x14ac:dyDescent="0.3">
      <c r="A1032" s="80" t="s">
        <v>576</v>
      </c>
      <c r="B1032" s="80" t="s">
        <v>836</v>
      </c>
      <c r="C1032" s="80" t="s">
        <v>3380</v>
      </c>
      <c r="D1032" s="80" t="s">
        <v>4871</v>
      </c>
      <c r="E1032" s="80" t="s">
        <v>5458</v>
      </c>
      <c r="F1032" s="80" t="s">
        <v>5459</v>
      </c>
      <c r="G1032" s="80" t="s">
        <v>5460</v>
      </c>
      <c r="H1032" s="80" t="s">
        <v>4950</v>
      </c>
      <c r="I1032" s="80" t="s">
        <v>2481</v>
      </c>
      <c r="J1032" s="80" t="s">
        <v>836</v>
      </c>
      <c r="K1032" s="80" t="s">
        <v>3380</v>
      </c>
      <c r="L1032" s="80" t="s">
        <v>5458</v>
      </c>
      <c r="M1032" s="80" t="s">
        <v>5459</v>
      </c>
      <c r="N1032" s="80" t="s">
        <v>5460</v>
      </c>
      <c r="O1032" s="80" t="s">
        <v>4950</v>
      </c>
      <c r="P1032" s="80" t="s">
        <v>2481</v>
      </c>
      <c r="Q1032" s="80" t="s">
        <v>5461</v>
      </c>
      <c r="R1032" s="82" t="s">
        <v>79</v>
      </c>
      <c r="S1032" s="80" t="s">
        <v>5462</v>
      </c>
      <c r="T1032" s="114" t="str">
        <f t="shared" si="64"/>
        <v>05176730728</v>
      </c>
      <c r="U1032" s="114" t="str">
        <f t="shared" si="65"/>
        <v>MICCOLIS SPA</v>
      </c>
      <c r="V1032" s="114" t="str">
        <f t="shared" si="66"/>
        <v>PUGLIA</v>
      </c>
      <c r="W1032" s="114" t="str">
        <f t="shared" si="67"/>
        <v>PUGLIA</v>
      </c>
    </row>
    <row r="1033" spans="1:23" ht="14.4" x14ac:dyDescent="0.3">
      <c r="A1033" s="80" t="s">
        <v>969</v>
      </c>
      <c r="B1033" s="80" t="s">
        <v>1258</v>
      </c>
      <c r="C1033" s="80" t="s">
        <v>3804</v>
      </c>
      <c r="D1033" s="80" t="s">
        <v>4858</v>
      </c>
      <c r="E1033" s="80" t="s">
        <v>9914</v>
      </c>
      <c r="F1033" s="80" t="s">
        <v>6131</v>
      </c>
      <c r="G1033" s="80" t="s">
        <v>6132</v>
      </c>
      <c r="H1033" s="80" t="s">
        <v>5177</v>
      </c>
      <c r="I1033" s="80" t="s">
        <v>2477</v>
      </c>
      <c r="J1033" s="80" t="s">
        <v>1258</v>
      </c>
      <c r="K1033" s="80" t="s">
        <v>3804</v>
      </c>
      <c r="L1033" s="80" t="s">
        <v>9914</v>
      </c>
      <c r="M1033" s="80" t="s">
        <v>6131</v>
      </c>
      <c r="N1033" s="80" t="s">
        <v>6132</v>
      </c>
      <c r="O1033" s="80" t="s">
        <v>5177</v>
      </c>
      <c r="P1033" s="80" t="s">
        <v>2477</v>
      </c>
      <c r="Q1033" s="80" t="s">
        <v>6368</v>
      </c>
      <c r="R1033" s="82" t="s">
        <v>79</v>
      </c>
      <c r="S1033" s="80" t="s">
        <v>9915</v>
      </c>
      <c r="T1033" s="114" t="str">
        <f t="shared" si="64"/>
        <v>01719370700</v>
      </c>
      <c r="U1033" s="114" t="str">
        <f t="shared" si="65"/>
        <v>MICONE BUS S.R.L.</v>
      </c>
      <c r="V1033" s="114" t="str">
        <f t="shared" si="66"/>
        <v>MOLISE</v>
      </c>
      <c r="W1033" s="114" t="str">
        <f t="shared" si="67"/>
        <v>MOLISE</v>
      </c>
    </row>
    <row r="1034" spans="1:23" ht="14.4" x14ac:dyDescent="0.3">
      <c r="A1034" s="80" t="s">
        <v>6364</v>
      </c>
      <c r="B1034" s="80"/>
      <c r="C1034" s="80"/>
      <c r="D1034" s="80"/>
      <c r="E1034" s="80" t="s">
        <v>4876</v>
      </c>
      <c r="F1034" s="80"/>
      <c r="G1034" s="80"/>
      <c r="H1034" s="80"/>
      <c r="I1034" s="80"/>
      <c r="J1034" s="80" t="s">
        <v>6365</v>
      </c>
      <c r="K1034" s="80" t="s">
        <v>6366</v>
      </c>
      <c r="L1034" s="80" t="s">
        <v>6367</v>
      </c>
      <c r="M1034" s="80"/>
      <c r="N1034" s="80" t="s">
        <v>6132</v>
      </c>
      <c r="O1034" s="80" t="s">
        <v>5177</v>
      </c>
      <c r="P1034" s="80" t="s">
        <v>2477</v>
      </c>
      <c r="Q1034" s="80" t="s">
        <v>6368</v>
      </c>
      <c r="R1034" s="82" t="s">
        <v>79</v>
      </c>
      <c r="S1034" s="80"/>
      <c r="T1034" s="114" t="str">
        <f t="shared" si="64"/>
        <v>00173870700</v>
      </c>
      <c r="U1034" s="114" t="str">
        <f t="shared" si="65"/>
        <v>MICONE FELICE</v>
      </c>
      <c r="V1034" s="114" t="str">
        <f t="shared" si="66"/>
        <v>MOLISE</v>
      </c>
      <c r="W1034" s="114" t="str">
        <f t="shared" si="67"/>
        <v>MOLISE</v>
      </c>
    </row>
    <row r="1035" spans="1:23" ht="14.4" x14ac:dyDescent="0.3">
      <c r="A1035" s="80" t="s">
        <v>10761</v>
      </c>
      <c r="B1035" s="80"/>
      <c r="C1035" s="80"/>
      <c r="D1035" s="80"/>
      <c r="E1035" s="80" t="s">
        <v>4876</v>
      </c>
      <c r="F1035" s="80"/>
      <c r="G1035" s="80"/>
      <c r="H1035" s="80"/>
      <c r="I1035" s="80"/>
      <c r="J1035" s="80" t="s">
        <v>10762</v>
      </c>
      <c r="K1035" s="80" t="s">
        <v>10763</v>
      </c>
      <c r="L1035" s="80" t="s">
        <v>10764</v>
      </c>
      <c r="M1035" s="80"/>
      <c r="N1035" s="80" t="s">
        <v>10765</v>
      </c>
      <c r="O1035" s="80" t="s">
        <v>5005</v>
      </c>
      <c r="P1035" s="80" t="s">
        <v>2475</v>
      </c>
      <c r="Q1035" s="80"/>
      <c r="R1035" s="82" t="s">
        <v>79</v>
      </c>
      <c r="S1035" s="80"/>
      <c r="T1035" s="114" t="str">
        <f t="shared" si="64"/>
        <v>02975210168</v>
      </c>
      <c r="U1035" s="114" t="str">
        <f t="shared" si="65"/>
        <v>MIDALI UGO</v>
      </c>
      <c r="V1035" s="114" t="str">
        <f t="shared" si="66"/>
        <v>LOMBARDIA</v>
      </c>
      <c r="W1035" s="114" t="str">
        <f t="shared" si="67"/>
        <v>LOMBARDIA</v>
      </c>
    </row>
    <row r="1036" spans="1:23" ht="14.4" x14ac:dyDescent="0.3">
      <c r="A1036" s="80" t="s">
        <v>3042</v>
      </c>
      <c r="B1036" s="80" t="s">
        <v>3043</v>
      </c>
      <c r="C1036" s="80" t="s">
        <v>3796</v>
      </c>
      <c r="D1036" s="80" t="s">
        <v>9869</v>
      </c>
      <c r="E1036" s="80" t="s">
        <v>9870</v>
      </c>
      <c r="F1036" s="80" t="s">
        <v>9871</v>
      </c>
      <c r="G1036" s="80" t="s">
        <v>9872</v>
      </c>
      <c r="H1036" s="80" t="s">
        <v>4892</v>
      </c>
      <c r="I1036" s="80" t="s">
        <v>2483</v>
      </c>
      <c r="J1036" s="80" t="s">
        <v>3043</v>
      </c>
      <c r="K1036" s="80" t="s">
        <v>3796</v>
      </c>
      <c r="L1036" s="80" t="s">
        <v>9870</v>
      </c>
      <c r="M1036" s="80" t="s">
        <v>9871</v>
      </c>
      <c r="N1036" s="80" t="s">
        <v>9872</v>
      </c>
      <c r="O1036" s="80" t="s">
        <v>4892</v>
      </c>
      <c r="P1036" s="80" t="s">
        <v>2483</v>
      </c>
      <c r="Q1036" s="80" t="s">
        <v>9873</v>
      </c>
      <c r="R1036" s="82" t="s">
        <v>79</v>
      </c>
      <c r="S1036" s="80" t="s">
        <v>9874</v>
      </c>
      <c r="T1036" s="114" t="str">
        <f t="shared" si="64"/>
        <v>03420880829</v>
      </c>
      <c r="U1036" s="114" t="str">
        <f t="shared" si="65"/>
        <v>MIGLIAZZO MICHELE</v>
      </c>
      <c r="V1036" s="114" t="str">
        <f t="shared" si="66"/>
        <v>SICILIA</v>
      </c>
      <c r="W1036" s="114" t="str">
        <f t="shared" si="67"/>
        <v>SICILIA</v>
      </c>
    </row>
    <row r="1037" spans="1:23" ht="14.4" x14ac:dyDescent="0.3">
      <c r="A1037" s="80" t="s">
        <v>4445</v>
      </c>
      <c r="B1037" s="80" t="s">
        <v>4446</v>
      </c>
      <c r="C1037" s="80" t="s">
        <v>8660</v>
      </c>
      <c r="D1037" s="80" t="s">
        <v>6060</v>
      </c>
      <c r="E1037" s="80" t="s">
        <v>8661</v>
      </c>
      <c r="F1037" s="80" t="s">
        <v>6211</v>
      </c>
      <c r="G1037" s="80" t="s">
        <v>6212</v>
      </c>
      <c r="H1037" s="80" t="s">
        <v>6046</v>
      </c>
      <c r="I1037" s="80" t="s">
        <v>2478</v>
      </c>
      <c r="J1037" s="80" t="s">
        <v>4446</v>
      </c>
      <c r="K1037" s="80" t="s">
        <v>8660</v>
      </c>
      <c r="L1037" s="80" t="s">
        <v>8661</v>
      </c>
      <c r="M1037" s="80" t="s">
        <v>6211</v>
      </c>
      <c r="N1037" s="80" t="s">
        <v>6212</v>
      </c>
      <c r="O1037" s="80" t="s">
        <v>6046</v>
      </c>
      <c r="P1037" s="80" t="s">
        <v>2478</v>
      </c>
      <c r="Q1037" s="80" t="s">
        <v>8662</v>
      </c>
      <c r="R1037" s="82" t="s">
        <v>79</v>
      </c>
      <c r="S1037" s="80" t="s">
        <v>8663</v>
      </c>
      <c r="T1037" s="114" t="str">
        <f t="shared" si="64"/>
        <v>02837200043</v>
      </c>
      <c r="U1037" s="114" t="str">
        <f t="shared" si="65"/>
        <v>MINAZZO LUCIANO</v>
      </c>
      <c r="V1037" s="114" t="str">
        <f t="shared" si="66"/>
        <v>PIEMONTE</v>
      </c>
      <c r="W1037" s="114" t="str">
        <f t="shared" si="67"/>
        <v>PIEMONTE</v>
      </c>
    </row>
    <row r="1038" spans="1:23" ht="14.4" x14ac:dyDescent="0.3">
      <c r="A1038" s="80" t="s">
        <v>1443</v>
      </c>
      <c r="B1038" s="80" t="s">
        <v>1444</v>
      </c>
      <c r="C1038" s="80" t="s">
        <v>3728</v>
      </c>
      <c r="D1038" s="80" t="s">
        <v>4871</v>
      </c>
      <c r="E1038" s="80" t="s">
        <v>9449</v>
      </c>
      <c r="F1038" s="80" t="s">
        <v>5626</v>
      </c>
      <c r="G1038" s="80" t="s">
        <v>5627</v>
      </c>
      <c r="H1038" s="80" t="s">
        <v>5627</v>
      </c>
      <c r="I1038" s="80" t="s">
        <v>2487</v>
      </c>
      <c r="J1038" s="80" t="s">
        <v>1444</v>
      </c>
      <c r="K1038" s="80" t="s">
        <v>3728</v>
      </c>
      <c r="L1038" s="80" t="s">
        <v>9449</v>
      </c>
      <c r="M1038" s="80" t="s">
        <v>5626</v>
      </c>
      <c r="N1038" s="80" t="s">
        <v>5627</v>
      </c>
      <c r="O1038" s="80" t="s">
        <v>5627</v>
      </c>
      <c r="P1038" s="80" t="s">
        <v>2487</v>
      </c>
      <c r="Q1038" s="80" t="s">
        <v>9450</v>
      </c>
      <c r="R1038" s="82" t="s">
        <v>79</v>
      </c>
      <c r="S1038" s="80" t="s">
        <v>9451</v>
      </c>
      <c r="T1038" s="114" t="str">
        <f t="shared" si="64"/>
        <v>02327710543</v>
      </c>
      <c r="U1038" s="114" t="str">
        <f t="shared" si="65"/>
        <v>MINIMETRO' SPA</v>
      </c>
      <c r="V1038" s="114" t="str">
        <f t="shared" si="66"/>
        <v>UMBRIA</v>
      </c>
      <c r="W1038" s="114" t="str">
        <f t="shared" si="67"/>
        <v>UMBRIA</v>
      </c>
    </row>
    <row r="1039" spans="1:23" ht="14.4" x14ac:dyDescent="0.3">
      <c r="A1039" s="80" t="s">
        <v>4369</v>
      </c>
      <c r="B1039" s="80" t="s">
        <v>4370</v>
      </c>
      <c r="C1039" s="80" t="s">
        <v>5400</v>
      </c>
      <c r="D1039" s="80" t="s">
        <v>4858</v>
      </c>
      <c r="E1039" s="80" t="s">
        <v>5401</v>
      </c>
      <c r="F1039" s="80" t="s">
        <v>5171</v>
      </c>
      <c r="G1039" s="80" t="s">
        <v>4962</v>
      </c>
      <c r="H1039" s="80" t="s">
        <v>4962</v>
      </c>
      <c r="I1039" s="80" t="s">
        <v>2475</v>
      </c>
      <c r="J1039" s="80" t="s">
        <v>4370</v>
      </c>
      <c r="K1039" s="80" t="s">
        <v>5400</v>
      </c>
      <c r="L1039" s="80" t="s">
        <v>5401</v>
      </c>
      <c r="M1039" s="80"/>
      <c r="N1039" s="80" t="s">
        <v>4962</v>
      </c>
      <c r="O1039" s="80" t="s">
        <v>4962</v>
      </c>
      <c r="P1039" s="80" t="s">
        <v>2475</v>
      </c>
      <c r="Q1039" s="80" t="s">
        <v>5402</v>
      </c>
      <c r="R1039" s="82" t="s">
        <v>79</v>
      </c>
      <c r="S1039" s="80"/>
      <c r="T1039" s="114" t="str">
        <f t="shared" si="64"/>
        <v>03992270961</v>
      </c>
      <c r="U1039" s="114" t="str">
        <f t="shared" si="65"/>
        <v>MIOBUS SRL</v>
      </c>
      <c r="V1039" s="114" t="str">
        <f t="shared" si="66"/>
        <v>LOMBARDIA</v>
      </c>
      <c r="W1039" s="114" t="str">
        <f t="shared" si="67"/>
        <v>LOMBARDIA</v>
      </c>
    </row>
    <row r="1040" spans="1:23" ht="14.4" x14ac:dyDescent="0.3">
      <c r="A1040" s="80" t="s">
        <v>2635</v>
      </c>
      <c r="B1040" s="80" t="s">
        <v>2636</v>
      </c>
      <c r="C1040" s="80" t="s">
        <v>3611</v>
      </c>
      <c r="D1040" s="80" t="s">
        <v>4858</v>
      </c>
      <c r="E1040" s="80" t="s">
        <v>8595</v>
      </c>
      <c r="F1040" s="80" t="s">
        <v>8596</v>
      </c>
      <c r="G1040" s="80" t="s">
        <v>4904</v>
      </c>
      <c r="H1040" s="80" t="s">
        <v>4904</v>
      </c>
      <c r="I1040" s="80" t="s">
        <v>2465</v>
      </c>
      <c r="J1040" s="80" t="s">
        <v>2636</v>
      </c>
      <c r="K1040" s="80" t="s">
        <v>3611</v>
      </c>
      <c r="L1040" s="80" t="s">
        <v>8595</v>
      </c>
      <c r="M1040" s="80" t="s">
        <v>8596</v>
      </c>
      <c r="N1040" s="80" t="s">
        <v>4904</v>
      </c>
      <c r="O1040" s="80" t="s">
        <v>4904</v>
      </c>
      <c r="P1040" s="80" t="s">
        <v>2465</v>
      </c>
      <c r="Q1040" s="80" t="s">
        <v>8597</v>
      </c>
      <c r="R1040" s="82" t="s">
        <v>79</v>
      </c>
      <c r="S1040" s="80" t="s">
        <v>6528</v>
      </c>
      <c r="T1040" s="114" t="str">
        <f t="shared" si="64"/>
        <v>05642040637</v>
      </c>
      <c r="U1040" s="114" t="str">
        <f t="shared" si="65"/>
        <v>MIRANTETUR S.R.L.</v>
      </c>
      <c r="V1040" s="114" t="str">
        <f t="shared" si="66"/>
        <v>CAMPANIA</v>
      </c>
      <c r="W1040" s="114" t="str">
        <f t="shared" si="67"/>
        <v>CAMPANIA</v>
      </c>
    </row>
    <row r="1041" spans="1:23" ht="14.4" x14ac:dyDescent="0.3">
      <c r="A1041" s="80" t="s">
        <v>9173</v>
      </c>
      <c r="B1041" s="80"/>
      <c r="C1041" s="80"/>
      <c r="D1041" s="80"/>
      <c r="E1041" s="80" t="s">
        <v>4876</v>
      </c>
      <c r="F1041" s="80"/>
      <c r="G1041" s="80"/>
      <c r="H1041" s="80"/>
      <c r="I1041" s="80"/>
      <c r="J1041" s="80" t="s">
        <v>9174</v>
      </c>
      <c r="K1041" s="80" t="s">
        <v>9175</v>
      </c>
      <c r="L1041" s="80" t="s">
        <v>9176</v>
      </c>
      <c r="M1041" s="80"/>
      <c r="N1041" s="80" t="s">
        <v>9177</v>
      </c>
      <c r="O1041" s="80" t="s">
        <v>6541</v>
      </c>
      <c r="P1041" s="80" t="s">
        <v>2485</v>
      </c>
      <c r="Q1041" s="80"/>
      <c r="R1041" s="82" t="s">
        <v>79</v>
      </c>
      <c r="S1041" s="80"/>
      <c r="T1041" s="114" t="str">
        <f t="shared" si="64"/>
        <v>02375820210</v>
      </c>
      <c r="U1041" s="114" t="str">
        <f t="shared" si="65"/>
        <v>MOBILCAR</v>
      </c>
      <c r="V1041" s="114" t="str">
        <f t="shared" si="66"/>
        <v>TRENTINO ALTO-ADIGE</v>
      </c>
      <c r="W1041" s="114" t="str">
        <f t="shared" si="67"/>
        <v>Provincia autonoma di BOLZANO</v>
      </c>
    </row>
    <row r="1042" spans="1:23" ht="14.4" x14ac:dyDescent="0.3">
      <c r="A1042" s="80" t="s">
        <v>814</v>
      </c>
      <c r="B1042" s="80" t="s">
        <v>815</v>
      </c>
      <c r="C1042" s="80" t="s">
        <v>3761</v>
      </c>
      <c r="D1042" s="80" t="s">
        <v>4871</v>
      </c>
      <c r="E1042" s="80" t="s">
        <v>4923</v>
      </c>
      <c r="F1042" s="80" t="s">
        <v>4924</v>
      </c>
      <c r="G1042" s="80" t="s">
        <v>4875</v>
      </c>
      <c r="H1042" s="80" t="s">
        <v>4875</v>
      </c>
      <c r="I1042" s="80" t="s">
        <v>2489</v>
      </c>
      <c r="J1042" s="80" t="s">
        <v>815</v>
      </c>
      <c r="K1042" s="80" t="s">
        <v>3761</v>
      </c>
      <c r="L1042" s="80" t="s">
        <v>4923</v>
      </c>
      <c r="M1042" s="80" t="s">
        <v>4924</v>
      </c>
      <c r="N1042" s="80" t="s">
        <v>4875</v>
      </c>
      <c r="O1042" s="80" t="s">
        <v>4875</v>
      </c>
      <c r="P1042" s="80" t="s">
        <v>2489</v>
      </c>
      <c r="Q1042" s="80" t="s">
        <v>4877</v>
      </c>
      <c r="R1042" s="82" t="s">
        <v>79</v>
      </c>
      <c r="S1042" s="80" t="s">
        <v>9649</v>
      </c>
      <c r="T1042" s="114" t="str">
        <f t="shared" si="64"/>
        <v>04498000266</v>
      </c>
      <c r="U1042" s="114" t="str">
        <f t="shared" si="65"/>
        <v>MOBILITA' DI MARCA S.P.A.</v>
      </c>
      <c r="V1042" s="114" t="str">
        <f t="shared" si="66"/>
        <v>VENETO</v>
      </c>
      <c r="W1042" s="114" t="str">
        <f t="shared" si="67"/>
        <v>VENETO</v>
      </c>
    </row>
    <row r="1043" spans="1:23" ht="14.4" x14ac:dyDescent="0.3">
      <c r="A1043" s="80" t="s">
        <v>1625</v>
      </c>
      <c r="B1043" s="80" t="s">
        <v>1626</v>
      </c>
      <c r="C1043" s="80" t="s">
        <v>3336</v>
      </c>
      <c r="D1043" s="80" t="s">
        <v>4871</v>
      </c>
      <c r="E1043" s="80" t="s">
        <v>4986</v>
      </c>
      <c r="F1043" s="80" t="s">
        <v>4987</v>
      </c>
      <c r="G1043" s="80" t="s">
        <v>4988</v>
      </c>
      <c r="H1043" s="80" t="s">
        <v>4950</v>
      </c>
      <c r="I1043" s="80" t="s">
        <v>2481</v>
      </c>
      <c r="J1043" s="80" t="s">
        <v>1626</v>
      </c>
      <c r="K1043" s="80" t="s">
        <v>3336</v>
      </c>
      <c r="L1043" s="80" t="s">
        <v>4986</v>
      </c>
      <c r="M1043" s="80" t="s">
        <v>4987</v>
      </c>
      <c r="N1043" s="80" t="s">
        <v>4988</v>
      </c>
      <c r="O1043" s="80" t="s">
        <v>4950</v>
      </c>
      <c r="P1043" s="80" t="s">
        <v>2481</v>
      </c>
      <c r="Q1043" s="80" t="s">
        <v>4989</v>
      </c>
      <c r="R1043" s="82" t="s">
        <v>79</v>
      </c>
      <c r="S1043" s="80"/>
      <c r="T1043" s="114" t="str">
        <f t="shared" si="64"/>
        <v>05728040725</v>
      </c>
      <c r="U1043" s="114" t="str">
        <f t="shared" si="65"/>
        <v>MOBILITA E TRASPORTI MOLFETTA</v>
      </c>
      <c r="V1043" s="114" t="str">
        <f t="shared" si="66"/>
        <v>PUGLIA</v>
      </c>
      <c r="W1043" s="114" t="str">
        <f t="shared" si="67"/>
        <v>PUGLIA</v>
      </c>
    </row>
    <row r="1044" spans="1:23" ht="14.4" x14ac:dyDescent="0.3">
      <c r="A1044" s="80" t="s">
        <v>1517</v>
      </c>
      <c r="B1044" s="80" t="s">
        <v>1518</v>
      </c>
      <c r="C1044" s="80" t="s">
        <v>3772</v>
      </c>
      <c r="D1044" s="80" t="s">
        <v>4858</v>
      </c>
      <c r="E1044" s="80" t="s">
        <v>9709</v>
      </c>
      <c r="F1044" s="80" t="s">
        <v>9710</v>
      </c>
      <c r="G1044" s="80" t="s">
        <v>9711</v>
      </c>
      <c r="H1044" s="80" t="s">
        <v>5074</v>
      </c>
      <c r="I1044" s="80" t="s">
        <v>2465</v>
      </c>
      <c r="J1044" s="80" t="s">
        <v>1518</v>
      </c>
      <c r="K1044" s="80" t="s">
        <v>3772</v>
      </c>
      <c r="L1044" s="80" t="s">
        <v>9709</v>
      </c>
      <c r="M1044" s="80" t="s">
        <v>9710</v>
      </c>
      <c r="N1044" s="80" t="s">
        <v>9711</v>
      </c>
      <c r="O1044" s="80" t="s">
        <v>5074</v>
      </c>
      <c r="P1044" s="80" t="s">
        <v>2465</v>
      </c>
      <c r="Q1044" s="80" t="s">
        <v>9712</v>
      </c>
      <c r="R1044" s="82" t="s">
        <v>79</v>
      </c>
      <c r="S1044" s="80" t="s">
        <v>9713</v>
      </c>
      <c r="T1044" s="114" t="str">
        <f t="shared" si="64"/>
        <v>05278330658</v>
      </c>
      <c r="U1044" s="114" t="str">
        <f t="shared" si="65"/>
        <v>MOBILITY AMALFI COAST S.R.L.</v>
      </c>
      <c r="V1044" s="114" t="str">
        <f t="shared" si="66"/>
        <v>CAMPANIA</v>
      </c>
      <c r="W1044" s="114" t="str">
        <f t="shared" si="67"/>
        <v>CAMPANIA</v>
      </c>
    </row>
    <row r="1045" spans="1:23" ht="14.4" x14ac:dyDescent="0.3">
      <c r="A1045" s="80" t="s">
        <v>1803</v>
      </c>
      <c r="B1045" s="80" t="s">
        <v>1804</v>
      </c>
      <c r="C1045" s="80" t="s">
        <v>3871</v>
      </c>
      <c r="D1045" s="80" t="s">
        <v>4871</v>
      </c>
      <c r="E1045" s="80" t="s">
        <v>10441</v>
      </c>
      <c r="F1045" s="80" t="s">
        <v>10442</v>
      </c>
      <c r="G1045" s="80" t="s">
        <v>4962</v>
      </c>
      <c r="H1045" s="80" t="s">
        <v>4962</v>
      </c>
      <c r="I1045" s="80" t="s">
        <v>2475</v>
      </c>
      <c r="J1045" s="80" t="s">
        <v>1804</v>
      </c>
      <c r="K1045" s="80" t="s">
        <v>3871</v>
      </c>
      <c r="L1045" s="80" t="s">
        <v>10441</v>
      </c>
      <c r="M1045" s="80" t="s">
        <v>10442</v>
      </c>
      <c r="N1045" s="80" t="s">
        <v>4962</v>
      </c>
      <c r="O1045" s="80" t="s">
        <v>4962</v>
      </c>
      <c r="P1045" s="80" t="s">
        <v>2475</v>
      </c>
      <c r="Q1045" s="80" t="s">
        <v>10443</v>
      </c>
      <c r="R1045" s="82" t="s">
        <v>79</v>
      </c>
      <c r="S1045" s="80"/>
      <c r="T1045" s="114" t="str">
        <f t="shared" si="64"/>
        <v>13301990159</v>
      </c>
      <c r="U1045" s="114" t="str">
        <f t="shared" si="65"/>
        <v>MOBY S.P.A.</v>
      </c>
      <c r="V1045" s="114" t="str">
        <f t="shared" si="66"/>
        <v>LOMBARDIA</v>
      </c>
      <c r="W1045" s="114" t="str">
        <f t="shared" si="67"/>
        <v>LOMBARDIA</v>
      </c>
    </row>
    <row r="1046" spans="1:23" ht="14.4" x14ac:dyDescent="0.3">
      <c r="A1046" s="80" t="s">
        <v>3101</v>
      </c>
      <c r="B1046" s="80" t="s">
        <v>3102</v>
      </c>
      <c r="C1046" s="80" t="s">
        <v>3422</v>
      </c>
      <c r="D1046" s="80" t="s">
        <v>4858</v>
      </c>
      <c r="E1046" s="80" t="s">
        <v>6329</v>
      </c>
      <c r="F1046" s="80" t="s">
        <v>6330</v>
      </c>
      <c r="G1046" s="80" t="s">
        <v>6331</v>
      </c>
      <c r="H1046" s="80" t="s">
        <v>5204</v>
      </c>
      <c r="I1046" s="80" t="s">
        <v>2483</v>
      </c>
      <c r="J1046" s="80" t="s">
        <v>3102</v>
      </c>
      <c r="K1046" s="80" t="s">
        <v>3422</v>
      </c>
      <c r="L1046" s="80" t="s">
        <v>6329</v>
      </c>
      <c r="M1046" s="80" t="s">
        <v>6330</v>
      </c>
      <c r="N1046" s="80" t="s">
        <v>6331</v>
      </c>
      <c r="O1046" s="80" t="s">
        <v>5204</v>
      </c>
      <c r="P1046" s="80" t="s">
        <v>2483</v>
      </c>
      <c r="Q1046" s="80" t="s">
        <v>6332</v>
      </c>
      <c r="R1046" s="82" t="s">
        <v>79</v>
      </c>
      <c r="S1046" s="80" t="s">
        <v>6333</v>
      </c>
      <c r="T1046" s="114" t="str">
        <f t="shared" si="64"/>
        <v>03464900871</v>
      </c>
      <c r="U1046" s="114" t="str">
        <f t="shared" si="65"/>
        <v>MOLINARO SRL</v>
      </c>
      <c r="V1046" s="114" t="str">
        <f t="shared" si="66"/>
        <v>SICILIA</v>
      </c>
      <c r="W1046" s="114" t="str">
        <f t="shared" si="67"/>
        <v>SICILIA</v>
      </c>
    </row>
    <row r="1047" spans="1:23" ht="14.4" x14ac:dyDescent="0.3">
      <c r="A1047" s="80" t="s">
        <v>8337</v>
      </c>
      <c r="B1047" s="80"/>
      <c r="C1047" s="80"/>
      <c r="D1047" s="80"/>
      <c r="E1047" s="80" t="s">
        <v>4876</v>
      </c>
      <c r="F1047" s="80"/>
      <c r="G1047" s="80"/>
      <c r="H1047" s="80"/>
      <c r="I1047" s="80"/>
      <c r="J1047" s="80" t="s">
        <v>8338</v>
      </c>
      <c r="K1047" s="80" t="s">
        <v>8339</v>
      </c>
      <c r="L1047" s="80" t="s">
        <v>8340</v>
      </c>
      <c r="M1047" s="80"/>
      <c r="N1047" s="80" t="s">
        <v>8341</v>
      </c>
      <c r="O1047" s="80" t="s">
        <v>4875</v>
      </c>
      <c r="P1047" s="80" t="s">
        <v>2489</v>
      </c>
      <c r="Q1047" s="80"/>
      <c r="R1047" s="82" t="s">
        <v>79</v>
      </c>
      <c r="S1047" s="80"/>
      <c r="T1047" s="114" t="str">
        <f t="shared" si="64"/>
        <v>03233250269</v>
      </c>
      <c r="U1047" s="114" t="str">
        <f t="shared" si="65"/>
        <v>MONDO TOURS</v>
      </c>
      <c r="V1047" s="114" t="str">
        <f t="shared" si="66"/>
        <v>VENETO</v>
      </c>
      <c r="W1047" s="114" t="str">
        <f t="shared" si="67"/>
        <v>VENETO</v>
      </c>
    </row>
    <row r="1048" spans="1:23" ht="14.4" x14ac:dyDescent="0.3">
      <c r="A1048" s="80" t="s">
        <v>1825</v>
      </c>
      <c r="B1048" s="80" t="s">
        <v>1826</v>
      </c>
      <c r="C1048" s="80" t="s">
        <v>3864</v>
      </c>
      <c r="D1048" s="80" t="s">
        <v>4871</v>
      </c>
      <c r="E1048" s="80" t="s">
        <v>10385</v>
      </c>
      <c r="F1048" s="80" t="s">
        <v>10386</v>
      </c>
      <c r="G1048" s="80" t="s">
        <v>10387</v>
      </c>
      <c r="H1048" s="80" t="s">
        <v>7076</v>
      </c>
      <c r="I1048" s="80" t="s">
        <v>2478</v>
      </c>
      <c r="J1048" s="80" t="s">
        <v>1826</v>
      </c>
      <c r="K1048" s="80" t="s">
        <v>3864</v>
      </c>
      <c r="L1048" s="80" t="s">
        <v>10385</v>
      </c>
      <c r="M1048" s="80" t="s">
        <v>10388</v>
      </c>
      <c r="N1048" s="80" t="s">
        <v>10387</v>
      </c>
      <c r="O1048" s="80" t="s">
        <v>7076</v>
      </c>
      <c r="P1048" s="80" t="s">
        <v>2478</v>
      </c>
      <c r="Q1048" s="80" t="s">
        <v>10389</v>
      </c>
      <c r="R1048" s="82" t="s">
        <v>79</v>
      </c>
      <c r="S1048" s="80" t="s">
        <v>10390</v>
      </c>
      <c r="T1048" s="114" t="str">
        <f t="shared" si="64"/>
        <v>01868740026</v>
      </c>
      <c r="U1048" s="114" t="str">
        <f t="shared" si="65"/>
        <v>MONTEROSA 2000</v>
      </c>
      <c r="V1048" s="114" t="str">
        <f t="shared" si="66"/>
        <v>PIEMONTE</v>
      </c>
      <c r="W1048" s="114" t="str">
        <f t="shared" si="67"/>
        <v>PIEMONTE</v>
      </c>
    </row>
    <row r="1049" spans="1:23" ht="14.4" x14ac:dyDescent="0.3">
      <c r="A1049" s="80" t="s">
        <v>5390</v>
      </c>
      <c r="B1049" s="80"/>
      <c r="C1049" s="80"/>
      <c r="D1049" s="80"/>
      <c r="E1049" s="80" t="s">
        <v>4876</v>
      </c>
      <c r="F1049" s="80"/>
      <c r="G1049" s="80"/>
      <c r="H1049" s="80"/>
      <c r="I1049" s="80"/>
      <c r="J1049" s="80" t="s">
        <v>5391</v>
      </c>
      <c r="K1049" s="80" t="s">
        <v>5392</v>
      </c>
      <c r="L1049" s="80" t="s">
        <v>5393</v>
      </c>
      <c r="M1049" s="80"/>
      <c r="N1049" s="80" t="s">
        <v>5067</v>
      </c>
      <c r="O1049" s="80" t="s">
        <v>5067</v>
      </c>
      <c r="P1049" s="80" t="s">
        <v>2475</v>
      </c>
      <c r="Q1049" s="80"/>
      <c r="R1049" s="82" t="s">
        <v>79</v>
      </c>
      <c r="S1049" s="80"/>
      <c r="T1049" s="114" t="str">
        <f t="shared" si="64"/>
        <v>00685110124</v>
      </c>
      <c r="U1049" s="114" t="str">
        <f t="shared" si="65"/>
        <v>MORANDI SRL</v>
      </c>
      <c r="V1049" s="114" t="str">
        <f t="shared" si="66"/>
        <v>LOMBARDIA</v>
      </c>
      <c r="W1049" s="114" t="str">
        <f t="shared" si="67"/>
        <v>LOMBARDIA</v>
      </c>
    </row>
    <row r="1050" spans="1:23" ht="14.4" x14ac:dyDescent="0.3">
      <c r="A1050" s="80" t="s">
        <v>8146</v>
      </c>
      <c r="B1050" s="80" t="s">
        <v>8147</v>
      </c>
      <c r="C1050" s="80" t="s">
        <v>8148</v>
      </c>
      <c r="D1050" s="80" t="s">
        <v>5430</v>
      </c>
      <c r="E1050" s="80" t="s">
        <v>8149</v>
      </c>
      <c r="F1050" s="80" t="s">
        <v>8150</v>
      </c>
      <c r="G1050" s="80" t="s">
        <v>8151</v>
      </c>
      <c r="H1050" s="80" t="s">
        <v>5032</v>
      </c>
      <c r="I1050" s="80" t="s">
        <v>2478</v>
      </c>
      <c r="J1050" s="80" t="s">
        <v>8147</v>
      </c>
      <c r="K1050" s="80" t="s">
        <v>8148</v>
      </c>
      <c r="L1050" s="80" t="s">
        <v>8149</v>
      </c>
      <c r="M1050" s="80" t="s">
        <v>8150</v>
      </c>
      <c r="N1050" s="80" t="s">
        <v>8151</v>
      </c>
      <c r="O1050" s="80" t="s">
        <v>5032</v>
      </c>
      <c r="P1050" s="80" t="s">
        <v>2478</v>
      </c>
      <c r="Q1050" s="80" t="s">
        <v>8152</v>
      </c>
      <c r="R1050" s="82" t="s">
        <v>79</v>
      </c>
      <c r="S1050" s="80"/>
      <c r="T1050" s="114" t="str">
        <f t="shared" si="64"/>
        <v>04409330018</v>
      </c>
      <c r="U1050" s="114" t="str">
        <f t="shared" si="65"/>
        <v>MORANDO FRANCO DI MORANDO DOMENICO</v>
      </c>
      <c r="V1050" s="114" t="str">
        <f t="shared" si="66"/>
        <v>PIEMONTE</v>
      </c>
      <c r="W1050" s="114" t="str">
        <f t="shared" si="67"/>
        <v>PIEMONTE</v>
      </c>
    </row>
    <row r="1051" spans="1:23" ht="14.4" x14ac:dyDescent="0.3">
      <c r="A1051" s="80" t="s">
        <v>1360</v>
      </c>
      <c r="B1051" s="80" t="s">
        <v>1361</v>
      </c>
      <c r="C1051" s="80" t="s">
        <v>3715</v>
      </c>
      <c r="D1051" s="80" t="s">
        <v>4858</v>
      </c>
      <c r="E1051" s="80" t="s">
        <v>4970</v>
      </c>
      <c r="F1051" s="80" t="s">
        <v>4971</v>
      </c>
      <c r="G1051" s="80" t="s">
        <v>4972</v>
      </c>
      <c r="H1051" s="80" t="s">
        <v>4973</v>
      </c>
      <c r="I1051" s="80" t="s">
        <v>2459</v>
      </c>
      <c r="J1051" s="80" t="s">
        <v>1361</v>
      </c>
      <c r="K1051" s="80" t="s">
        <v>3715</v>
      </c>
      <c r="L1051" s="80" t="s">
        <v>4970</v>
      </c>
      <c r="M1051" s="80" t="s">
        <v>4971</v>
      </c>
      <c r="N1051" s="80" t="s">
        <v>4972</v>
      </c>
      <c r="O1051" s="80" t="s">
        <v>4973</v>
      </c>
      <c r="P1051" s="80" t="s">
        <v>2459</v>
      </c>
      <c r="Q1051" s="80" t="s">
        <v>9377</v>
      </c>
      <c r="R1051" s="82" t="s">
        <v>79</v>
      </c>
      <c r="S1051" s="80" t="s">
        <v>4975</v>
      </c>
      <c r="T1051" s="114" t="str">
        <f t="shared" si="64"/>
        <v>00515230761</v>
      </c>
      <c r="U1051" s="114" t="str">
        <f t="shared" si="65"/>
        <v>MORETTI E TENORE SRL</v>
      </c>
      <c r="V1051" s="114" t="str">
        <f t="shared" si="66"/>
        <v>BASILICATA</v>
      </c>
      <c r="W1051" s="114" t="str">
        <f t="shared" si="67"/>
        <v>BASILICATA</v>
      </c>
    </row>
    <row r="1052" spans="1:23" ht="14.4" x14ac:dyDescent="0.3">
      <c r="A1052" s="80" t="s">
        <v>269</v>
      </c>
      <c r="B1052" s="80" t="s">
        <v>270</v>
      </c>
      <c r="C1052" s="80" t="s">
        <v>3478</v>
      </c>
      <c r="D1052" s="80" t="s">
        <v>4935</v>
      </c>
      <c r="E1052" s="80" t="s">
        <v>7159</v>
      </c>
      <c r="F1052" s="80" t="s">
        <v>7160</v>
      </c>
      <c r="G1052" s="80" t="s">
        <v>7161</v>
      </c>
      <c r="H1052" s="80" t="s">
        <v>5074</v>
      </c>
      <c r="I1052" s="80" t="s">
        <v>2465</v>
      </c>
      <c r="J1052" s="80" t="s">
        <v>270</v>
      </c>
      <c r="K1052" s="80" t="s">
        <v>3478</v>
      </c>
      <c r="L1052" s="80" t="s">
        <v>7159</v>
      </c>
      <c r="M1052" s="80" t="s">
        <v>7160</v>
      </c>
      <c r="N1052" s="80" t="s">
        <v>7161</v>
      </c>
      <c r="O1052" s="80" t="s">
        <v>5074</v>
      </c>
      <c r="P1052" s="80" t="s">
        <v>2465</v>
      </c>
      <c r="Q1052" s="80" t="s">
        <v>7162</v>
      </c>
      <c r="R1052" s="82" t="s">
        <v>79</v>
      </c>
      <c r="S1052" s="80"/>
      <c r="T1052" s="114" t="str">
        <f t="shared" si="64"/>
        <v>02907950659</v>
      </c>
      <c r="U1052" s="114" t="str">
        <f t="shared" si="65"/>
        <v>MORRIELLO GREGORIO &amp; C. SNC</v>
      </c>
      <c r="V1052" s="114" t="str">
        <f t="shared" si="66"/>
        <v>CAMPANIA</v>
      </c>
      <c r="W1052" s="114" t="str">
        <f t="shared" si="67"/>
        <v>CAMPANIA</v>
      </c>
    </row>
    <row r="1053" spans="1:23" ht="14.4" x14ac:dyDescent="0.3">
      <c r="A1053" s="80" t="s">
        <v>850</v>
      </c>
      <c r="B1053" s="80" t="s">
        <v>851</v>
      </c>
      <c r="C1053" s="80" t="s">
        <v>3628</v>
      </c>
      <c r="D1053" s="80" t="s">
        <v>5258</v>
      </c>
      <c r="E1053" s="80" t="s">
        <v>8710</v>
      </c>
      <c r="F1053" s="80" t="s">
        <v>8711</v>
      </c>
      <c r="G1053" s="80" t="s">
        <v>4972</v>
      </c>
      <c r="H1053" s="80" t="s">
        <v>4973</v>
      </c>
      <c r="I1053" s="80" t="s">
        <v>2459</v>
      </c>
      <c r="J1053" s="80" t="s">
        <v>851</v>
      </c>
      <c r="K1053" s="80" t="s">
        <v>3628</v>
      </c>
      <c r="L1053" s="80" t="s">
        <v>8710</v>
      </c>
      <c r="M1053" s="80" t="s">
        <v>4971</v>
      </c>
      <c r="N1053" s="80" t="s">
        <v>4972</v>
      </c>
      <c r="O1053" s="80" t="s">
        <v>4973</v>
      </c>
      <c r="P1053" s="80" t="s">
        <v>2459</v>
      </c>
      <c r="Q1053" s="80" t="s">
        <v>8712</v>
      </c>
      <c r="R1053" s="82" t="s">
        <v>79</v>
      </c>
      <c r="S1053" s="80" t="s">
        <v>8713</v>
      </c>
      <c r="T1053" s="114" t="str">
        <f t="shared" si="64"/>
        <v>01582230767</v>
      </c>
      <c r="U1053" s="114" t="str">
        <f t="shared" si="65"/>
        <v>MOSSUCCA &amp; FIGLI S.A.S. DI MOSSUCCA MICHELE</v>
      </c>
      <c r="V1053" s="114" t="str">
        <f t="shared" si="66"/>
        <v>BASILICATA</v>
      </c>
      <c r="W1053" s="114" t="str">
        <f t="shared" si="67"/>
        <v>BASILICATA</v>
      </c>
    </row>
    <row r="1054" spans="1:23" ht="14.4" x14ac:dyDescent="0.3">
      <c r="A1054" s="80" t="s">
        <v>2637</v>
      </c>
      <c r="B1054" s="80" t="s">
        <v>2638</v>
      </c>
      <c r="C1054" s="80" t="s">
        <v>3704</v>
      </c>
      <c r="D1054" s="80" t="s">
        <v>4858</v>
      </c>
      <c r="E1054" s="80" t="s">
        <v>9258</v>
      </c>
      <c r="F1054" s="80" t="s">
        <v>8612</v>
      </c>
      <c r="G1054" s="80" t="s">
        <v>9259</v>
      </c>
      <c r="H1054" s="80" t="s">
        <v>4929</v>
      </c>
      <c r="I1054" s="80" t="s">
        <v>2465</v>
      </c>
      <c r="J1054" s="80" t="s">
        <v>2638</v>
      </c>
      <c r="K1054" s="80" t="s">
        <v>3704</v>
      </c>
      <c r="L1054" s="80" t="s">
        <v>9258</v>
      </c>
      <c r="M1054" s="80" t="s">
        <v>8612</v>
      </c>
      <c r="N1054" s="80" t="s">
        <v>9259</v>
      </c>
      <c r="O1054" s="80" t="s">
        <v>4929</v>
      </c>
      <c r="P1054" s="80" t="s">
        <v>2465</v>
      </c>
      <c r="Q1054" s="80" t="s">
        <v>9260</v>
      </c>
      <c r="R1054" s="82" t="s">
        <v>79</v>
      </c>
      <c r="S1054" s="80" t="s">
        <v>9261</v>
      </c>
      <c r="T1054" s="114" t="str">
        <f t="shared" si="64"/>
        <v>01520110626</v>
      </c>
      <c r="U1054" s="114" t="str">
        <f t="shared" si="65"/>
        <v>MOT.TAM</v>
      </c>
      <c r="V1054" s="114" t="str">
        <f t="shared" si="66"/>
        <v>CAMPANIA</v>
      </c>
      <c r="W1054" s="114" t="str">
        <f t="shared" si="67"/>
        <v>CAMPANIA</v>
      </c>
    </row>
    <row r="1055" spans="1:23" ht="14.4" x14ac:dyDescent="0.3">
      <c r="A1055" s="80" t="s">
        <v>854</v>
      </c>
      <c r="B1055" s="80" t="s">
        <v>855</v>
      </c>
      <c r="C1055" s="80" t="s">
        <v>3358</v>
      </c>
      <c r="D1055" s="80" t="s">
        <v>4858</v>
      </c>
      <c r="E1055" s="80" t="s">
        <v>5213</v>
      </c>
      <c r="F1055" s="80" t="s">
        <v>5214</v>
      </c>
      <c r="G1055" s="80" t="s">
        <v>4962</v>
      </c>
      <c r="H1055" s="80" t="s">
        <v>4962</v>
      </c>
      <c r="I1055" s="80" t="s">
        <v>2475</v>
      </c>
      <c r="J1055" s="80" t="s">
        <v>855</v>
      </c>
      <c r="K1055" s="80" t="s">
        <v>3358</v>
      </c>
      <c r="L1055" s="80" t="s">
        <v>5213</v>
      </c>
      <c r="M1055" s="80" t="s">
        <v>5214</v>
      </c>
      <c r="N1055" s="80" t="s">
        <v>4962</v>
      </c>
      <c r="O1055" s="80" t="s">
        <v>4962</v>
      </c>
      <c r="P1055" s="80" t="s">
        <v>2475</v>
      </c>
      <c r="Q1055" s="80" t="s">
        <v>5215</v>
      </c>
      <c r="R1055" s="82" t="s">
        <v>79</v>
      </c>
      <c r="S1055" s="80" t="s">
        <v>5216</v>
      </c>
      <c r="T1055" s="114" t="str">
        <f t="shared" si="64"/>
        <v>06206140961</v>
      </c>
      <c r="U1055" s="114" t="str">
        <f t="shared" si="65"/>
        <v>MOVIBUS SRL</v>
      </c>
      <c r="V1055" s="114" t="str">
        <f t="shared" si="66"/>
        <v>LOMBARDIA</v>
      </c>
      <c r="W1055" s="114" t="str">
        <f t="shared" si="67"/>
        <v>LOMBARDIA</v>
      </c>
    </row>
    <row r="1056" spans="1:23" ht="14.4" x14ac:dyDescent="0.3">
      <c r="A1056" s="80" t="s">
        <v>5671</v>
      </c>
      <c r="B1056" s="80"/>
      <c r="C1056" s="80"/>
      <c r="D1056" s="80"/>
      <c r="E1056" s="80" t="s">
        <v>4876</v>
      </c>
      <c r="F1056" s="80"/>
      <c r="G1056" s="80"/>
      <c r="H1056" s="80"/>
      <c r="I1056" s="80"/>
      <c r="J1056" s="80" t="s">
        <v>5672</v>
      </c>
      <c r="K1056" s="80" t="s">
        <v>5673</v>
      </c>
      <c r="L1056" s="80" t="s">
        <v>5674</v>
      </c>
      <c r="M1056" s="80"/>
      <c r="N1056" s="80" t="s">
        <v>5675</v>
      </c>
      <c r="O1056" s="80" t="s">
        <v>5591</v>
      </c>
      <c r="P1056" s="80" t="s">
        <v>2484</v>
      </c>
      <c r="Q1056" s="80"/>
      <c r="R1056" s="82" t="s">
        <v>79</v>
      </c>
      <c r="S1056" s="80"/>
      <c r="T1056" s="114" t="str">
        <f t="shared" si="64"/>
        <v>01251900526</v>
      </c>
      <c r="U1056" s="114" t="str">
        <f t="shared" si="65"/>
        <v>MY TOUR SRL</v>
      </c>
      <c r="V1056" s="114" t="str">
        <f t="shared" si="66"/>
        <v>TOSCANA</v>
      </c>
      <c r="W1056" s="114" t="str">
        <f t="shared" si="67"/>
        <v>TOSCANA</v>
      </c>
    </row>
    <row r="1057" spans="1:23" ht="14.4" x14ac:dyDescent="0.3">
      <c r="A1057" s="80" t="s">
        <v>4582</v>
      </c>
      <c r="B1057" s="80" t="s">
        <v>4583</v>
      </c>
      <c r="C1057" s="80" t="s">
        <v>5463</v>
      </c>
      <c r="D1057" s="80" t="s">
        <v>4871</v>
      </c>
      <c r="E1057" s="80" t="s">
        <v>5464</v>
      </c>
      <c r="F1057" s="80" t="s">
        <v>5465</v>
      </c>
      <c r="G1057" s="80" t="s">
        <v>5466</v>
      </c>
      <c r="H1057" s="80" t="s">
        <v>5466</v>
      </c>
      <c r="I1057" s="80" t="s">
        <v>2483</v>
      </c>
      <c r="J1057" s="80"/>
      <c r="K1057" s="80"/>
      <c r="L1057" s="80" t="s">
        <v>4876</v>
      </c>
      <c r="M1057" s="80"/>
      <c r="N1057" s="80"/>
      <c r="O1057" s="80"/>
      <c r="P1057" s="80"/>
      <c r="Q1057" s="80" t="s">
        <v>5467</v>
      </c>
      <c r="R1057" s="82" t="s">
        <v>79</v>
      </c>
      <c r="S1057" s="80"/>
      <c r="T1057" s="114" t="str">
        <f t="shared" si="64"/>
        <v>01645190834</v>
      </c>
      <c r="U1057" s="114" t="str">
        <f t="shared" si="65"/>
        <v>N.G.I.SPA</v>
      </c>
      <c r="V1057" s="114" t="str">
        <f t="shared" si="66"/>
        <v>SICILIA</v>
      </c>
      <c r="W1057" s="114" t="str">
        <f t="shared" si="67"/>
        <v>SICILIA</v>
      </c>
    </row>
    <row r="1058" spans="1:23" ht="14.4" x14ac:dyDescent="0.3">
      <c r="A1058" s="80" t="s">
        <v>4604</v>
      </c>
      <c r="B1058" s="80" t="s">
        <v>4605</v>
      </c>
      <c r="C1058" s="80" t="s">
        <v>9762</v>
      </c>
      <c r="D1058" s="80" t="s">
        <v>4935</v>
      </c>
      <c r="E1058" s="80" t="s">
        <v>9763</v>
      </c>
      <c r="F1058" s="80" t="s">
        <v>9764</v>
      </c>
      <c r="G1058" s="80" t="s">
        <v>9765</v>
      </c>
      <c r="H1058" s="80" t="s">
        <v>4892</v>
      </c>
      <c r="I1058" s="80" t="s">
        <v>2483</v>
      </c>
      <c r="J1058" s="80" t="s">
        <v>4605</v>
      </c>
      <c r="K1058" s="80" t="s">
        <v>9762</v>
      </c>
      <c r="L1058" s="80" t="s">
        <v>9763</v>
      </c>
      <c r="M1058" s="80" t="s">
        <v>9764</v>
      </c>
      <c r="N1058" s="80" t="s">
        <v>9765</v>
      </c>
      <c r="O1058" s="80" t="s">
        <v>4892</v>
      </c>
      <c r="P1058" s="80" t="s">
        <v>2483</v>
      </c>
      <c r="Q1058" s="80" t="s">
        <v>9766</v>
      </c>
      <c r="R1058" s="82" t="s">
        <v>79</v>
      </c>
      <c r="S1058" s="80" t="s">
        <v>9767</v>
      </c>
      <c r="T1058" s="114" t="str">
        <f t="shared" si="64"/>
        <v>00234600823</v>
      </c>
      <c r="U1058" s="114" t="str">
        <f t="shared" si="65"/>
        <v>NANCINI E SASO S.N.C.  DI NANCINI GIUSEPPE &amp; C.</v>
      </c>
      <c r="V1058" s="114" t="str">
        <f t="shared" si="66"/>
        <v>SICILIA</v>
      </c>
      <c r="W1058" s="114" t="str">
        <f t="shared" si="67"/>
        <v>SICILIA</v>
      </c>
    </row>
    <row r="1059" spans="1:23" ht="14.4" x14ac:dyDescent="0.3">
      <c r="A1059" s="80" t="s">
        <v>860</v>
      </c>
      <c r="B1059" s="80" t="s">
        <v>861</v>
      </c>
      <c r="C1059" s="80" t="s">
        <v>3360</v>
      </c>
      <c r="D1059" s="80" t="s">
        <v>4858</v>
      </c>
      <c r="E1059" s="80" t="s">
        <v>5229</v>
      </c>
      <c r="F1059" s="80" t="s">
        <v>5003</v>
      </c>
      <c r="G1059" s="80" t="s">
        <v>5004</v>
      </c>
      <c r="H1059" s="80" t="s">
        <v>5005</v>
      </c>
      <c r="I1059" s="80" t="s">
        <v>2475</v>
      </c>
      <c r="J1059" s="80" t="s">
        <v>861</v>
      </c>
      <c r="K1059" s="80" t="s">
        <v>3360</v>
      </c>
      <c r="L1059" s="80" t="s">
        <v>5229</v>
      </c>
      <c r="M1059" s="80" t="s">
        <v>5003</v>
      </c>
      <c r="N1059" s="80" t="s">
        <v>5004</v>
      </c>
      <c r="O1059" s="80" t="s">
        <v>5005</v>
      </c>
      <c r="P1059" s="80" t="s">
        <v>2475</v>
      </c>
      <c r="Q1059" s="80" t="s">
        <v>5230</v>
      </c>
      <c r="R1059" s="82" t="s">
        <v>79</v>
      </c>
      <c r="S1059" s="80" t="s">
        <v>5231</v>
      </c>
      <c r="T1059" s="114" t="str">
        <f t="shared" si="64"/>
        <v>03000970164</v>
      </c>
      <c r="U1059" s="114" t="str">
        <f t="shared" si="65"/>
        <v>NAVIGAZIONE LAGO D'ISEO S.R.L.</v>
      </c>
      <c r="V1059" s="114" t="str">
        <f t="shared" si="66"/>
        <v>LOMBARDIA</v>
      </c>
      <c r="W1059" s="114" t="str">
        <f t="shared" si="67"/>
        <v>LOMBARDIA</v>
      </c>
    </row>
    <row r="1060" spans="1:23" ht="14.4" x14ac:dyDescent="0.3">
      <c r="A1060" s="80" t="s">
        <v>1001</v>
      </c>
      <c r="B1060" s="80" t="s">
        <v>1002</v>
      </c>
      <c r="C1060" s="80" t="s">
        <v>3514</v>
      </c>
      <c r="D1060" s="80" t="s">
        <v>4858</v>
      </c>
      <c r="E1060" s="80" t="s">
        <v>7576</v>
      </c>
      <c r="F1060" s="80" t="s">
        <v>7577</v>
      </c>
      <c r="G1060" s="80" t="s">
        <v>7578</v>
      </c>
      <c r="H1060" s="80" t="s">
        <v>5301</v>
      </c>
      <c r="I1060" s="80" t="s">
        <v>2478</v>
      </c>
      <c r="J1060" s="80" t="s">
        <v>1002</v>
      </c>
      <c r="K1060" s="80" t="s">
        <v>3514</v>
      </c>
      <c r="L1060" s="80" t="s">
        <v>7576</v>
      </c>
      <c r="M1060" s="80" t="s">
        <v>7577</v>
      </c>
      <c r="N1060" s="80" t="s">
        <v>7578</v>
      </c>
      <c r="O1060" s="80" t="s">
        <v>5301</v>
      </c>
      <c r="P1060" s="80" t="s">
        <v>2478</v>
      </c>
      <c r="Q1060" s="80" t="s">
        <v>7579</v>
      </c>
      <c r="R1060" s="82" t="s">
        <v>79</v>
      </c>
      <c r="S1060" s="80" t="s">
        <v>7580</v>
      </c>
      <c r="T1060" s="114" t="str">
        <f t="shared" si="64"/>
        <v>01067040038</v>
      </c>
      <c r="U1060" s="114" t="str">
        <f t="shared" si="65"/>
        <v>NAVIGAZIONE LAGO D'ORTA SRL</v>
      </c>
      <c r="V1060" s="114" t="str">
        <f t="shared" si="66"/>
        <v>PIEMONTE</v>
      </c>
      <c r="W1060" s="114" t="str">
        <f t="shared" si="67"/>
        <v>PIEMONTE</v>
      </c>
    </row>
    <row r="1061" spans="1:23" ht="14.4" x14ac:dyDescent="0.3">
      <c r="A1061" s="80" t="s">
        <v>11189</v>
      </c>
      <c r="B1061" s="80"/>
      <c r="C1061" s="80"/>
      <c r="D1061" s="80"/>
      <c r="E1061" s="80" t="s">
        <v>4876</v>
      </c>
      <c r="F1061" s="80"/>
      <c r="G1061" s="80"/>
      <c r="H1061" s="80"/>
      <c r="I1061" s="80"/>
      <c r="J1061" s="80" t="s">
        <v>11190</v>
      </c>
      <c r="K1061" s="80" t="s">
        <v>11191</v>
      </c>
      <c r="L1061" s="80" t="s">
        <v>11192</v>
      </c>
      <c r="M1061" s="80"/>
      <c r="N1061" s="80" t="s">
        <v>11193</v>
      </c>
      <c r="O1061" s="80" t="s">
        <v>7281</v>
      </c>
      <c r="P1061" s="80" t="s">
        <v>2463</v>
      </c>
      <c r="Q1061" s="80"/>
      <c r="R1061" s="82" t="s">
        <v>79</v>
      </c>
      <c r="S1061" s="80"/>
      <c r="T1061" s="114" t="str">
        <f t="shared" si="64"/>
        <v>00103570792</v>
      </c>
      <c r="U1061" s="114" t="str">
        <f t="shared" si="65"/>
        <v>NICOLA BROSIO &amp; FRATELLI</v>
      </c>
      <c r="V1061" s="114" t="str">
        <f t="shared" si="66"/>
        <v>CALABRIA</v>
      </c>
      <c r="W1061" s="114" t="str">
        <f t="shared" si="67"/>
        <v>CALABRIA</v>
      </c>
    </row>
    <row r="1062" spans="1:23" ht="14.4" x14ac:dyDescent="0.3">
      <c r="A1062" s="80" t="s">
        <v>7082</v>
      </c>
      <c r="B1062" s="80"/>
      <c r="C1062" s="80"/>
      <c r="D1062" s="80"/>
      <c r="E1062" s="80" t="s">
        <v>4876</v>
      </c>
      <c r="F1062" s="80"/>
      <c r="G1062" s="80"/>
      <c r="H1062" s="80"/>
      <c r="I1062" s="80"/>
      <c r="J1062" s="80" t="s">
        <v>7083</v>
      </c>
      <c r="K1062" s="80" t="s">
        <v>7084</v>
      </c>
      <c r="L1062" s="80" t="s">
        <v>7085</v>
      </c>
      <c r="M1062" s="80"/>
      <c r="N1062" s="80" t="s">
        <v>7076</v>
      </c>
      <c r="O1062" s="80" t="s">
        <v>7076</v>
      </c>
      <c r="P1062" s="80" t="s">
        <v>2478</v>
      </c>
      <c r="Q1062" s="80"/>
      <c r="R1062" s="82" t="s">
        <v>79</v>
      </c>
      <c r="S1062" s="80"/>
      <c r="T1062" s="114" t="str">
        <f t="shared" si="64"/>
        <v>01459320022</v>
      </c>
      <c r="U1062" s="114" t="str">
        <f t="shared" si="65"/>
        <v>NOLEGGIO AUTOBUS E AUTORIMESSA DI VINCENZI GIANNI &amp; C. S.A.S.</v>
      </c>
      <c r="V1062" s="114" t="str">
        <f t="shared" si="66"/>
        <v>PIEMONTE</v>
      </c>
      <c r="W1062" s="114" t="str">
        <f t="shared" si="67"/>
        <v>PIEMONTE</v>
      </c>
    </row>
    <row r="1063" spans="1:23" ht="14.4" x14ac:dyDescent="0.3">
      <c r="A1063" s="80" t="s">
        <v>864</v>
      </c>
      <c r="B1063" s="80" t="s">
        <v>865</v>
      </c>
      <c r="C1063" s="80" t="s">
        <v>3490</v>
      </c>
      <c r="D1063" s="80" t="s">
        <v>5430</v>
      </c>
      <c r="E1063" s="80" t="s">
        <v>7304</v>
      </c>
      <c r="F1063" s="80" t="s">
        <v>7305</v>
      </c>
      <c r="G1063" s="80" t="s">
        <v>7306</v>
      </c>
      <c r="H1063" s="80" t="s">
        <v>6145</v>
      </c>
      <c r="I1063" s="80" t="s">
        <v>2481</v>
      </c>
      <c r="J1063" s="80" t="s">
        <v>865</v>
      </c>
      <c r="K1063" s="80" t="s">
        <v>3490</v>
      </c>
      <c r="L1063" s="80" t="s">
        <v>7304</v>
      </c>
      <c r="M1063" s="80" t="s">
        <v>7305</v>
      </c>
      <c r="N1063" s="80" t="s">
        <v>7306</v>
      </c>
      <c r="O1063" s="80" t="s">
        <v>6145</v>
      </c>
      <c r="P1063" s="80" t="s">
        <v>2481</v>
      </c>
      <c r="Q1063" s="80" t="s">
        <v>7307</v>
      </c>
      <c r="R1063" s="82" t="s">
        <v>79</v>
      </c>
      <c r="S1063" s="80" t="s">
        <v>7308</v>
      </c>
      <c r="T1063" s="114" t="str">
        <f t="shared" si="64"/>
        <v>00480580729</v>
      </c>
      <c r="U1063" s="114" t="str">
        <f t="shared" si="65"/>
        <v>NOLEGGIO DA RIMESSA BRUNO SANTE</v>
      </c>
      <c r="V1063" s="114" t="str">
        <f t="shared" si="66"/>
        <v>PUGLIA</v>
      </c>
      <c r="W1063" s="114" t="str">
        <f t="shared" si="67"/>
        <v>PUGLIA</v>
      </c>
    </row>
    <row r="1064" spans="1:23" ht="14.4" x14ac:dyDescent="0.3">
      <c r="A1064" s="80" t="s">
        <v>868</v>
      </c>
      <c r="B1064" s="80" t="s">
        <v>869</v>
      </c>
      <c r="C1064" s="80" t="s">
        <v>3768</v>
      </c>
      <c r="D1064" s="80" t="s">
        <v>4858</v>
      </c>
      <c r="E1064" s="80" t="s">
        <v>4960</v>
      </c>
      <c r="F1064" s="80" t="s">
        <v>9684</v>
      </c>
      <c r="G1064" s="80" t="s">
        <v>4962</v>
      </c>
      <c r="H1064" s="80" t="s">
        <v>4962</v>
      </c>
      <c r="I1064" s="80" t="s">
        <v>2475</v>
      </c>
      <c r="J1064" s="80" t="s">
        <v>869</v>
      </c>
      <c r="K1064" s="80" t="s">
        <v>3768</v>
      </c>
      <c r="L1064" s="80" t="s">
        <v>4960</v>
      </c>
      <c r="M1064" s="80"/>
      <c r="N1064" s="80" t="s">
        <v>4962</v>
      </c>
      <c r="O1064" s="80" t="s">
        <v>4962</v>
      </c>
      <c r="P1064" s="80" t="s">
        <v>2475</v>
      </c>
      <c r="Q1064" s="80" t="s">
        <v>9685</v>
      </c>
      <c r="R1064" s="82" t="s">
        <v>79</v>
      </c>
      <c r="S1064" s="80" t="s">
        <v>9686</v>
      </c>
      <c r="T1064" s="114" t="str">
        <f t="shared" si="64"/>
        <v>05961230967</v>
      </c>
      <c r="U1064" s="114" t="str">
        <f t="shared" si="65"/>
        <v>NORD EST TRASPORTI</v>
      </c>
      <c r="V1064" s="114" t="str">
        <f t="shared" si="66"/>
        <v>LOMBARDIA</v>
      </c>
      <c r="W1064" s="114" t="str">
        <f t="shared" si="67"/>
        <v>LOMBARDIA</v>
      </c>
    </row>
    <row r="1065" spans="1:23" ht="14.4" x14ac:dyDescent="0.3">
      <c r="A1065" s="80" t="s">
        <v>6199</v>
      </c>
      <c r="B1065" s="80"/>
      <c r="C1065" s="80"/>
      <c r="D1065" s="80"/>
      <c r="E1065" s="80" t="s">
        <v>4876</v>
      </c>
      <c r="F1065" s="80"/>
      <c r="G1065" s="80"/>
      <c r="H1065" s="80"/>
      <c r="I1065" s="80"/>
      <c r="J1065" s="80" t="s">
        <v>6200</v>
      </c>
      <c r="K1065" s="80" t="s">
        <v>6201</v>
      </c>
      <c r="L1065" s="80" t="s">
        <v>6202</v>
      </c>
      <c r="M1065" s="80"/>
      <c r="N1065" s="80" t="s">
        <v>6203</v>
      </c>
      <c r="O1065" s="80" t="s">
        <v>6046</v>
      </c>
      <c r="P1065" s="80" t="s">
        <v>2478</v>
      </c>
      <c r="Q1065" s="80"/>
      <c r="R1065" s="82" t="s">
        <v>79</v>
      </c>
      <c r="S1065" s="80"/>
      <c r="T1065" s="114" t="str">
        <f t="shared" si="64"/>
        <v>00165740044</v>
      </c>
      <c r="U1065" s="114" t="str">
        <f t="shared" si="65"/>
        <v>NUOVA BECCARIA</v>
      </c>
      <c r="V1065" s="114" t="str">
        <f t="shared" si="66"/>
        <v>PIEMONTE</v>
      </c>
      <c r="W1065" s="114" t="str">
        <f t="shared" si="67"/>
        <v>PIEMONTE</v>
      </c>
    </row>
    <row r="1066" spans="1:23" ht="14.4" x14ac:dyDescent="0.3">
      <c r="A1066" s="80" t="s">
        <v>4552</v>
      </c>
      <c r="B1066" s="80" t="s">
        <v>4553</v>
      </c>
      <c r="C1066" s="80" t="s">
        <v>7297</v>
      </c>
      <c r="D1066" s="80" t="s">
        <v>5468</v>
      </c>
      <c r="E1066" s="80" t="s">
        <v>7298</v>
      </c>
      <c r="F1066" s="80" t="s">
        <v>7299</v>
      </c>
      <c r="G1066" s="80" t="s">
        <v>7300</v>
      </c>
      <c r="H1066" s="80" t="s">
        <v>5472</v>
      </c>
      <c r="I1066" s="80" t="s">
        <v>2483</v>
      </c>
      <c r="J1066" s="80" t="s">
        <v>4553</v>
      </c>
      <c r="K1066" s="80" t="s">
        <v>7297</v>
      </c>
      <c r="L1066" s="80" t="s">
        <v>7298</v>
      </c>
      <c r="M1066" s="80" t="s">
        <v>7301</v>
      </c>
      <c r="N1066" s="80" t="s">
        <v>7300</v>
      </c>
      <c r="O1066" s="80" t="s">
        <v>5472</v>
      </c>
      <c r="P1066" s="80" t="s">
        <v>2483</v>
      </c>
      <c r="Q1066" s="80" t="s">
        <v>7302</v>
      </c>
      <c r="R1066" s="82" t="s">
        <v>79</v>
      </c>
      <c r="S1066" s="80" t="s">
        <v>7303</v>
      </c>
      <c r="T1066" s="114" t="str">
        <f t="shared" si="64"/>
        <v>01610270843</v>
      </c>
      <c r="U1066" s="114" t="str">
        <f t="shared" si="65"/>
        <v>NUOVA LAMPEDUSA SOCIETA' COOPERATIVA</v>
      </c>
      <c r="V1066" s="114" t="str">
        <f t="shared" si="66"/>
        <v>SICILIA</v>
      </c>
      <c r="W1066" s="114" t="str">
        <f t="shared" si="67"/>
        <v>SICILIA</v>
      </c>
    </row>
    <row r="1067" spans="1:23" ht="14.4" x14ac:dyDescent="0.3">
      <c r="A1067" s="80" t="s">
        <v>10241</v>
      </c>
      <c r="B1067" s="80"/>
      <c r="C1067" s="80"/>
      <c r="D1067" s="80"/>
      <c r="E1067" s="80" t="s">
        <v>4876</v>
      </c>
      <c r="F1067" s="80"/>
      <c r="G1067" s="80"/>
      <c r="H1067" s="80"/>
      <c r="I1067" s="80"/>
      <c r="J1067" s="80" t="s">
        <v>10242</v>
      </c>
      <c r="K1067" s="80" t="s">
        <v>10243</v>
      </c>
      <c r="L1067" s="80" t="s">
        <v>5838</v>
      </c>
      <c r="M1067" s="80"/>
      <c r="N1067" s="80" t="s">
        <v>5199</v>
      </c>
      <c r="O1067" s="80" t="s">
        <v>5199</v>
      </c>
      <c r="P1067" s="80" t="s">
        <v>2467</v>
      </c>
      <c r="Q1067" s="80"/>
      <c r="R1067" s="82" t="s">
        <v>79</v>
      </c>
      <c r="S1067" s="80"/>
      <c r="T1067" s="114" t="str">
        <f t="shared" si="64"/>
        <v>02885410361</v>
      </c>
      <c r="U1067" s="114" t="str">
        <f t="shared" si="65"/>
        <v>NUOVA MOBILITA' S.C.A.R.L</v>
      </c>
      <c r="V1067" s="114" t="str">
        <f t="shared" si="66"/>
        <v>EMILIA-ROMAGNA</v>
      </c>
      <c r="W1067" s="114" t="str">
        <f t="shared" si="67"/>
        <v>EMILIA-ROMAGNA</v>
      </c>
    </row>
    <row r="1068" spans="1:23" ht="14.4" x14ac:dyDescent="0.3">
      <c r="A1068" s="80" t="s">
        <v>6204</v>
      </c>
      <c r="B1068" s="80"/>
      <c r="C1068" s="80"/>
      <c r="D1068" s="80"/>
      <c r="E1068" s="80" t="s">
        <v>4876</v>
      </c>
      <c r="F1068" s="80"/>
      <c r="G1068" s="80"/>
      <c r="H1068" s="80"/>
      <c r="I1068" s="80"/>
      <c r="J1068" s="80" t="s">
        <v>6205</v>
      </c>
      <c r="K1068" s="80" t="s">
        <v>6206</v>
      </c>
      <c r="L1068" s="80" t="s">
        <v>6207</v>
      </c>
      <c r="M1068" s="80"/>
      <c r="N1068" s="80" t="s">
        <v>6208</v>
      </c>
      <c r="O1068" s="80" t="s">
        <v>6046</v>
      </c>
      <c r="P1068" s="80" t="s">
        <v>2478</v>
      </c>
      <c r="Q1068" s="80"/>
      <c r="R1068" s="82" t="s">
        <v>79</v>
      </c>
      <c r="S1068" s="80"/>
      <c r="T1068" s="114" t="str">
        <f t="shared" si="64"/>
        <v>02118100045</v>
      </c>
      <c r="U1068" s="114" t="str">
        <f t="shared" si="65"/>
        <v>NUOVA S.A.A.R.</v>
      </c>
      <c r="V1068" s="114" t="str">
        <f t="shared" si="66"/>
        <v>PIEMONTE</v>
      </c>
      <c r="W1068" s="114" t="str">
        <f t="shared" si="67"/>
        <v>PIEMONTE</v>
      </c>
    </row>
    <row r="1069" spans="1:23" ht="14.4" x14ac:dyDescent="0.3">
      <c r="A1069" s="80" t="s">
        <v>10112</v>
      </c>
      <c r="B1069" s="80"/>
      <c r="C1069" s="80"/>
      <c r="D1069" s="80"/>
      <c r="E1069" s="80" t="s">
        <v>4876</v>
      </c>
      <c r="F1069" s="80"/>
      <c r="G1069" s="80"/>
      <c r="H1069" s="80"/>
      <c r="I1069" s="80"/>
      <c r="J1069" s="80" t="s">
        <v>10113</v>
      </c>
      <c r="K1069" s="80" t="s">
        <v>10114</v>
      </c>
      <c r="L1069" s="80" t="s">
        <v>5655</v>
      </c>
      <c r="M1069" s="80"/>
      <c r="N1069" s="80" t="s">
        <v>5656</v>
      </c>
      <c r="O1069" s="80" t="s">
        <v>5591</v>
      </c>
      <c r="P1069" s="80" t="s">
        <v>2484</v>
      </c>
      <c r="Q1069" s="80"/>
      <c r="R1069" s="82" t="s">
        <v>79</v>
      </c>
      <c r="S1069" s="80"/>
      <c r="T1069" s="114" t="str">
        <f t="shared" si="64"/>
        <v>01461530527</v>
      </c>
      <c r="U1069" s="114" t="str">
        <f t="shared" si="65"/>
        <v>NUOVA SAP SRL IMPRESA UNINOMINALE</v>
      </c>
      <c r="V1069" s="114" t="str">
        <f t="shared" si="66"/>
        <v>TOSCANA</v>
      </c>
      <c r="W1069" s="114" t="str">
        <f t="shared" si="67"/>
        <v>TOSCANA</v>
      </c>
    </row>
    <row r="1070" spans="1:23" ht="14.4" x14ac:dyDescent="0.3">
      <c r="A1070" s="80" t="s">
        <v>4266</v>
      </c>
      <c r="B1070" s="80" t="s">
        <v>4267</v>
      </c>
      <c r="C1070" s="80" t="s">
        <v>6558</v>
      </c>
      <c r="D1070" s="80" t="s">
        <v>4858</v>
      </c>
      <c r="E1070" s="80" t="s">
        <v>6559</v>
      </c>
      <c r="F1070" s="80" t="s">
        <v>6560</v>
      </c>
      <c r="G1070" s="80" t="s">
        <v>6561</v>
      </c>
      <c r="H1070" s="80" t="s">
        <v>4919</v>
      </c>
      <c r="I1070" s="80" t="s">
        <v>2472</v>
      </c>
      <c r="J1070" s="80" t="s">
        <v>4267</v>
      </c>
      <c r="K1070" s="80" t="s">
        <v>6558</v>
      </c>
      <c r="L1070" s="80" t="s">
        <v>6559</v>
      </c>
      <c r="M1070" s="80" t="s">
        <v>6562</v>
      </c>
      <c r="N1070" s="80" t="s">
        <v>6561</v>
      </c>
      <c r="O1070" s="80" t="s">
        <v>4919</v>
      </c>
      <c r="P1070" s="80" t="s">
        <v>2472</v>
      </c>
      <c r="Q1070" s="80" t="s">
        <v>6563</v>
      </c>
      <c r="R1070" s="82" t="s">
        <v>79</v>
      </c>
      <c r="S1070" s="80" t="s">
        <v>6564</v>
      </c>
      <c r="T1070" s="114" t="str">
        <f t="shared" si="64"/>
        <v>01914510597</v>
      </c>
      <c r="U1070" s="114" t="str">
        <f t="shared" si="65"/>
        <v>NUOVA TESEI BUS SRL</v>
      </c>
      <c r="V1070" s="114" t="str">
        <f t="shared" si="66"/>
        <v>LAZIO</v>
      </c>
      <c r="W1070" s="114" t="str">
        <f t="shared" si="67"/>
        <v>LAZIO</v>
      </c>
    </row>
    <row r="1071" spans="1:23" ht="14.4" x14ac:dyDescent="0.3">
      <c r="A1071" s="80" t="s">
        <v>7077</v>
      </c>
      <c r="B1071" s="80"/>
      <c r="C1071" s="80"/>
      <c r="D1071" s="80"/>
      <c r="E1071" s="80" t="s">
        <v>4876</v>
      </c>
      <c r="F1071" s="80"/>
      <c r="G1071" s="80"/>
      <c r="H1071" s="80"/>
      <c r="I1071" s="80"/>
      <c r="J1071" s="80" t="s">
        <v>7078</v>
      </c>
      <c r="K1071" s="80" t="s">
        <v>7079</v>
      </c>
      <c r="L1071" s="80" t="s">
        <v>7080</v>
      </c>
      <c r="M1071" s="80"/>
      <c r="N1071" s="80" t="s">
        <v>7081</v>
      </c>
      <c r="O1071" s="80" t="s">
        <v>7076</v>
      </c>
      <c r="P1071" s="80" t="s">
        <v>2478</v>
      </c>
      <c r="Q1071" s="80"/>
      <c r="R1071" s="82" t="s">
        <v>79</v>
      </c>
      <c r="S1071" s="80"/>
      <c r="T1071" s="114" t="str">
        <f t="shared" si="64"/>
        <v>01548970027</v>
      </c>
      <c r="U1071" s="114" t="str">
        <f t="shared" si="65"/>
        <v>NUOVA VIVIANI S.R.L.</v>
      </c>
      <c r="V1071" s="114" t="str">
        <f t="shared" si="66"/>
        <v>PIEMONTE</v>
      </c>
      <c r="W1071" s="114" t="str">
        <f t="shared" si="67"/>
        <v>PIEMONTE</v>
      </c>
    </row>
    <row r="1072" spans="1:23" ht="14.4" x14ac:dyDescent="0.3">
      <c r="A1072" s="80" t="s">
        <v>4143</v>
      </c>
      <c r="B1072" s="80" t="s">
        <v>4144</v>
      </c>
      <c r="C1072" s="80" t="s">
        <v>10582</v>
      </c>
      <c r="D1072" s="80" t="s">
        <v>4858</v>
      </c>
      <c r="E1072" s="80" t="s">
        <v>10583</v>
      </c>
      <c r="F1072" s="80" t="s">
        <v>5214</v>
      </c>
      <c r="G1072" s="80" t="s">
        <v>4962</v>
      </c>
      <c r="H1072" s="80" t="s">
        <v>4962</v>
      </c>
      <c r="I1072" s="80" t="s">
        <v>2475</v>
      </c>
      <c r="J1072" s="80" t="s">
        <v>4144</v>
      </c>
      <c r="K1072" s="80" t="s">
        <v>10582</v>
      </c>
      <c r="L1072" s="80" t="s">
        <v>10583</v>
      </c>
      <c r="M1072" s="80" t="s">
        <v>5214</v>
      </c>
      <c r="N1072" s="80" t="s">
        <v>4962</v>
      </c>
      <c r="O1072" s="80" t="s">
        <v>4962</v>
      </c>
      <c r="P1072" s="80" t="s">
        <v>2475</v>
      </c>
      <c r="Q1072" s="80" t="s">
        <v>10584</v>
      </c>
      <c r="R1072" s="82" t="s">
        <v>79</v>
      </c>
      <c r="S1072" s="80" t="s">
        <v>10585</v>
      </c>
      <c r="T1072" s="114" t="str">
        <f t="shared" si="64"/>
        <v>11221100966</v>
      </c>
      <c r="U1072" s="114" t="str">
        <f t="shared" si="65"/>
        <v>OBB ITALIA SRL</v>
      </c>
      <c r="V1072" s="114" t="str">
        <f t="shared" si="66"/>
        <v>LOMBARDIA</v>
      </c>
      <c r="W1072" s="114" t="str">
        <f t="shared" si="67"/>
        <v>LOMBARDIA</v>
      </c>
    </row>
    <row r="1073" spans="1:23" ht="14.4" x14ac:dyDescent="0.3">
      <c r="A1073" s="80" t="s">
        <v>7806</v>
      </c>
      <c r="B1073" s="80"/>
      <c r="C1073" s="80"/>
      <c r="D1073" s="80"/>
      <c r="E1073" s="80" t="s">
        <v>4876</v>
      </c>
      <c r="F1073" s="80"/>
      <c r="G1073" s="80"/>
      <c r="H1073" s="80"/>
      <c r="I1073" s="80"/>
      <c r="J1073" s="80" t="s">
        <v>7807</v>
      </c>
      <c r="K1073" s="80" t="s">
        <v>7808</v>
      </c>
      <c r="L1073" s="80" t="s">
        <v>7809</v>
      </c>
      <c r="M1073" s="80"/>
      <c r="N1073" s="80" t="s">
        <v>7810</v>
      </c>
      <c r="O1073" s="80" t="s">
        <v>6046</v>
      </c>
      <c r="P1073" s="80" t="s">
        <v>2478</v>
      </c>
      <c r="Q1073" s="80"/>
      <c r="R1073" s="82" t="s">
        <v>79</v>
      </c>
      <c r="S1073" s="80"/>
      <c r="T1073" s="114" t="str">
        <f t="shared" si="64"/>
        <v>11111111111</v>
      </c>
      <c r="U1073" s="114" t="str">
        <f t="shared" si="65"/>
        <v>OFFICINA GHIGLIA DI GHIGLIA ALBINO &amp; C</v>
      </c>
      <c r="V1073" s="114" t="str">
        <f t="shared" si="66"/>
        <v>PIEMONTE</v>
      </c>
      <c r="W1073" s="114" t="str">
        <f t="shared" si="67"/>
        <v>PIEMONTE</v>
      </c>
    </row>
    <row r="1074" spans="1:23" ht="14.4" x14ac:dyDescent="0.3">
      <c r="A1074" s="80" t="s">
        <v>2885</v>
      </c>
      <c r="B1074" s="80" t="s">
        <v>2886</v>
      </c>
      <c r="C1074" s="80" t="s">
        <v>3547</v>
      </c>
      <c r="D1074" s="80" t="s">
        <v>4935</v>
      </c>
      <c r="E1074" s="80" t="s">
        <v>7935</v>
      </c>
      <c r="F1074" s="80" t="s">
        <v>7936</v>
      </c>
      <c r="G1074" s="80" t="s">
        <v>7810</v>
      </c>
      <c r="H1074" s="80" t="s">
        <v>6046</v>
      </c>
      <c r="I1074" s="80" t="s">
        <v>2478</v>
      </c>
      <c r="J1074" s="80" t="s">
        <v>2886</v>
      </c>
      <c r="K1074" s="80" t="s">
        <v>3547</v>
      </c>
      <c r="L1074" s="80" t="s">
        <v>7935</v>
      </c>
      <c r="M1074" s="80" t="s">
        <v>7936</v>
      </c>
      <c r="N1074" s="80" t="s">
        <v>7810</v>
      </c>
      <c r="O1074" s="80" t="s">
        <v>6046</v>
      </c>
      <c r="P1074" s="80" t="s">
        <v>2478</v>
      </c>
      <c r="Q1074" s="80" t="s">
        <v>7937</v>
      </c>
      <c r="R1074" s="82" t="s">
        <v>79</v>
      </c>
      <c r="S1074" s="80"/>
      <c r="T1074" s="114" t="str">
        <f t="shared" si="64"/>
        <v>02821920044</v>
      </c>
      <c r="U1074" s="114" t="str">
        <f t="shared" si="65"/>
        <v>OFFICINA GHIGLIA DI GHIGLIA ALBINO &amp; C. S.N.C.</v>
      </c>
      <c r="V1074" s="114" t="str">
        <f t="shared" si="66"/>
        <v>PIEMONTE</v>
      </c>
      <c r="W1074" s="114" t="str">
        <f t="shared" si="67"/>
        <v>PIEMONTE</v>
      </c>
    </row>
    <row r="1075" spans="1:23" ht="14.4" x14ac:dyDescent="0.3">
      <c r="A1075" s="80" t="s">
        <v>3995</v>
      </c>
      <c r="B1075" s="80" t="s">
        <v>3996</v>
      </c>
      <c r="C1075" s="80" t="s">
        <v>9493</v>
      </c>
      <c r="D1075" s="80" t="s">
        <v>5430</v>
      </c>
      <c r="E1075" s="80" t="s">
        <v>9494</v>
      </c>
      <c r="F1075" s="80" t="s">
        <v>9495</v>
      </c>
      <c r="G1075" s="80" t="s">
        <v>9496</v>
      </c>
      <c r="H1075" s="80" t="s">
        <v>5796</v>
      </c>
      <c r="I1075" s="80" t="s">
        <v>2459</v>
      </c>
      <c r="J1075" s="80" t="s">
        <v>3996</v>
      </c>
      <c r="K1075" s="80" t="s">
        <v>9493</v>
      </c>
      <c r="L1075" s="80" t="s">
        <v>9494</v>
      </c>
      <c r="M1075" s="80" t="s">
        <v>9495</v>
      </c>
      <c r="N1075" s="80" t="s">
        <v>9496</v>
      </c>
      <c r="O1075" s="80" t="s">
        <v>5796</v>
      </c>
      <c r="P1075" s="80" t="s">
        <v>2459</v>
      </c>
      <c r="Q1075" s="80" t="s">
        <v>9497</v>
      </c>
      <c r="R1075" s="82" t="s">
        <v>79</v>
      </c>
      <c r="S1075" s="80"/>
      <c r="T1075" s="114" t="str">
        <f t="shared" si="64"/>
        <v>00075790774</v>
      </c>
      <c r="U1075" s="114" t="str">
        <f t="shared" si="65"/>
        <v>OLIVA LUIGI</v>
      </c>
      <c r="V1075" s="114" t="str">
        <f t="shared" si="66"/>
        <v>BASILICATA</v>
      </c>
      <c r="W1075" s="114" t="str">
        <f t="shared" si="67"/>
        <v>BASILICATA</v>
      </c>
    </row>
    <row r="1076" spans="1:23" ht="14.4" x14ac:dyDescent="0.3">
      <c r="A1076" s="80" t="s">
        <v>4014</v>
      </c>
      <c r="B1076" s="80" t="s">
        <v>4015</v>
      </c>
      <c r="C1076" s="80" t="s">
        <v>7821</v>
      </c>
      <c r="D1076" s="80" t="s">
        <v>5430</v>
      </c>
      <c r="E1076" s="80" t="s">
        <v>7822</v>
      </c>
      <c r="F1076" s="80" t="s">
        <v>7823</v>
      </c>
      <c r="G1076" s="80" t="s">
        <v>5751</v>
      </c>
      <c r="H1076" s="80" t="s">
        <v>4973</v>
      </c>
      <c r="I1076" s="80" t="s">
        <v>2459</v>
      </c>
      <c r="J1076" s="80" t="s">
        <v>4015</v>
      </c>
      <c r="K1076" s="80" t="s">
        <v>7821</v>
      </c>
      <c r="L1076" s="80" t="s">
        <v>7822</v>
      </c>
      <c r="M1076" s="80" t="s">
        <v>7823</v>
      </c>
      <c r="N1076" s="80" t="s">
        <v>5751</v>
      </c>
      <c r="O1076" s="80" t="s">
        <v>4973</v>
      </c>
      <c r="P1076" s="80" t="s">
        <v>2459</v>
      </c>
      <c r="Q1076" s="80" t="s">
        <v>7824</v>
      </c>
      <c r="R1076" s="82" t="s">
        <v>79</v>
      </c>
      <c r="S1076" s="80" t="s">
        <v>7825</v>
      </c>
      <c r="T1076" s="114" t="str">
        <f t="shared" si="64"/>
        <v>00170350763</v>
      </c>
      <c r="U1076" s="114" t="str">
        <f t="shared" si="65"/>
        <v>OLIVA MARIO</v>
      </c>
      <c r="V1076" s="114" t="str">
        <f t="shared" si="66"/>
        <v>BASILICATA</v>
      </c>
      <c r="W1076" s="114" t="str">
        <f t="shared" si="67"/>
        <v>BASILICATA</v>
      </c>
    </row>
    <row r="1077" spans="1:23" ht="14.4" x14ac:dyDescent="0.3">
      <c r="A1077" s="80" t="s">
        <v>4677</v>
      </c>
      <c r="B1077" s="80" t="s">
        <v>4678</v>
      </c>
      <c r="C1077" s="80" t="s">
        <v>8023</v>
      </c>
      <c r="D1077" s="80" t="s">
        <v>7914</v>
      </c>
      <c r="E1077" s="80" t="s">
        <v>8024</v>
      </c>
      <c r="F1077" s="80" t="s">
        <v>4982</v>
      </c>
      <c r="G1077" s="80" t="s">
        <v>4983</v>
      </c>
      <c r="H1077" s="80" t="s">
        <v>4983</v>
      </c>
      <c r="I1077" s="80" t="s">
        <v>2484</v>
      </c>
      <c r="J1077" s="80" t="s">
        <v>4678</v>
      </c>
      <c r="K1077" s="80" t="s">
        <v>8023</v>
      </c>
      <c r="L1077" s="80" t="s">
        <v>8024</v>
      </c>
      <c r="M1077" s="80" t="s">
        <v>4982</v>
      </c>
      <c r="N1077" s="80" t="s">
        <v>4983</v>
      </c>
      <c r="O1077" s="80" t="s">
        <v>4983</v>
      </c>
      <c r="P1077" s="80" t="s">
        <v>2484</v>
      </c>
      <c r="Q1077" s="80" t="s">
        <v>8025</v>
      </c>
      <c r="R1077" s="82" t="s">
        <v>79</v>
      </c>
      <c r="S1077" s="80"/>
      <c r="T1077" s="114" t="str">
        <f t="shared" si="64"/>
        <v>02223250511</v>
      </c>
      <c r="U1077" s="114" t="str">
        <f t="shared" si="65"/>
        <v>OMERO SERVICE COOP</v>
      </c>
      <c r="V1077" s="114" t="str">
        <f t="shared" si="66"/>
        <v>TOSCANA</v>
      </c>
      <c r="W1077" s="114" t="str">
        <f t="shared" si="67"/>
        <v>TOSCANA</v>
      </c>
    </row>
    <row r="1078" spans="1:23" ht="14.4" x14ac:dyDescent="0.3">
      <c r="A1078" s="80" t="s">
        <v>6822</v>
      </c>
      <c r="B1078" s="80"/>
      <c r="C1078" s="80"/>
      <c r="D1078" s="80"/>
      <c r="E1078" s="80" t="s">
        <v>4876</v>
      </c>
      <c r="F1078" s="80"/>
      <c r="G1078" s="80"/>
      <c r="H1078" s="80"/>
      <c r="I1078" s="80"/>
      <c r="J1078" s="80" t="s">
        <v>6823</v>
      </c>
      <c r="K1078" s="80" t="s">
        <v>6824</v>
      </c>
      <c r="L1078" s="80" t="s">
        <v>6818</v>
      </c>
      <c r="M1078" s="80"/>
      <c r="N1078" s="80" t="s">
        <v>5199</v>
      </c>
      <c r="O1078" s="80" t="s">
        <v>5199</v>
      </c>
      <c r="P1078" s="80" t="s">
        <v>2467</v>
      </c>
      <c r="Q1078" s="80"/>
      <c r="R1078" s="82" t="s">
        <v>79</v>
      </c>
      <c r="S1078" s="80"/>
      <c r="T1078" s="114" t="str">
        <f t="shared" si="64"/>
        <v>01901501203</v>
      </c>
      <c r="U1078" s="114" t="str">
        <f t="shared" si="65"/>
        <v>OMNIBUS SOCIETA' CONSORTILE A.R.L.</v>
      </c>
      <c r="V1078" s="114" t="str">
        <f t="shared" si="66"/>
        <v>EMILIA-ROMAGNA</v>
      </c>
      <c r="W1078" s="114" t="str">
        <f t="shared" si="67"/>
        <v>EMILIA-ROMAGNA</v>
      </c>
    </row>
    <row r="1079" spans="1:23" ht="14.4" x14ac:dyDescent="0.3">
      <c r="A1079" s="80" t="s">
        <v>4716</v>
      </c>
      <c r="B1079" s="80" t="s">
        <v>4717</v>
      </c>
      <c r="C1079" s="80" t="s">
        <v>10194</v>
      </c>
      <c r="D1079" s="80" t="s">
        <v>5029</v>
      </c>
      <c r="E1079" s="80" t="s">
        <v>6835</v>
      </c>
      <c r="F1079" s="80" t="s">
        <v>6836</v>
      </c>
      <c r="G1079" s="80" t="s">
        <v>6337</v>
      </c>
      <c r="H1079" s="80" t="s">
        <v>6337</v>
      </c>
      <c r="I1079" s="80" t="s">
        <v>2484</v>
      </c>
      <c r="J1079" s="80" t="s">
        <v>4717</v>
      </c>
      <c r="K1079" s="80" t="s">
        <v>10194</v>
      </c>
      <c r="L1079" s="80" t="s">
        <v>6835</v>
      </c>
      <c r="M1079" s="80" t="s">
        <v>6836</v>
      </c>
      <c r="N1079" s="80" t="s">
        <v>6337</v>
      </c>
      <c r="O1079" s="80" t="s">
        <v>6337</v>
      </c>
      <c r="P1079" s="80" t="s">
        <v>2484</v>
      </c>
      <c r="Q1079" s="80" t="s">
        <v>10195</v>
      </c>
      <c r="R1079" s="82" t="s">
        <v>79</v>
      </c>
      <c r="S1079" s="80" t="s">
        <v>6513</v>
      </c>
      <c r="T1079" s="114" t="str">
        <f t="shared" si="64"/>
        <v>06787250486</v>
      </c>
      <c r="U1079" s="114" t="str">
        <f t="shared" si="65"/>
        <v>ONE S.C.A R.L.</v>
      </c>
      <c r="V1079" s="114" t="str">
        <f t="shared" si="66"/>
        <v>TOSCANA</v>
      </c>
      <c r="W1079" s="114" t="str">
        <f t="shared" si="67"/>
        <v>TOSCANA</v>
      </c>
    </row>
    <row r="1080" spans="1:23" ht="14.4" x14ac:dyDescent="0.3">
      <c r="A1080" s="80" t="s">
        <v>11145</v>
      </c>
      <c r="B1080" s="80"/>
      <c r="C1080" s="80"/>
      <c r="D1080" s="80"/>
      <c r="E1080" s="80" t="s">
        <v>4876</v>
      </c>
      <c r="F1080" s="80"/>
      <c r="G1080" s="80"/>
      <c r="H1080" s="80"/>
      <c r="I1080" s="80"/>
      <c r="J1080" s="80" t="s">
        <v>11146</v>
      </c>
      <c r="K1080" s="80" t="s">
        <v>11147</v>
      </c>
      <c r="L1080" s="80" t="s">
        <v>11148</v>
      </c>
      <c r="M1080" s="80"/>
      <c r="N1080" s="80" t="s">
        <v>11069</v>
      </c>
      <c r="O1080" s="80" t="s">
        <v>5199</v>
      </c>
      <c r="P1080" s="80" t="s">
        <v>2467</v>
      </c>
      <c r="Q1080" s="80"/>
      <c r="R1080" s="82" t="s">
        <v>79</v>
      </c>
      <c r="S1080" s="80"/>
      <c r="T1080" s="114" t="str">
        <f t="shared" si="64"/>
        <v>02007221209</v>
      </c>
      <c r="U1080" s="114" t="str">
        <f t="shared" si="65"/>
        <v>P.D.L.D. DI CINELLI E C.</v>
      </c>
      <c r="V1080" s="114" t="str">
        <f t="shared" si="66"/>
        <v>EMILIA-ROMAGNA</v>
      </c>
      <c r="W1080" s="114" t="str">
        <f t="shared" si="67"/>
        <v>EMILIA-ROMAGNA</v>
      </c>
    </row>
    <row r="1081" spans="1:23" ht="14.4" x14ac:dyDescent="0.3">
      <c r="A1081" s="80" t="s">
        <v>4371</v>
      </c>
      <c r="B1081" s="80" t="s">
        <v>4372</v>
      </c>
      <c r="C1081" s="80" t="s">
        <v>10056</v>
      </c>
      <c r="D1081" s="80" t="s">
        <v>4858</v>
      </c>
      <c r="E1081" s="80" t="s">
        <v>10057</v>
      </c>
      <c r="F1081" s="80" t="s">
        <v>10058</v>
      </c>
      <c r="G1081" s="80" t="s">
        <v>5251</v>
      </c>
      <c r="H1081" s="80" t="s">
        <v>5251</v>
      </c>
      <c r="I1081" s="80" t="s">
        <v>2475</v>
      </c>
      <c r="J1081" s="80" t="s">
        <v>4372</v>
      </c>
      <c r="K1081" s="80" t="s">
        <v>10056</v>
      </c>
      <c r="L1081" s="80" t="s">
        <v>10057</v>
      </c>
      <c r="M1081" s="80" t="s">
        <v>10058</v>
      </c>
      <c r="N1081" s="80" t="s">
        <v>5251</v>
      </c>
      <c r="O1081" s="80" t="s">
        <v>5251</v>
      </c>
      <c r="P1081" s="80" t="s">
        <v>2475</v>
      </c>
      <c r="Q1081" s="80" t="s">
        <v>10059</v>
      </c>
      <c r="R1081" s="82" t="s">
        <v>79</v>
      </c>
      <c r="S1081" s="80"/>
      <c r="T1081" s="114" t="str">
        <f t="shared" si="64"/>
        <v>02382110183</v>
      </c>
      <c r="U1081" s="114" t="str">
        <f t="shared" si="65"/>
        <v>P.M.T. SRL</v>
      </c>
      <c r="V1081" s="114" t="str">
        <f t="shared" si="66"/>
        <v>LOMBARDIA</v>
      </c>
      <c r="W1081" s="114" t="str">
        <f t="shared" si="67"/>
        <v>LOMBARDIA</v>
      </c>
    </row>
    <row r="1082" spans="1:23" ht="14.4" x14ac:dyDescent="0.3">
      <c r="A1082" s="80" t="s">
        <v>11082</v>
      </c>
      <c r="B1082" s="80"/>
      <c r="C1082" s="80"/>
      <c r="D1082" s="80"/>
      <c r="E1082" s="80" t="s">
        <v>4876</v>
      </c>
      <c r="F1082" s="80"/>
      <c r="G1082" s="80"/>
      <c r="H1082" s="80"/>
      <c r="I1082" s="80"/>
      <c r="J1082" s="80" t="s">
        <v>11083</v>
      </c>
      <c r="K1082" s="80" t="s">
        <v>11084</v>
      </c>
      <c r="L1082" s="80" t="s">
        <v>11085</v>
      </c>
      <c r="M1082" s="80"/>
      <c r="N1082" s="80" t="s">
        <v>8390</v>
      </c>
      <c r="O1082" s="80" t="s">
        <v>5502</v>
      </c>
      <c r="P1082" s="80" t="s">
        <v>2476</v>
      </c>
      <c r="Q1082" s="80"/>
      <c r="R1082" s="82" t="s">
        <v>79</v>
      </c>
      <c r="S1082" s="80"/>
      <c r="T1082" s="114" t="str">
        <f t="shared" si="64"/>
        <v>00931220438</v>
      </c>
      <c r="U1082" s="114" t="str">
        <f t="shared" si="65"/>
        <v>PAGLIARINI BUS</v>
      </c>
      <c r="V1082" s="114" t="str">
        <f t="shared" si="66"/>
        <v>MARCHE</v>
      </c>
      <c r="W1082" s="114" t="str">
        <f t="shared" si="67"/>
        <v>MARCHE</v>
      </c>
    </row>
    <row r="1083" spans="1:23" ht="14.4" x14ac:dyDescent="0.3">
      <c r="A1083" s="80" t="s">
        <v>7261</v>
      </c>
      <c r="B1083" s="80"/>
      <c r="C1083" s="80"/>
      <c r="D1083" s="80"/>
      <c r="E1083" s="80" t="s">
        <v>4876</v>
      </c>
      <c r="F1083" s="80"/>
      <c r="G1083" s="80"/>
      <c r="H1083" s="80"/>
      <c r="I1083" s="80"/>
      <c r="J1083" s="80" t="s">
        <v>7262</v>
      </c>
      <c r="K1083" s="80" t="s">
        <v>7263</v>
      </c>
      <c r="L1083" s="80" t="s">
        <v>7264</v>
      </c>
      <c r="M1083" s="80"/>
      <c r="N1083" s="80" t="s">
        <v>4973</v>
      </c>
      <c r="O1083" s="80" t="s">
        <v>4973</v>
      </c>
      <c r="P1083" s="80" t="s">
        <v>2459</v>
      </c>
      <c r="Q1083" s="80"/>
      <c r="R1083" s="82" t="s">
        <v>79</v>
      </c>
      <c r="S1083" s="80"/>
      <c r="T1083" s="114" t="str">
        <f t="shared" si="64"/>
        <v>00271100760</v>
      </c>
      <c r="U1083" s="114" t="str">
        <f t="shared" si="65"/>
        <v>PALESE GIUSEPPE</v>
      </c>
      <c r="V1083" s="114" t="str">
        <f t="shared" si="66"/>
        <v>BASILICATA</v>
      </c>
      <c r="W1083" s="114" t="str">
        <f t="shared" si="67"/>
        <v>BASILICATA</v>
      </c>
    </row>
    <row r="1084" spans="1:23" ht="14.4" x14ac:dyDescent="0.3">
      <c r="A1084" s="80" t="s">
        <v>4063</v>
      </c>
      <c r="B1084" s="80" t="s">
        <v>4064</v>
      </c>
      <c r="C1084" s="80" t="s">
        <v>6597</v>
      </c>
      <c r="D1084" s="80" t="s">
        <v>4858</v>
      </c>
      <c r="E1084" s="80" t="s">
        <v>6598</v>
      </c>
      <c r="F1084" s="80" t="s">
        <v>6599</v>
      </c>
      <c r="G1084" s="80" t="s">
        <v>6600</v>
      </c>
      <c r="H1084" s="80" t="s">
        <v>5074</v>
      </c>
      <c r="I1084" s="80" t="s">
        <v>2465</v>
      </c>
      <c r="J1084" s="80" t="s">
        <v>4064</v>
      </c>
      <c r="K1084" s="80" t="s">
        <v>6597</v>
      </c>
      <c r="L1084" s="80" t="s">
        <v>6598</v>
      </c>
      <c r="M1084" s="80" t="s">
        <v>6599</v>
      </c>
      <c r="N1084" s="80" t="s">
        <v>6600</v>
      </c>
      <c r="O1084" s="80" t="s">
        <v>5074</v>
      </c>
      <c r="P1084" s="80" t="s">
        <v>2465</v>
      </c>
      <c r="Q1084" s="80" t="s">
        <v>6601</v>
      </c>
      <c r="R1084" s="82" t="s">
        <v>79</v>
      </c>
      <c r="S1084" s="80" t="s">
        <v>6602</v>
      </c>
      <c r="T1084" s="114" t="str">
        <f t="shared" si="64"/>
        <v>00349780650</v>
      </c>
      <c r="U1084" s="114" t="str">
        <f t="shared" si="65"/>
        <v>PALMENTIERI ANTONIO</v>
      </c>
      <c r="V1084" s="114" t="str">
        <f t="shared" si="66"/>
        <v>CAMPANIA</v>
      </c>
      <c r="W1084" s="114" t="str">
        <f t="shared" si="67"/>
        <v>CAMPANIA</v>
      </c>
    </row>
    <row r="1085" spans="1:23" ht="14.4" x14ac:dyDescent="0.3">
      <c r="A1085" s="80" t="s">
        <v>1167</v>
      </c>
      <c r="B1085" s="80" t="s">
        <v>1168</v>
      </c>
      <c r="C1085" s="80" t="s">
        <v>3378</v>
      </c>
      <c r="D1085" s="80" t="s">
        <v>5430</v>
      </c>
      <c r="E1085" s="80" t="s">
        <v>5441</v>
      </c>
      <c r="F1085" s="80" t="s">
        <v>5442</v>
      </c>
      <c r="G1085" s="80" t="s">
        <v>5443</v>
      </c>
      <c r="H1085" s="80" t="s">
        <v>5426</v>
      </c>
      <c r="I1085" s="80" t="s">
        <v>2472</v>
      </c>
      <c r="J1085" s="80" t="s">
        <v>1168</v>
      </c>
      <c r="K1085" s="80" t="s">
        <v>3378</v>
      </c>
      <c r="L1085" s="80" t="s">
        <v>5441</v>
      </c>
      <c r="M1085" s="80" t="s">
        <v>5442</v>
      </c>
      <c r="N1085" s="80" t="s">
        <v>5443</v>
      </c>
      <c r="O1085" s="80" t="s">
        <v>5426</v>
      </c>
      <c r="P1085" s="80" t="s">
        <v>2472</v>
      </c>
      <c r="Q1085" s="80" t="s">
        <v>5444</v>
      </c>
      <c r="R1085" s="82" t="s">
        <v>79</v>
      </c>
      <c r="S1085" s="80" t="s">
        <v>5445</v>
      </c>
      <c r="T1085" s="114" t="str">
        <f t="shared" si="64"/>
        <v>00160500609</v>
      </c>
      <c r="U1085" s="114" t="str">
        <f t="shared" si="65"/>
        <v>PALOMBO MARIO AUTOLINEE</v>
      </c>
      <c r="V1085" s="114" t="str">
        <f t="shared" si="66"/>
        <v>LAZIO</v>
      </c>
      <c r="W1085" s="114" t="str">
        <f t="shared" si="67"/>
        <v>LAZIO</v>
      </c>
    </row>
    <row r="1086" spans="1:23" ht="14.4" x14ac:dyDescent="0.3">
      <c r="A1086" s="80" t="s">
        <v>4542</v>
      </c>
      <c r="B1086" s="80" t="s">
        <v>4543</v>
      </c>
      <c r="C1086" s="80" t="s">
        <v>7001</v>
      </c>
      <c r="D1086" s="80" t="s">
        <v>5258</v>
      </c>
      <c r="E1086" s="80" t="s">
        <v>7002</v>
      </c>
      <c r="F1086" s="80" t="s">
        <v>7003</v>
      </c>
      <c r="G1086" s="80" t="s">
        <v>7004</v>
      </c>
      <c r="H1086" s="80" t="s">
        <v>5472</v>
      </c>
      <c r="I1086" s="80" t="s">
        <v>2483</v>
      </c>
      <c r="J1086" s="80" t="s">
        <v>4543</v>
      </c>
      <c r="K1086" s="80" t="s">
        <v>7001</v>
      </c>
      <c r="L1086" s="80" t="s">
        <v>7002</v>
      </c>
      <c r="M1086" s="80" t="s">
        <v>7003</v>
      </c>
      <c r="N1086" s="80" t="s">
        <v>7004</v>
      </c>
      <c r="O1086" s="80" t="s">
        <v>5472</v>
      </c>
      <c r="P1086" s="80" t="s">
        <v>2483</v>
      </c>
      <c r="Q1086" s="80" t="s">
        <v>7005</v>
      </c>
      <c r="R1086" s="82" t="s">
        <v>79</v>
      </c>
      <c r="S1086" s="80" t="s">
        <v>7006</v>
      </c>
      <c r="T1086" s="114" t="str">
        <f t="shared" si="64"/>
        <v>04024110829</v>
      </c>
      <c r="U1086" s="114" t="str">
        <f t="shared" si="65"/>
        <v>PANEPINTO S.A.S. DI PANEPINTO A. &amp; C.</v>
      </c>
      <c r="V1086" s="114" t="str">
        <f t="shared" si="66"/>
        <v>SICILIA</v>
      </c>
      <c r="W1086" s="114" t="str">
        <f t="shared" si="67"/>
        <v>SICILIA</v>
      </c>
    </row>
    <row r="1087" spans="1:23" ht="14.4" x14ac:dyDescent="0.3">
      <c r="A1087" s="80" t="s">
        <v>11041</v>
      </c>
      <c r="B1087" s="80"/>
      <c r="C1087" s="80"/>
      <c r="D1087" s="80"/>
      <c r="E1087" s="80" t="s">
        <v>4876</v>
      </c>
      <c r="F1087" s="80"/>
      <c r="G1087" s="80"/>
      <c r="H1087" s="80"/>
      <c r="I1087" s="80"/>
      <c r="J1087" s="80" t="s">
        <v>11042</v>
      </c>
      <c r="K1087" s="80" t="s">
        <v>11043</v>
      </c>
      <c r="L1087" s="80" t="s">
        <v>11044</v>
      </c>
      <c r="M1087" s="80"/>
      <c r="N1087" s="80" t="s">
        <v>5199</v>
      </c>
      <c r="O1087" s="80" t="s">
        <v>5199</v>
      </c>
      <c r="P1087" s="80" t="s">
        <v>2467</v>
      </c>
      <c r="Q1087" s="80"/>
      <c r="R1087" s="82" t="s">
        <v>79</v>
      </c>
      <c r="S1087" s="80"/>
      <c r="T1087" s="114" t="str">
        <f t="shared" si="64"/>
        <v>04144410372</v>
      </c>
      <c r="U1087" s="114" t="str">
        <f t="shared" si="65"/>
        <v>PANZACCHI SANTO CIRO</v>
      </c>
      <c r="V1087" s="114" t="str">
        <f t="shared" si="66"/>
        <v>EMILIA-ROMAGNA</v>
      </c>
      <c r="W1087" s="114" t="str">
        <f t="shared" si="67"/>
        <v>EMILIA-ROMAGNA</v>
      </c>
    </row>
    <row r="1088" spans="1:23" ht="14.4" x14ac:dyDescent="0.3">
      <c r="A1088" s="80" t="s">
        <v>577</v>
      </c>
      <c r="B1088" s="80" t="s">
        <v>872</v>
      </c>
      <c r="C1088" s="80" t="s">
        <v>3578</v>
      </c>
      <c r="D1088" s="80" t="s">
        <v>4858</v>
      </c>
      <c r="E1088" s="80" t="s">
        <v>8301</v>
      </c>
      <c r="F1088" s="80" t="s">
        <v>8302</v>
      </c>
      <c r="G1088" s="80" t="s">
        <v>8303</v>
      </c>
      <c r="H1088" s="80" t="s">
        <v>4950</v>
      </c>
      <c r="I1088" s="80" t="s">
        <v>2481</v>
      </c>
      <c r="J1088" s="80" t="s">
        <v>872</v>
      </c>
      <c r="K1088" s="80" t="s">
        <v>3578</v>
      </c>
      <c r="L1088" s="80" t="s">
        <v>8301</v>
      </c>
      <c r="M1088" s="80" t="s">
        <v>8302</v>
      </c>
      <c r="N1088" s="80" t="s">
        <v>8303</v>
      </c>
      <c r="O1088" s="80" t="s">
        <v>4950</v>
      </c>
      <c r="P1088" s="80" t="s">
        <v>2481</v>
      </c>
      <c r="Q1088" s="80" t="s">
        <v>8304</v>
      </c>
      <c r="R1088" s="82" t="s">
        <v>79</v>
      </c>
      <c r="S1088" s="80" t="s">
        <v>8305</v>
      </c>
      <c r="T1088" s="114" t="str">
        <f t="shared" si="64"/>
        <v>00296600729</v>
      </c>
      <c r="U1088" s="114" t="str">
        <f t="shared" si="65"/>
        <v>PAOLO SCOPPIO FIGLIO AUTOLINEE SRL</v>
      </c>
      <c r="V1088" s="114" t="str">
        <f t="shared" si="66"/>
        <v>PUGLIA</v>
      </c>
      <c r="W1088" s="114" t="str">
        <f t="shared" si="67"/>
        <v>PUGLIA</v>
      </c>
    </row>
    <row r="1089" spans="1:23" ht="14.4" x14ac:dyDescent="0.3">
      <c r="A1089" s="80" t="s">
        <v>7286</v>
      </c>
      <c r="B1089" s="80"/>
      <c r="C1089" s="80"/>
      <c r="D1089" s="80"/>
      <c r="E1089" s="80" t="s">
        <v>4876</v>
      </c>
      <c r="F1089" s="80"/>
      <c r="G1089" s="80"/>
      <c r="H1089" s="80"/>
      <c r="I1089" s="80"/>
      <c r="J1089" s="80" t="s">
        <v>7287</v>
      </c>
      <c r="K1089" s="80" t="s">
        <v>7288</v>
      </c>
      <c r="L1089" s="80" t="s">
        <v>7289</v>
      </c>
      <c r="M1089" s="80"/>
      <c r="N1089" s="80" t="s">
        <v>5113</v>
      </c>
      <c r="O1089" s="80" t="s">
        <v>5113</v>
      </c>
      <c r="P1089" s="80" t="s">
        <v>2463</v>
      </c>
      <c r="Q1089" s="80"/>
      <c r="R1089" s="82" t="s">
        <v>79</v>
      </c>
      <c r="S1089" s="80"/>
      <c r="T1089" s="114" t="str">
        <f t="shared" si="64"/>
        <v>00112440789</v>
      </c>
      <c r="U1089" s="114" t="str">
        <f t="shared" si="65"/>
        <v>PARISE ROCCO &amp; ANTONIO S.R.L.</v>
      </c>
      <c r="V1089" s="114" t="str">
        <f t="shared" si="66"/>
        <v>CALABRIA</v>
      </c>
      <c r="W1089" s="114" t="str">
        <f t="shared" si="67"/>
        <v>CALABRIA</v>
      </c>
    </row>
    <row r="1090" spans="1:23" ht="14.4" x14ac:dyDescent="0.3">
      <c r="A1090" s="80" t="s">
        <v>4395</v>
      </c>
      <c r="B1090" s="80" t="s">
        <v>4396</v>
      </c>
      <c r="C1090" s="80" t="s">
        <v>9103</v>
      </c>
      <c r="D1090" s="80" t="s">
        <v>4871</v>
      </c>
      <c r="E1090" s="80" t="s">
        <v>9104</v>
      </c>
      <c r="F1090" s="80" t="s">
        <v>9105</v>
      </c>
      <c r="G1090" s="80" t="s">
        <v>9106</v>
      </c>
      <c r="H1090" s="80" t="s">
        <v>6643</v>
      </c>
      <c r="I1090" s="80" t="s">
        <v>2476</v>
      </c>
      <c r="J1090" s="80" t="s">
        <v>4396</v>
      </c>
      <c r="K1090" s="80" t="s">
        <v>9103</v>
      </c>
      <c r="L1090" s="80" t="s">
        <v>9104</v>
      </c>
      <c r="M1090" s="80" t="s">
        <v>9107</v>
      </c>
      <c r="N1090" s="80" t="s">
        <v>9106</v>
      </c>
      <c r="O1090" s="80" t="s">
        <v>6643</v>
      </c>
      <c r="P1090" s="80" t="s">
        <v>2476</v>
      </c>
      <c r="Q1090" s="80" t="s">
        <v>9108</v>
      </c>
      <c r="R1090" s="82" t="s">
        <v>79</v>
      </c>
      <c r="S1090" s="80"/>
      <c r="T1090" s="114" t="str">
        <f t="shared" ref="T1090:T1153" si="68">IF(K1090="", C1090, K1090)</f>
        <v>02071990424</v>
      </c>
      <c r="U1090" s="114" t="str">
        <f t="shared" ref="U1090:U1153" si="69">IF(J1090="", B1090, J1090)</f>
        <v>PARK.O.</v>
      </c>
      <c r="V1090" s="114" t="str">
        <f t="shared" ref="V1090:V1153" si="70">IF(P1090="", I1090, P1090)</f>
        <v>MARCHE</v>
      </c>
      <c r="W1090" s="114" t="str">
        <f t="shared" ref="W1090:W1153" si="71">IF(V1090="FRIULI-VENEZIA-GIULIA", "FRIULI-VENEZIA GIULIA", IF(V1090="TRENTINO ALTO-ADIGE", IF(IF(O1090="", H1090, O1090)="BOLZANO-BOZEN", "Provincia autonoma di BOLZANO", "Provincia autonoma di TRENTO"), V1090))</f>
        <v>MARCHE</v>
      </c>
    </row>
    <row r="1091" spans="1:23" ht="14.4" x14ac:dyDescent="0.3">
      <c r="A1091" s="80" t="s">
        <v>874</v>
      </c>
      <c r="B1091" s="80" t="s">
        <v>875</v>
      </c>
      <c r="C1091" s="80" t="s">
        <v>3859</v>
      </c>
      <c r="D1091" s="80" t="s">
        <v>4858</v>
      </c>
      <c r="E1091" s="80" t="s">
        <v>10352</v>
      </c>
      <c r="F1091" s="80" t="s">
        <v>10353</v>
      </c>
      <c r="G1091" s="80" t="s">
        <v>10354</v>
      </c>
      <c r="H1091" s="80" t="s">
        <v>4945</v>
      </c>
      <c r="I1091" s="80" t="s">
        <v>2450</v>
      </c>
      <c r="J1091" s="80" t="s">
        <v>875</v>
      </c>
      <c r="K1091" s="80" t="s">
        <v>3859</v>
      </c>
      <c r="L1091" s="80" t="s">
        <v>10352</v>
      </c>
      <c r="M1091" s="80" t="s">
        <v>10353</v>
      </c>
      <c r="N1091" s="80" t="s">
        <v>10354</v>
      </c>
      <c r="O1091" s="80" t="s">
        <v>4945</v>
      </c>
      <c r="P1091" s="80" t="s">
        <v>2450</v>
      </c>
      <c r="Q1091" s="80" t="s">
        <v>10355</v>
      </c>
      <c r="R1091" s="82" t="s">
        <v>79</v>
      </c>
      <c r="S1091" s="80" t="s">
        <v>10356</v>
      </c>
      <c r="T1091" s="114" t="str">
        <f t="shared" si="68"/>
        <v>01973950692</v>
      </c>
      <c r="U1091" s="114" t="str">
        <f t="shared" si="69"/>
        <v>PASSUCCI VIAGGI SRL</v>
      </c>
      <c r="V1091" s="114" t="str">
        <f t="shared" si="70"/>
        <v>ABRUZZO</v>
      </c>
      <c r="W1091" s="114" t="str">
        <f t="shared" si="71"/>
        <v>ABRUZZO</v>
      </c>
    </row>
    <row r="1092" spans="1:23" ht="14.4" x14ac:dyDescent="0.3">
      <c r="A1092" s="80" t="s">
        <v>8393</v>
      </c>
      <c r="B1092" s="80"/>
      <c r="C1092" s="80"/>
      <c r="D1092" s="80"/>
      <c r="E1092" s="80" t="s">
        <v>4876</v>
      </c>
      <c r="F1092" s="80"/>
      <c r="G1092" s="80"/>
      <c r="H1092" s="80"/>
      <c r="I1092" s="80"/>
      <c r="J1092" s="80" t="s">
        <v>8394</v>
      </c>
      <c r="K1092" s="80" t="s">
        <v>8395</v>
      </c>
      <c r="L1092" s="80" t="s">
        <v>8396</v>
      </c>
      <c r="M1092" s="80"/>
      <c r="N1092" s="80" t="s">
        <v>8397</v>
      </c>
      <c r="O1092" s="80" t="s">
        <v>5398</v>
      </c>
      <c r="P1092" s="80" t="s">
        <v>2489</v>
      </c>
      <c r="Q1092" s="80"/>
      <c r="R1092" s="82" t="s">
        <v>79</v>
      </c>
      <c r="S1092" s="80"/>
      <c r="T1092" s="114" t="str">
        <f t="shared" si="68"/>
        <v>02131530244</v>
      </c>
      <c r="U1092" s="114" t="str">
        <f t="shared" si="69"/>
        <v>PASSUELLO GIOVANNI SNC DI PASSUELLO P. &amp; C.</v>
      </c>
      <c r="V1092" s="114" t="str">
        <f t="shared" si="70"/>
        <v>VENETO</v>
      </c>
      <c r="W1092" s="114" t="str">
        <f t="shared" si="71"/>
        <v>VENETO</v>
      </c>
    </row>
    <row r="1093" spans="1:23" ht="14.4" x14ac:dyDescent="0.3">
      <c r="A1093" s="80" t="s">
        <v>2225</v>
      </c>
      <c r="B1093" s="80" t="s">
        <v>2226</v>
      </c>
      <c r="C1093" s="80" t="s">
        <v>3913</v>
      </c>
      <c r="D1093" s="80" t="s">
        <v>4858</v>
      </c>
      <c r="E1093" s="80" t="s">
        <v>10809</v>
      </c>
      <c r="F1093" s="80" t="s">
        <v>10810</v>
      </c>
      <c r="G1093" s="80" t="s">
        <v>9113</v>
      </c>
      <c r="H1093" s="80" t="s">
        <v>5472</v>
      </c>
      <c r="I1093" s="80" t="s">
        <v>2483</v>
      </c>
      <c r="J1093" s="80" t="s">
        <v>2226</v>
      </c>
      <c r="K1093" s="80" t="s">
        <v>3913</v>
      </c>
      <c r="L1093" s="80" t="s">
        <v>10809</v>
      </c>
      <c r="M1093" s="80" t="s">
        <v>9112</v>
      </c>
      <c r="N1093" s="80" t="s">
        <v>9113</v>
      </c>
      <c r="O1093" s="80" t="s">
        <v>5472</v>
      </c>
      <c r="P1093" s="80" t="s">
        <v>2483</v>
      </c>
      <c r="Q1093" s="80" t="s">
        <v>10811</v>
      </c>
      <c r="R1093" s="82" t="s">
        <v>79</v>
      </c>
      <c r="S1093" s="80" t="s">
        <v>10812</v>
      </c>
      <c r="T1093" s="114" t="str">
        <f t="shared" si="68"/>
        <v>02390780845</v>
      </c>
      <c r="U1093" s="114" t="str">
        <f t="shared" si="69"/>
        <v>PATTITOUR S.R.L.</v>
      </c>
      <c r="V1093" s="114" t="str">
        <f t="shared" si="70"/>
        <v>SICILIA</v>
      </c>
      <c r="W1093" s="114" t="str">
        <f t="shared" si="71"/>
        <v>SICILIA</v>
      </c>
    </row>
    <row r="1094" spans="1:23" ht="14.4" x14ac:dyDescent="0.3">
      <c r="A1094" s="80" t="s">
        <v>10800</v>
      </c>
      <c r="B1094" s="80"/>
      <c r="C1094" s="80"/>
      <c r="D1094" s="80"/>
      <c r="E1094" s="80" t="s">
        <v>4876</v>
      </c>
      <c r="F1094" s="80"/>
      <c r="G1094" s="80"/>
      <c r="H1094" s="80"/>
      <c r="I1094" s="80"/>
      <c r="J1094" s="80" t="s">
        <v>10801</v>
      </c>
      <c r="K1094" s="80" t="s">
        <v>10802</v>
      </c>
      <c r="L1094" s="80" t="s">
        <v>10803</v>
      </c>
      <c r="M1094" s="80"/>
      <c r="N1094" s="80" t="s">
        <v>7397</v>
      </c>
      <c r="O1094" s="80" t="s">
        <v>5074</v>
      </c>
      <c r="P1094" s="80" t="s">
        <v>2465</v>
      </c>
      <c r="Q1094" s="80"/>
      <c r="R1094" s="82" t="s">
        <v>79</v>
      </c>
      <c r="S1094" s="80"/>
      <c r="T1094" s="114" t="str">
        <f t="shared" si="68"/>
        <v>06055380650</v>
      </c>
      <c r="U1094" s="114" t="str">
        <f t="shared" si="69"/>
        <v>PAZZANESE TPL S.R.L.</v>
      </c>
      <c r="V1094" s="114" t="str">
        <f t="shared" si="70"/>
        <v>CAMPANIA</v>
      </c>
      <c r="W1094" s="114" t="str">
        <f t="shared" si="71"/>
        <v>CAMPANIA</v>
      </c>
    </row>
    <row r="1095" spans="1:23" ht="14.4" x14ac:dyDescent="0.3">
      <c r="A1095" s="80" t="s">
        <v>11012</v>
      </c>
      <c r="B1095" s="80"/>
      <c r="C1095" s="80"/>
      <c r="D1095" s="80"/>
      <c r="E1095" s="80" t="s">
        <v>4876</v>
      </c>
      <c r="F1095" s="80"/>
      <c r="G1095" s="80"/>
      <c r="H1095" s="80"/>
      <c r="I1095" s="80"/>
      <c r="J1095" s="80" t="s">
        <v>11013</v>
      </c>
      <c r="K1095" s="80" t="s">
        <v>11014</v>
      </c>
      <c r="L1095" s="80" t="s">
        <v>11015</v>
      </c>
      <c r="M1095" s="80"/>
      <c r="N1095" s="80" t="s">
        <v>6939</v>
      </c>
      <c r="O1095" s="80" t="s">
        <v>5074</v>
      </c>
      <c r="P1095" s="80" t="s">
        <v>2465</v>
      </c>
      <c r="Q1095" s="80"/>
      <c r="R1095" s="82" t="s">
        <v>79</v>
      </c>
      <c r="S1095" s="80"/>
      <c r="T1095" s="114" t="str">
        <f t="shared" si="68"/>
        <v>05756850656</v>
      </c>
      <c r="U1095" s="114" t="str">
        <f t="shared" si="69"/>
        <v>PECORARO VIAGGI S.R.L.</v>
      </c>
      <c r="V1095" s="114" t="str">
        <f t="shared" si="70"/>
        <v>CAMPANIA</v>
      </c>
      <c r="W1095" s="114" t="str">
        <f t="shared" si="71"/>
        <v>CAMPANIA</v>
      </c>
    </row>
    <row r="1096" spans="1:23" ht="14.4" x14ac:dyDescent="0.3">
      <c r="A1096" s="80" t="s">
        <v>8361</v>
      </c>
      <c r="B1096" s="80"/>
      <c r="C1096" s="80"/>
      <c r="D1096" s="80"/>
      <c r="E1096" s="80" t="s">
        <v>4876</v>
      </c>
      <c r="F1096" s="80"/>
      <c r="G1096" s="80"/>
      <c r="H1096" s="80"/>
      <c r="I1096" s="80"/>
      <c r="J1096" s="80" t="s">
        <v>8362</v>
      </c>
      <c r="K1096" s="80" t="s">
        <v>8363</v>
      </c>
      <c r="L1096" s="80" t="s">
        <v>8364</v>
      </c>
      <c r="M1096" s="80"/>
      <c r="N1096" s="80" t="s">
        <v>5296</v>
      </c>
      <c r="O1096" s="80" t="s">
        <v>4875</v>
      </c>
      <c r="P1096" s="80" t="s">
        <v>2489</v>
      </c>
      <c r="Q1096" s="80"/>
      <c r="R1096" s="82" t="s">
        <v>79</v>
      </c>
      <c r="S1096" s="80"/>
      <c r="T1096" s="114" t="str">
        <f t="shared" si="68"/>
        <v>00326380268</v>
      </c>
      <c r="U1096" s="114" t="str">
        <f t="shared" si="69"/>
        <v>PEGASUS TOURS</v>
      </c>
      <c r="V1096" s="114" t="str">
        <f t="shared" si="70"/>
        <v>VENETO</v>
      </c>
      <c r="W1096" s="114" t="str">
        <f t="shared" si="71"/>
        <v>VENETO</v>
      </c>
    </row>
    <row r="1097" spans="1:23" ht="14.4" x14ac:dyDescent="0.3">
      <c r="A1097" s="80" t="s">
        <v>10479</v>
      </c>
      <c r="B1097" s="80"/>
      <c r="C1097" s="80"/>
      <c r="D1097" s="80"/>
      <c r="E1097" s="80" t="s">
        <v>4876</v>
      </c>
      <c r="F1097" s="80"/>
      <c r="G1097" s="80"/>
      <c r="H1097" s="80"/>
      <c r="I1097" s="80"/>
      <c r="J1097" s="80" t="s">
        <v>10480</v>
      </c>
      <c r="K1097" s="80" t="s">
        <v>10481</v>
      </c>
      <c r="L1097" s="80" t="s">
        <v>10482</v>
      </c>
      <c r="M1097" s="80"/>
      <c r="N1097" s="80" t="s">
        <v>7434</v>
      </c>
      <c r="O1097" s="80" t="s">
        <v>5074</v>
      </c>
      <c r="P1097" s="80" t="s">
        <v>2465</v>
      </c>
      <c r="Q1097" s="80"/>
      <c r="R1097" s="82" t="s">
        <v>79</v>
      </c>
      <c r="S1097" s="80"/>
      <c r="T1097" s="114" t="str">
        <f t="shared" si="68"/>
        <v>05839870655</v>
      </c>
      <c r="U1097" s="114" t="str">
        <f t="shared" si="69"/>
        <v>PELUSO TPL S.R.L.</v>
      </c>
      <c r="V1097" s="114" t="str">
        <f t="shared" si="70"/>
        <v>CAMPANIA</v>
      </c>
      <c r="W1097" s="114" t="str">
        <f t="shared" si="71"/>
        <v>CAMPANIA</v>
      </c>
    </row>
    <row r="1098" spans="1:23" ht="14.4" x14ac:dyDescent="0.3">
      <c r="A1098" s="80" t="s">
        <v>4544</v>
      </c>
      <c r="B1098" s="80" t="s">
        <v>4545</v>
      </c>
      <c r="C1098" s="80" t="s">
        <v>6617</v>
      </c>
      <c r="D1098" s="80" t="s">
        <v>5430</v>
      </c>
      <c r="E1098" s="80" t="s">
        <v>6618</v>
      </c>
      <c r="F1098" s="80" t="s">
        <v>6330</v>
      </c>
      <c r="G1098" s="80" t="s">
        <v>6331</v>
      </c>
      <c r="H1098" s="80" t="s">
        <v>5204</v>
      </c>
      <c r="I1098" s="80" t="s">
        <v>2483</v>
      </c>
      <c r="J1098" s="80"/>
      <c r="K1098" s="80"/>
      <c r="L1098" s="80" t="s">
        <v>4876</v>
      </c>
      <c r="M1098" s="80"/>
      <c r="N1098" s="80"/>
      <c r="O1098" s="80"/>
      <c r="P1098" s="80"/>
      <c r="Q1098" s="80" t="s">
        <v>6619</v>
      </c>
      <c r="R1098" s="82" t="s">
        <v>79</v>
      </c>
      <c r="S1098" s="80"/>
      <c r="T1098" s="114" t="str">
        <f t="shared" si="68"/>
        <v>00609050877</v>
      </c>
      <c r="U1098" s="114" t="str">
        <f t="shared" si="69"/>
        <v>PENNISI ALFIO</v>
      </c>
      <c r="V1098" s="114" t="str">
        <f t="shared" si="70"/>
        <v>SICILIA</v>
      </c>
      <c r="W1098" s="114" t="str">
        <f t="shared" si="71"/>
        <v>SICILIA</v>
      </c>
    </row>
    <row r="1099" spans="1:23" ht="14.4" x14ac:dyDescent="0.3">
      <c r="A1099" s="80" t="s">
        <v>10621</v>
      </c>
      <c r="B1099" s="80"/>
      <c r="C1099" s="80"/>
      <c r="D1099" s="80"/>
      <c r="E1099" s="80" t="s">
        <v>4876</v>
      </c>
      <c r="F1099" s="80"/>
      <c r="G1099" s="80"/>
      <c r="H1099" s="80"/>
      <c r="I1099" s="80"/>
      <c r="J1099" s="80" t="s">
        <v>10622</v>
      </c>
      <c r="K1099" s="80" t="s">
        <v>10623</v>
      </c>
      <c r="L1099" s="80" t="s">
        <v>10624</v>
      </c>
      <c r="M1099" s="80"/>
      <c r="N1099" s="80" t="s">
        <v>10625</v>
      </c>
      <c r="O1099" s="80" t="s">
        <v>6591</v>
      </c>
      <c r="P1099" s="80" t="s">
        <v>2489</v>
      </c>
      <c r="Q1099" s="80"/>
      <c r="R1099" s="82" t="s">
        <v>79</v>
      </c>
      <c r="S1099" s="80"/>
      <c r="T1099" s="114" t="str">
        <f t="shared" si="68"/>
        <v>00545410235</v>
      </c>
      <c r="U1099" s="114" t="str">
        <f t="shared" si="69"/>
        <v>PESCHIERA VIAGGI SRL</v>
      </c>
      <c r="V1099" s="114" t="str">
        <f t="shared" si="70"/>
        <v>VENETO</v>
      </c>
      <c r="W1099" s="114" t="str">
        <f t="shared" si="71"/>
        <v>VENETO</v>
      </c>
    </row>
    <row r="1100" spans="1:23" ht="14.4" x14ac:dyDescent="0.3">
      <c r="A1100" s="80" t="s">
        <v>7494</v>
      </c>
      <c r="B1100" s="80"/>
      <c r="C1100" s="80"/>
      <c r="D1100" s="80"/>
      <c r="E1100" s="80" t="s">
        <v>4876</v>
      </c>
      <c r="F1100" s="80"/>
      <c r="G1100" s="80"/>
      <c r="H1100" s="80"/>
      <c r="I1100" s="80"/>
      <c r="J1100" s="80" t="s">
        <v>7495</v>
      </c>
      <c r="K1100" s="80" t="s">
        <v>7496</v>
      </c>
      <c r="L1100" s="80" t="s">
        <v>7497</v>
      </c>
      <c r="M1100" s="80"/>
      <c r="N1100" s="80" t="s">
        <v>7498</v>
      </c>
      <c r="O1100" s="80" t="s">
        <v>5494</v>
      </c>
      <c r="P1100" s="80" t="s">
        <v>2463</v>
      </c>
      <c r="Q1100" s="80"/>
      <c r="R1100" s="82" t="s">
        <v>79</v>
      </c>
      <c r="S1100" s="80"/>
      <c r="T1100" s="114" t="str">
        <f t="shared" si="68"/>
        <v>02000990800</v>
      </c>
      <c r="U1100" s="114" t="str">
        <f t="shared" si="69"/>
        <v>PIANA PALMI MULTISERVIZI SPA</v>
      </c>
      <c r="V1100" s="114" t="str">
        <f t="shared" si="70"/>
        <v>CALABRIA</v>
      </c>
      <c r="W1100" s="114" t="str">
        <f t="shared" si="71"/>
        <v>CALABRIA</v>
      </c>
    </row>
    <row r="1101" spans="1:23" ht="14.4" x14ac:dyDescent="0.3">
      <c r="A1101" s="80" t="s">
        <v>4571</v>
      </c>
      <c r="B1101" s="80" t="s">
        <v>4572</v>
      </c>
      <c r="C1101" s="80" t="s">
        <v>10159</v>
      </c>
      <c r="D1101" s="80" t="s">
        <v>5430</v>
      </c>
      <c r="E1101" s="80" t="s">
        <v>10160</v>
      </c>
      <c r="F1101" s="80" t="s">
        <v>10161</v>
      </c>
      <c r="G1101" s="80" t="s">
        <v>10162</v>
      </c>
      <c r="H1101" s="80" t="s">
        <v>4892</v>
      </c>
      <c r="I1101" s="80" t="s">
        <v>2483</v>
      </c>
      <c r="J1101" s="80" t="s">
        <v>4572</v>
      </c>
      <c r="K1101" s="80" t="s">
        <v>10159</v>
      </c>
      <c r="L1101" s="80" t="s">
        <v>10160</v>
      </c>
      <c r="M1101" s="80" t="s">
        <v>10161</v>
      </c>
      <c r="N1101" s="80" t="s">
        <v>10162</v>
      </c>
      <c r="O1101" s="80" t="s">
        <v>4892</v>
      </c>
      <c r="P1101" s="80" t="s">
        <v>2483</v>
      </c>
      <c r="Q1101" s="80" t="s">
        <v>10163</v>
      </c>
      <c r="R1101" s="82" t="s">
        <v>79</v>
      </c>
      <c r="S1101" s="80" t="s">
        <v>10164</v>
      </c>
      <c r="T1101" s="114" t="str">
        <f t="shared" si="68"/>
        <v>04029970821</v>
      </c>
      <c r="U1101" s="114" t="str">
        <f t="shared" si="69"/>
        <v>PIAZZA SALVATORE</v>
      </c>
      <c r="V1101" s="114" t="str">
        <f t="shared" si="70"/>
        <v>SICILIA</v>
      </c>
      <c r="W1101" s="114" t="str">
        <f t="shared" si="71"/>
        <v>SICILIA</v>
      </c>
    </row>
    <row r="1102" spans="1:23" ht="14.4" x14ac:dyDescent="0.3">
      <c r="A1102" s="80" t="s">
        <v>7869</v>
      </c>
      <c r="B1102" s="80"/>
      <c r="C1102" s="80"/>
      <c r="D1102" s="80"/>
      <c r="E1102" s="80" t="s">
        <v>4876</v>
      </c>
      <c r="F1102" s="80"/>
      <c r="G1102" s="80"/>
      <c r="H1102" s="80"/>
      <c r="I1102" s="80"/>
      <c r="J1102" s="80" t="s">
        <v>4438</v>
      </c>
      <c r="K1102" s="80" t="s">
        <v>7870</v>
      </c>
      <c r="L1102" s="80" t="s">
        <v>4876</v>
      </c>
      <c r="M1102" s="80"/>
      <c r="N1102" s="80" t="s">
        <v>7871</v>
      </c>
      <c r="O1102" s="80" t="s">
        <v>6046</v>
      </c>
      <c r="P1102" s="80" t="s">
        <v>2478</v>
      </c>
      <c r="Q1102" s="80"/>
      <c r="R1102" s="82" t="s">
        <v>79</v>
      </c>
      <c r="S1102" s="80"/>
      <c r="T1102" s="114" t="str">
        <f t="shared" si="68"/>
        <v>66666666666</v>
      </c>
      <c r="U1102" s="114" t="str">
        <f t="shared" si="69"/>
        <v>PILOTTO GIOVANNI BATTISTA</v>
      </c>
      <c r="V1102" s="114" t="str">
        <f t="shared" si="70"/>
        <v>PIEMONTE</v>
      </c>
      <c r="W1102" s="114" t="str">
        <f t="shared" si="71"/>
        <v>PIEMONTE</v>
      </c>
    </row>
    <row r="1103" spans="1:23" ht="14.4" x14ac:dyDescent="0.3">
      <c r="A1103" s="80" t="s">
        <v>4437</v>
      </c>
      <c r="B1103" s="80"/>
      <c r="C1103" s="80"/>
      <c r="D1103" s="80"/>
      <c r="E1103" s="80" t="s">
        <v>4876</v>
      </c>
      <c r="F1103" s="80"/>
      <c r="G1103" s="80"/>
      <c r="H1103" s="80"/>
      <c r="I1103" s="80"/>
      <c r="J1103" s="80" t="s">
        <v>4438</v>
      </c>
      <c r="K1103" s="80" t="s">
        <v>7949</v>
      </c>
      <c r="L1103" s="80" t="s">
        <v>7950</v>
      </c>
      <c r="M1103" s="80" t="s">
        <v>7951</v>
      </c>
      <c r="N1103" s="80" t="s">
        <v>7871</v>
      </c>
      <c r="O1103" s="80" t="s">
        <v>6046</v>
      </c>
      <c r="P1103" s="80" t="s">
        <v>2478</v>
      </c>
      <c r="Q1103" s="80" t="s">
        <v>7952</v>
      </c>
      <c r="R1103" s="82" t="s">
        <v>79</v>
      </c>
      <c r="S1103" s="80"/>
      <c r="T1103" s="114" t="str">
        <f t="shared" si="68"/>
        <v>01981610049</v>
      </c>
      <c r="U1103" s="114" t="str">
        <f t="shared" si="69"/>
        <v>PILOTTO GIOVANNI BATTISTA</v>
      </c>
      <c r="V1103" s="114" t="str">
        <f t="shared" si="70"/>
        <v>PIEMONTE</v>
      </c>
      <c r="W1103" s="114" t="str">
        <f t="shared" si="71"/>
        <v>PIEMONTE</v>
      </c>
    </row>
    <row r="1104" spans="1:23" ht="14.4" x14ac:dyDescent="0.3">
      <c r="A1104" s="80" t="s">
        <v>4827</v>
      </c>
      <c r="B1104" s="80" t="s">
        <v>4828</v>
      </c>
      <c r="C1104" s="80" t="s">
        <v>3451</v>
      </c>
      <c r="D1104" s="80" t="s">
        <v>4935</v>
      </c>
      <c r="E1104" s="80" t="s">
        <v>6753</v>
      </c>
      <c r="F1104" s="80" t="s">
        <v>6754</v>
      </c>
      <c r="G1104" s="80" t="s">
        <v>6755</v>
      </c>
      <c r="H1104" s="80" t="s">
        <v>5044</v>
      </c>
      <c r="I1104" s="80" t="s">
        <v>2489</v>
      </c>
      <c r="J1104" s="80" t="s">
        <v>4828</v>
      </c>
      <c r="K1104" s="80" t="s">
        <v>3451</v>
      </c>
      <c r="L1104" s="80" t="s">
        <v>6753</v>
      </c>
      <c r="M1104" s="80" t="s">
        <v>6756</v>
      </c>
      <c r="N1104" s="80" t="s">
        <v>6755</v>
      </c>
      <c r="O1104" s="80" t="s">
        <v>5044</v>
      </c>
      <c r="P1104" s="80" t="s">
        <v>2489</v>
      </c>
      <c r="Q1104" s="80" t="s">
        <v>6757</v>
      </c>
      <c r="R1104" s="82" t="s">
        <v>79</v>
      </c>
      <c r="S1104" s="80" t="s">
        <v>6758</v>
      </c>
      <c r="T1104" s="114" t="str">
        <f t="shared" si="68"/>
        <v>02694780277</v>
      </c>
      <c r="U1104" s="114" t="str">
        <f t="shared" si="69"/>
        <v>PILOTTO VIAGGI SNC DI PILOTTO LORENZO &amp; C.</v>
      </c>
      <c r="V1104" s="114" t="str">
        <f t="shared" si="70"/>
        <v>VENETO</v>
      </c>
      <c r="W1104" s="114" t="str">
        <f t="shared" si="71"/>
        <v>VENETO</v>
      </c>
    </row>
    <row r="1105" spans="1:23" ht="14.4" x14ac:dyDescent="0.3">
      <c r="A1105" s="80" t="s">
        <v>2088</v>
      </c>
      <c r="B1105" s="80" t="s">
        <v>2089</v>
      </c>
      <c r="C1105" s="80" t="s">
        <v>3451</v>
      </c>
      <c r="D1105" s="80" t="s">
        <v>4858</v>
      </c>
      <c r="E1105" s="80" t="s">
        <v>10686</v>
      </c>
      <c r="F1105" s="80" t="s">
        <v>6756</v>
      </c>
      <c r="G1105" s="80" t="s">
        <v>6755</v>
      </c>
      <c r="H1105" s="80" t="s">
        <v>5044</v>
      </c>
      <c r="I1105" s="80" t="s">
        <v>2489</v>
      </c>
      <c r="J1105" s="80" t="s">
        <v>2090</v>
      </c>
      <c r="K1105" s="80" t="s">
        <v>3451</v>
      </c>
      <c r="L1105" s="80" t="s">
        <v>10686</v>
      </c>
      <c r="M1105" s="80"/>
      <c r="N1105" s="80" t="s">
        <v>6755</v>
      </c>
      <c r="O1105" s="80" t="s">
        <v>5044</v>
      </c>
      <c r="P1105" s="80" t="s">
        <v>2489</v>
      </c>
      <c r="Q1105" s="80" t="s">
        <v>10687</v>
      </c>
      <c r="R1105" s="82" t="s">
        <v>79</v>
      </c>
      <c r="S1105" s="80"/>
      <c r="T1105" s="114" t="str">
        <f t="shared" si="68"/>
        <v>02694780277</v>
      </c>
      <c r="U1105" s="114" t="str">
        <f t="shared" si="69"/>
        <v>PILOTTO VIAGGI SRL</v>
      </c>
      <c r="V1105" s="114" t="str">
        <f t="shared" si="70"/>
        <v>VENETO</v>
      </c>
      <c r="W1105" s="114" t="str">
        <f t="shared" si="71"/>
        <v>VENETO</v>
      </c>
    </row>
    <row r="1106" spans="1:23" ht="14.4" x14ac:dyDescent="0.3">
      <c r="A1106" s="80" t="s">
        <v>3155</v>
      </c>
      <c r="B1106" s="80" t="s">
        <v>3156</v>
      </c>
      <c r="C1106" s="80" t="s">
        <v>3503</v>
      </c>
      <c r="D1106" s="80" t="s">
        <v>5430</v>
      </c>
      <c r="E1106" s="80" t="s">
        <v>7479</v>
      </c>
      <c r="F1106" s="80" t="s">
        <v>7480</v>
      </c>
      <c r="G1106" s="80" t="s">
        <v>7481</v>
      </c>
      <c r="H1106" s="80" t="s">
        <v>6434</v>
      </c>
      <c r="I1106" s="80" t="s">
        <v>2483</v>
      </c>
      <c r="J1106" s="80" t="s">
        <v>3156</v>
      </c>
      <c r="K1106" s="80" t="s">
        <v>3503</v>
      </c>
      <c r="L1106" s="80" t="s">
        <v>7479</v>
      </c>
      <c r="M1106" s="80" t="s">
        <v>7480</v>
      </c>
      <c r="N1106" s="80" t="s">
        <v>7481</v>
      </c>
      <c r="O1106" s="80" t="s">
        <v>6434</v>
      </c>
      <c r="P1106" s="80" t="s">
        <v>2483</v>
      </c>
      <c r="Q1106" s="80" t="s">
        <v>7482</v>
      </c>
      <c r="R1106" s="82" t="s">
        <v>79</v>
      </c>
      <c r="S1106" s="80" t="s">
        <v>7483</v>
      </c>
      <c r="T1106" s="114" t="str">
        <f t="shared" si="68"/>
        <v>01451720856</v>
      </c>
      <c r="U1106" s="114" t="str">
        <f t="shared" si="69"/>
        <v>PINTAUDI EMANUELE ANDREA</v>
      </c>
      <c r="V1106" s="114" t="str">
        <f t="shared" si="70"/>
        <v>SICILIA</v>
      </c>
      <c r="W1106" s="114" t="str">
        <f t="shared" si="71"/>
        <v>SICILIA</v>
      </c>
    </row>
    <row r="1107" spans="1:23" ht="14.4" x14ac:dyDescent="0.3">
      <c r="A1107" s="80" t="s">
        <v>4427</v>
      </c>
      <c r="B1107" s="80" t="s">
        <v>4428</v>
      </c>
      <c r="C1107" s="80" t="s">
        <v>5539</v>
      </c>
      <c r="D1107" s="80" t="s">
        <v>4858</v>
      </c>
      <c r="E1107" s="80" t="s">
        <v>5540</v>
      </c>
      <c r="F1107" s="80" t="s">
        <v>5541</v>
      </c>
      <c r="G1107" s="80" t="s">
        <v>5542</v>
      </c>
      <c r="H1107" s="80" t="s">
        <v>5137</v>
      </c>
      <c r="I1107" s="80" t="s">
        <v>2478</v>
      </c>
      <c r="J1107" s="80" t="s">
        <v>4428</v>
      </c>
      <c r="K1107" s="80" t="s">
        <v>5539</v>
      </c>
      <c r="L1107" s="80" t="s">
        <v>5540</v>
      </c>
      <c r="M1107" s="80" t="s">
        <v>5543</v>
      </c>
      <c r="N1107" s="80" t="s">
        <v>5542</v>
      </c>
      <c r="O1107" s="80" t="s">
        <v>5137</v>
      </c>
      <c r="P1107" s="80" t="s">
        <v>2478</v>
      </c>
      <c r="Q1107" s="80" t="s">
        <v>5544</v>
      </c>
      <c r="R1107" s="82" t="s">
        <v>79</v>
      </c>
      <c r="S1107" s="80"/>
      <c r="T1107" s="114" t="str">
        <f t="shared" si="68"/>
        <v>00217930031</v>
      </c>
      <c r="U1107" s="114" t="str">
        <f t="shared" si="69"/>
        <v>PIRAZZI AUTOSERVIZI</v>
      </c>
      <c r="V1107" s="114" t="str">
        <f t="shared" si="70"/>
        <v>PIEMONTE</v>
      </c>
      <c r="W1107" s="114" t="str">
        <f t="shared" si="71"/>
        <v>PIEMONTE</v>
      </c>
    </row>
    <row r="1108" spans="1:23" ht="14.4" x14ac:dyDescent="0.3">
      <c r="A1108" s="80" t="s">
        <v>1615</v>
      </c>
      <c r="B1108" s="80" t="s">
        <v>1616</v>
      </c>
      <c r="C1108" s="80" t="s">
        <v>3828</v>
      </c>
      <c r="D1108" s="80" t="s">
        <v>4871</v>
      </c>
      <c r="E1108" s="80" t="s">
        <v>10129</v>
      </c>
      <c r="F1108" s="80" t="s">
        <v>9740</v>
      </c>
      <c r="G1108" s="80" t="s">
        <v>5080</v>
      </c>
      <c r="H1108" s="80" t="s">
        <v>5080</v>
      </c>
      <c r="I1108" s="80" t="s">
        <v>2472</v>
      </c>
      <c r="J1108" s="80" t="s">
        <v>1616</v>
      </c>
      <c r="K1108" s="80" t="s">
        <v>3828</v>
      </c>
      <c r="L1108" s="80" t="s">
        <v>10129</v>
      </c>
      <c r="M1108" s="80" t="s">
        <v>9740</v>
      </c>
      <c r="N1108" s="80" t="s">
        <v>5080</v>
      </c>
      <c r="O1108" s="80" t="s">
        <v>5080</v>
      </c>
      <c r="P1108" s="80" t="s">
        <v>2472</v>
      </c>
      <c r="Q1108" s="80" t="s">
        <v>10130</v>
      </c>
      <c r="R1108" s="82" t="s">
        <v>79</v>
      </c>
      <c r="S1108" s="80"/>
      <c r="T1108" s="114" t="str">
        <f t="shared" si="68"/>
        <v>12174501002</v>
      </c>
      <c r="U1108" s="114" t="str">
        <f t="shared" si="69"/>
        <v>PISAMOVER SPA</v>
      </c>
      <c r="V1108" s="114" t="str">
        <f t="shared" si="70"/>
        <v>LAZIO</v>
      </c>
      <c r="W1108" s="114" t="str">
        <f t="shared" si="71"/>
        <v>LAZIO</v>
      </c>
    </row>
    <row r="1109" spans="1:23" ht="14.4" x14ac:dyDescent="0.3">
      <c r="A1109" s="80" t="s">
        <v>876</v>
      </c>
      <c r="B1109" s="80" t="s">
        <v>877</v>
      </c>
      <c r="C1109" s="80" t="s">
        <v>3509</v>
      </c>
      <c r="D1109" s="80" t="s">
        <v>4935</v>
      </c>
      <c r="E1109" s="80" t="s">
        <v>7526</v>
      </c>
      <c r="F1109" s="80" t="s">
        <v>7527</v>
      </c>
      <c r="G1109" s="80" t="s">
        <v>7528</v>
      </c>
      <c r="H1109" s="80" t="s">
        <v>5454</v>
      </c>
      <c r="I1109" s="80" t="s">
        <v>2482</v>
      </c>
      <c r="J1109" s="80" t="s">
        <v>877</v>
      </c>
      <c r="K1109" s="80" t="s">
        <v>3509</v>
      </c>
      <c r="L1109" s="80" t="s">
        <v>7526</v>
      </c>
      <c r="M1109" s="80" t="s">
        <v>7527</v>
      </c>
      <c r="N1109" s="80" t="s">
        <v>7528</v>
      </c>
      <c r="O1109" s="80" t="s">
        <v>5454</v>
      </c>
      <c r="P1109" s="80" t="s">
        <v>2482</v>
      </c>
      <c r="Q1109" s="80" t="s">
        <v>7529</v>
      </c>
      <c r="R1109" s="82" t="s">
        <v>79</v>
      </c>
      <c r="S1109" s="80" t="s">
        <v>7530</v>
      </c>
      <c r="T1109" s="114" t="str">
        <f t="shared" si="68"/>
        <v>01110490958</v>
      </c>
      <c r="U1109" s="114" t="str">
        <f t="shared" si="69"/>
        <v>PISANU EREDI S.N.C. DI GIAMPAOLO DEIANA &amp; C.</v>
      </c>
      <c r="V1109" s="114" t="str">
        <f t="shared" si="70"/>
        <v>SARDEGNA</v>
      </c>
      <c r="W1109" s="114" t="str">
        <f t="shared" si="71"/>
        <v>SARDEGNA</v>
      </c>
    </row>
    <row r="1110" spans="1:23" ht="14.4" x14ac:dyDescent="0.3">
      <c r="A1110" s="80" t="s">
        <v>4651</v>
      </c>
      <c r="B1110" s="80" t="s">
        <v>4652</v>
      </c>
      <c r="C1110" s="80" t="s">
        <v>6508</v>
      </c>
      <c r="D1110" s="80" t="s">
        <v>5029</v>
      </c>
      <c r="E1110" s="80" t="s">
        <v>6509</v>
      </c>
      <c r="F1110" s="80" t="s">
        <v>6510</v>
      </c>
      <c r="G1110" s="80" t="s">
        <v>6511</v>
      </c>
      <c r="H1110" s="80" t="s">
        <v>6511</v>
      </c>
      <c r="I1110" s="80" t="s">
        <v>2484</v>
      </c>
      <c r="J1110" s="80" t="s">
        <v>4652</v>
      </c>
      <c r="K1110" s="80" t="s">
        <v>6508</v>
      </c>
      <c r="L1110" s="80" t="s">
        <v>6509</v>
      </c>
      <c r="M1110" s="80"/>
      <c r="N1110" s="80" t="s">
        <v>6511</v>
      </c>
      <c r="O1110" s="80" t="s">
        <v>6511</v>
      </c>
      <c r="P1110" s="80" t="s">
        <v>2484</v>
      </c>
      <c r="Q1110" s="80" t="s">
        <v>6512</v>
      </c>
      <c r="R1110" s="82" t="s">
        <v>79</v>
      </c>
      <c r="S1110" s="80" t="s">
        <v>6513</v>
      </c>
      <c r="T1110" s="114" t="str">
        <f t="shared" si="68"/>
        <v>05498770485</v>
      </c>
      <c r="U1110" s="114" t="str">
        <f t="shared" si="69"/>
        <v>PIU'BUS SOCIETA' CONSORTILE A RESPONSABILITA' LIMITATA</v>
      </c>
      <c r="V1110" s="114" t="str">
        <f t="shared" si="70"/>
        <v>TOSCANA</v>
      </c>
      <c r="W1110" s="114" t="str">
        <f t="shared" si="71"/>
        <v>TOSCANA</v>
      </c>
    </row>
    <row r="1111" spans="1:23" ht="14.4" x14ac:dyDescent="0.3">
      <c r="A1111" s="80" t="s">
        <v>878</v>
      </c>
      <c r="B1111" s="80" t="s">
        <v>879</v>
      </c>
      <c r="C1111" s="80" t="s">
        <v>3530</v>
      </c>
      <c r="D1111" s="80" t="s">
        <v>4858</v>
      </c>
      <c r="E1111" s="80" t="s">
        <v>7725</v>
      </c>
      <c r="F1111" s="80" t="s">
        <v>7726</v>
      </c>
      <c r="G1111" s="80" t="s">
        <v>7727</v>
      </c>
      <c r="H1111" s="80" t="s">
        <v>6541</v>
      </c>
      <c r="I1111" s="80" t="s">
        <v>2485</v>
      </c>
      <c r="J1111" s="80" t="s">
        <v>879</v>
      </c>
      <c r="K1111" s="80" t="s">
        <v>3530</v>
      </c>
      <c r="L1111" s="80" t="s">
        <v>7725</v>
      </c>
      <c r="M1111" s="80" t="s">
        <v>7728</v>
      </c>
      <c r="N1111" s="80" t="s">
        <v>7727</v>
      </c>
      <c r="O1111" s="80" t="s">
        <v>6541</v>
      </c>
      <c r="P1111" s="80" t="s">
        <v>2485</v>
      </c>
      <c r="Q1111" s="80" t="s">
        <v>7729</v>
      </c>
      <c r="R1111" s="82" t="s">
        <v>79</v>
      </c>
      <c r="S1111" s="80" t="s">
        <v>7730</v>
      </c>
      <c r="T1111" s="114" t="str">
        <f t="shared" si="68"/>
        <v>01675150211</v>
      </c>
      <c r="U1111" s="114" t="str">
        <f t="shared" si="69"/>
        <v>PIZZININI GMBH</v>
      </c>
      <c r="V1111" s="114" t="str">
        <f t="shared" si="70"/>
        <v>TRENTINO ALTO-ADIGE</v>
      </c>
      <c r="W1111" s="114" t="str">
        <f t="shared" si="71"/>
        <v>Provincia autonoma di BOLZANO</v>
      </c>
    </row>
    <row r="1112" spans="1:23" ht="14.4" x14ac:dyDescent="0.3">
      <c r="A1112" s="80" t="s">
        <v>4774</v>
      </c>
      <c r="B1112" s="80" t="s">
        <v>4775</v>
      </c>
      <c r="C1112" s="80" t="s">
        <v>8291</v>
      </c>
      <c r="D1112" s="80" t="s">
        <v>4858</v>
      </c>
      <c r="E1112" s="80" t="s">
        <v>7725</v>
      </c>
      <c r="F1112" s="80" t="s">
        <v>7728</v>
      </c>
      <c r="G1112" s="80" t="s">
        <v>7727</v>
      </c>
      <c r="H1112" s="80" t="s">
        <v>6541</v>
      </c>
      <c r="I1112" s="80" t="s">
        <v>2485</v>
      </c>
      <c r="J1112" s="80" t="s">
        <v>4775</v>
      </c>
      <c r="K1112" s="80" t="s">
        <v>8291</v>
      </c>
      <c r="L1112" s="80" t="s">
        <v>7725</v>
      </c>
      <c r="M1112" s="80" t="s">
        <v>7728</v>
      </c>
      <c r="N1112" s="80" t="s">
        <v>7727</v>
      </c>
      <c r="O1112" s="80" t="s">
        <v>6541</v>
      </c>
      <c r="P1112" s="80" t="s">
        <v>2485</v>
      </c>
      <c r="Q1112" s="80" t="s">
        <v>8292</v>
      </c>
      <c r="R1112" s="82" t="s">
        <v>79</v>
      </c>
      <c r="S1112" s="80" t="s">
        <v>7730</v>
      </c>
      <c r="T1112" s="114" t="str">
        <f t="shared" si="68"/>
        <v>02890320217</v>
      </c>
      <c r="U1112" s="114" t="str">
        <f t="shared" si="69"/>
        <v>PIZZININI MOBILITY SRL</v>
      </c>
      <c r="V1112" s="114" t="str">
        <f t="shared" si="70"/>
        <v>TRENTINO ALTO-ADIGE</v>
      </c>
      <c r="W1112" s="114" t="str">
        <f t="shared" si="71"/>
        <v>Provincia autonoma di BOLZANO</v>
      </c>
    </row>
    <row r="1113" spans="1:23" ht="14.4" x14ac:dyDescent="0.3">
      <c r="A1113" s="80" t="s">
        <v>880</v>
      </c>
      <c r="B1113" s="80" t="s">
        <v>881</v>
      </c>
      <c r="C1113" s="80" t="s">
        <v>3470</v>
      </c>
      <c r="D1113" s="80" t="s">
        <v>4858</v>
      </c>
      <c r="E1113" s="80" t="s">
        <v>7096</v>
      </c>
      <c r="F1113" s="80" t="s">
        <v>7097</v>
      </c>
      <c r="G1113" s="80" t="s">
        <v>7098</v>
      </c>
      <c r="H1113" s="80" t="s">
        <v>6337</v>
      </c>
      <c r="I1113" s="80" t="s">
        <v>2484</v>
      </c>
      <c r="J1113" s="80" t="s">
        <v>881</v>
      </c>
      <c r="K1113" s="80" t="s">
        <v>3470</v>
      </c>
      <c r="L1113" s="80" t="s">
        <v>7096</v>
      </c>
      <c r="M1113" s="80" t="s">
        <v>7097</v>
      </c>
      <c r="N1113" s="80" t="s">
        <v>7098</v>
      </c>
      <c r="O1113" s="80" t="s">
        <v>6337</v>
      </c>
      <c r="P1113" s="80" t="s">
        <v>2484</v>
      </c>
      <c r="Q1113" s="80" t="s">
        <v>7099</v>
      </c>
      <c r="R1113" s="82" t="s">
        <v>79</v>
      </c>
      <c r="S1113" s="80"/>
      <c r="T1113" s="114" t="str">
        <f t="shared" si="68"/>
        <v>06342470488</v>
      </c>
      <c r="U1113" s="114" t="str">
        <f t="shared" si="69"/>
        <v>POGGIBUS SRL</v>
      </c>
      <c r="V1113" s="114" t="str">
        <f t="shared" si="70"/>
        <v>TOSCANA</v>
      </c>
      <c r="W1113" s="114" t="str">
        <f t="shared" si="71"/>
        <v>TOSCANA</v>
      </c>
    </row>
    <row r="1114" spans="1:23" ht="14.4" x14ac:dyDescent="0.3">
      <c r="A1114" s="80" t="s">
        <v>4596</v>
      </c>
      <c r="B1114" s="80" t="s">
        <v>4597</v>
      </c>
      <c r="C1114" s="80" t="s">
        <v>9442</v>
      </c>
      <c r="D1114" s="80" t="s">
        <v>4858</v>
      </c>
      <c r="E1114" s="80" t="s">
        <v>9443</v>
      </c>
      <c r="F1114" s="80" t="s">
        <v>9444</v>
      </c>
      <c r="G1114" s="80" t="s">
        <v>9445</v>
      </c>
      <c r="H1114" s="80" t="s">
        <v>5472</v>
      </c>
      <c r="I1114" s="80" t="s">
        <v>2483</v>
      </c>
      <c r="J1114" s="80" t="s">
        <v>4597</v>
      </c>
      <c r="K1114" s="80" t="s">
        <v>9442</v>
      </c>
      <c r="L1114" s="80" t="s">
        <v>9443</v>
      </c>
      <c r="M1114" s="80" t="s">
        <v>9444</v>
      </c>
      <c r="N1114" s="80" t="s">
        <v>9445</v>
      </c>
      <c r="O1114" s="80" t="s">
        <v>5472</v>
      </c>
      <c r="P1114" s="80" t="s">
        <v>2483</v>
      </c>
      <c r="Q1114" s="80" t="s">
        <v>9446</v>
      </c>
      <c r="R1114" s="82" t="s">
        <v>79</v>
      </c>
      <c r="S1114" s="80" t="s">
        <v>9447</v>
      </c>
      <c r="T1114" s="114" t="str">
        <f t="shared" si="68"/>
        <v>02554280848</v>
      </c>
      <c r="U1114" s="114" t="str">
        <f t="shared" si="69"/>
        <v>POLIKESO'SRL</v>
      </c>
      <c r="V1114" s="114" t="str">
        <f t="shared" si="70"/>
        <v>SICILIA</v>
      </c>
      <c r="W1114" s="114" t="str">
        <f t="shared" si="71"/>
        <v>SICILIA</v>
      </c>
    </row>
    <row r="1115" spans="1:23" ht="14.4" x14ac:dyDescent="0.3">
      <c r="A1115" s="80" t="s">
        <v>10965</v>
      </c>
      <c r="B1115" s="80"/>
      <c r="C1115" s="80"/>
      <c r="D1115" s="80"/>
      <c r="E1115" s="80" t="s">
        <v>4876</v>
      </c>
      <c r="F1115" s="80"/>
      <c r="G1115" s="80"/>
      <c r="H1115" s="80"/>
      <c r="I1115" s="80"/>
      <c r="J1115" s="80" t="s">
        <v>10966</v>
      </c>
      <c r="K1115" s="80" t="s">
        <v>10967</v>
      </c>
      <c r="L1115" s="80" t="s">
        <v>10968</v>
      </c>
      <c r="M1115" s="80"/>
      <c r="N1115" s="80" t="s">
        <v>10969</v>
      </c>
      <c r="O1115" s="80" t="s">
        <v>5035</v>
      </c>
      <c r="P1115" s="80" t="s">
        <v>2467</v>
      </c>
      <c r="Q1115" s="80"/>
      <c r="R1115" s="82" t="s">
        <v>79</v>
      </c>
      <c r="S1115" s="80"/>
      <c r="T1115" s="114" t="str">
        <f t="shared" si="68"/>
        <v>00735160392</v>
      </c>
      <c r="U1115" s="114" t="str">
        <f t="shared" si="69"/>
        <v>POLLINI STEFANO E GIUSEPPE AUTOSERVIZI</v>
      </c>
      <c r="V1115" s="114" t="str">
        <f t="shared" si="70"/>
        <v>EMILIA-ROMAGNA</v>
      </c>
      <c r="W1115" s="114" t="str">
        <f t="shared" si="71"/>
        <v>EMILIA-ROMAGNA</v>
      </c>
    </row>
    <row r="1116" spans="1:23" ht="14.4" x14ac:dyDescent="0.3">
      <c r="A1116" s="80" t="s">
        <v>10723</v>
      </c>
      <c r="B1116" s="80"/>
      <c r="C1116" s="80"/>
      <c r="D1116" s="80"/>
      <c r="E1116" s="80" t="s">
        <v>4876</v>
      </c>
      <c r="F1116" s="80"/>
      <c r="G1116" s="80"/>
      <c r="H1116" s="80"/>
      <c r="I1116" s="80"/>
      <c r="J1116" s="80" t="s">
        <v>10724</v>
      </c>
      <c r="K1116" s="80" t="s">
        <v>10725</v>
      </c>
      <c r="L1116" s="80" t="s">
        <v>10726</v>
      </c>
      <c r="M1116" s="80"/>
      <c r="N1116" s="80" t="s">
        <v>10727</v>
      </c>
      <c r="O1116" s="80" t="s">
        <v>7893</v>
      </c>
      <c r="P1116" s="80" t="s">
        <v>2467</v>
      </c>
      <c r="Q1116" s="80"/>
      <c r="R1116" s="82" t="s">
        <v>79</v>
      </c>
      <c r="S1116" s="80"/>
      <c r="T1116" s="114" t="str">
        <f t="shared" si="68"/>
        <v>02644640365</v>
      </c>
      <c r="U1116" s="114" t="str">
        <f t="shared" si="69"/>
        <v>POP TOURS AUTONOLEGGI DI UMBERTO VERZOLA</v>
      </c>
      <c r="V1116" s="114" t="str">
        <f t="shared" si="70"/>
        <v>EMILIA-ROMAGNA</v>
      </c>
      <c r="W1116" s="114" t="str">
        <f t="shared" si="71"/>
        <v>EMILIA-ROMAGNA</v>
      </c>
    </row>
    <row r="1117" spans="1:23" ht="14.4" x14ac:dyDescent="0.3">
      <c r="A1117" s="80" t="s">
        <v>3128</v>
      </c>
      <c r="B1117" s="80" t="s">
        <v>3129</v>
      </c>
      <c r="C1117" s="80" t="s">
        <v>3502</v>
      </c>
      <c r="D1117" s="80" t="s">
        <v>4858</v>
      </c>
      <c r="E1117" s="80" t="s">
        <v>7470</v>
      </c>
      <c r="F1117" s="80" t="s">
        <v>7471</v>
      </c>
      <c r="G1117" s="80" t="s">
        <v>4892</v>
      </c>
      <c r="H1117" s="80" t="s">
        <v>4892</v>
      </c>
      <c r="I1117" s="80" t="s">
        <v>2483</v>
      </c>
      <c r="J1117" s="80" t="s">
        <v>3129</v>
      </c>
      <c r="K1117" s="80" t="s">
        <v>3502</v>
      </c>
      <c r="L1117" s="80" t="s">
        <v>7470</v>
      </c>
      <c r="M1117" s="80" t="s">
        <v>7472</v>
      </c>
      <c r="N1117" s="80" t="s">
        <v>4892</v>
      </c>
      <c r="O1117" s="80" t="s">
        <v>4892</v>
      </c>
      <c r="P1117" s="80" t="s">
        <v>2483</v>
      </c>
      <c r="Q1117" s="80" t="s">
        <v>7473</v>
      </c>
      <c r="R1117" s="82" t="s">
        <v>79</v>
      </c>
      <c r="S1117" s="80" t="s">
        <v>7474</v>
      </c>
      <c r="T1117" s="114" t="str">
        <f t="shared" si="68"/>
        <v>00104210828</v>
      </c>
      <c r="U1117" s="114" t="str">
        <f t="shared" si="69"/>
        <v>PRESTIA E COMANDE' SRL</v>
      </c>
      <c r="V1117" s="114" t="str">
        <f t="shared" si="70"/>
        <v>SICILIA</v>
      </c>
      <c r="W1117" s="114" t="str">
        <f t="shared" si="71"/>
        <v>SICILIA</v>
      </c>
    </row>
    <row r="1118" spans="1:23" ht="14.4" x14ac:dyDescent="0.3">
      <c r="A1118" s="80" t="s">
        <v>4005</v>
      </c>
      <c r="B1118" s="80" t="s">
        <v>4006</v>
      </c>
      <c r="C1118" s="80" t="s">
        <v>7376</v>
      </c>
      <c r="D1118" s="80" t="s">
        <v>5258</v>
      </c>
      <c r="E1118" s="80" t="s">
        <v>7377</v>
      </c>
      <c r="F1118" s="80" t="s">
        <v>7378</v>
      </c>
      <c r="G1118" s="80" t="s">
        <v>7190</v>
      </c>
      <c r="H1118" s="80" t="s">
        <v>4973</v>
      </c>
      <c r="I1118" s="80" t="s">
        <v>2459</v>
      </c>
      <c r="J1118" s="80" t="s">
        <v>4006</v>
      </c>
      <c r="K1118" s="80" t="s">
        <v>7376</v>
      </c>
      <c r="L1118" s="80" t="s">
        <v>7379</v>
      </c>
      <c r="M1118" s="80" t="s">
        <v>7189</v>
      </c>
      <c r="N1118" s="80" t="s">
        <v>7190</v>
      </c>
      <c r="O1118" s="80" t="s">
        <v>4973</v>
      </c>
      <c r="P1118" s="80" t="s">
        <v>2459</v>
      </c>
      <c r="Q1118" s="80" t="s">
        <v>7191</v>
      </c>
      <c r="R1118" s="82" t="s">
        <v>79</v>
      </c>
      <c r="S1118" s="80" t="s">
        <v>7380</v>
      </c>
      <c r="T1118" s="114" t="str">
        <f t="shared" si="68"/>
        <v>01856670763</v>
      </c>
      <c r="U1118" s="114" t="str">
        <f t="shared" si="69"/>
        <v>PROPATO BUS DI PROPATO DOMENICO &amp; C.</v>
      </c>
      <c r="V1118" s="114" t="str">
        <f t="shared" si="70"/>
        <v>BASILICATA</v>
      </c>
      <c r="W1118" s="114" t="str">
        <f t="shared" si="71"/>
        <v>BASILICATA</v>
      </c>
    </row>
    <row r="1119" spans="1:23" ht="14.4" x14ac:dyDescent="0.3">
      <c r="A1119" s="80" t="s">
        <v>7185</v>
      </c>
      <c r="B1119" s="80" t="s">
        <v>7186</v>
      </c>
      <c r="C1119" s="80" t="s">
        <v>7187</v>
      </c>
      <c r="D1119" s="80" t="s">
        <v>5430</v>
      </c>
      <c r="E1119" s="80" t="s">
        <v>7188</v>
      </c>
      <c r="F1119" s="80" t="s">
        <v>7189</v>
      </c>
      <c r="G1119" s="80" t="s">
        <v>7190</v>
      </c>
      <c r="H1119" s="80" t="s">
        <v>4973</v>
      </c>
      <c r="I1119" s="80" t="s">
        <v>2459</v>
      </c>
      <c r="J1119" s="80"/>
      <c r="K1119" s="80"/>
      <c r="L1119" s="80" t="s">
        <v>4876</v>
      </c>
      <c r="M1119" s="80"/>
      <c r="N1119" s="80"/>
      <c r="O1119" s="80"/>
      <c r="P1119" s="80"/>
      <c r="Q1119" s="80" t="s">
        <v>7191</v>
      </c>
      <c r="R1119" s="82" t="s">
        <v>79</v>
      </c>
      <c r="S1119" s="80"/>
      <c r="T1119" s="114" t="str">
        <f t="shared" si="68"/>
        <v>00244580767</v>
      </c>
      <c r="U1119" s="114" t="str">
        <f t="shared" si="69"/>
        <v>PROPATO FRANCESNCO</v>
      </c>
      <c r="V1119" s="114" t="str">
        <f t="shared" si="70"/>
        <v>BASILICATA</v>
      </c>
      <c r="W1119" s="114" t="str">
        <f t="shared" si="71"/>
        <v>BASILICATA</v>
      </c>
    </row>
    <row r="1120" spans="1:23" ht="14.4" x14ac:dyDescent="0.3">
      <c r="A1120" s="80" t="s">
        <v>4679</v>
      </c>
      <c r="B1120" s="80" t="s">
        <v>4680</v>
      </c>
      <c r="C1120" s="80" t="s">
        <v>9950</v>
      </c>
      <c r="D1120" s="80" t="s">
        <v>4858</v>
      </c>
      <c r="E1120" s="80" t="s">
        <v>9951</v>
      </c>
      <c r="F1120" s="80" t="s">
        <v>9952</v>
      </c>
      <c r="G1120" s="80" t="s">
        <v>6337</v>
      </c>
      <c r="H1120" s="80" t="s">
        <v>6337</v>
      </c>
      <c r="I1120" s="80" t="s">
        <v>2484</v>
      </c>
      <c r="J1120" s="80" t="s">
        <v>4680</v>
      </c>
      <c r="K1120" s="80" t="s">
        <v>9950</v>
      </c>
      <c r="L1120" s="80" t="s">
        <v>9951</v>
      </c>
      <c r="M1120" s="80" t="s">
        <v>9952</v>
      </c>
      <c r="N1120" s="80" t="s">
        <v>6337</v>
      </c>
      <c r="O1120" s="80" t="s">
        <v>6337</v>
      </c>
      <c r="P1120" s="80" t="s">
        <v>2484</v>
      </c>
      <c r="Q1120" s="80" t="s">
        <v>9953</v>
      </c>
      <c r="R1120" s="82" t="s">
        <v>79</v>
      </c>
      <c r="S1120" s="80" t="s">
        <v>9954</v>
      </c>
      <c r="T1120" s="114" t="str">
        <f t="shared" si="68"/>
        <v>05310620488</v>
      </c>
      <c r="U1120" s="114" t="str">
        <f t="shared" si="69"/>
        <v>PUCCIONIBUS</v>
      </c>
      <c r="V1120" s="114" t="str">
        <f t="shared" si="70"/>
        <v>TOSCANA</v>
      </c>
      <c r="W1120" s="114" t="str">
        <f t="shared" si="71"/>
        <v>TOSCANA</v>
      </c>
    </row>
    <row r="1121" spans="1:23" ht="14.4" x14ac:dyDescent="0.3">
      <c r="A1121" s="80" t="s">
        <v>4525</v>
      </c>
      <c r="B1121" s="80"/>
      <c r="C1121" s="80"/>
      <c r="D1121" s="80"/>
      <c r="E1121" s="80" t="s">
        <v>4876</v>
      </c>
      <c r="F1121" s="80"/>
      <c r="G1121" s="80"/>
      <c r="H1121" s="80"/>
      <c r="I1121" s="80"/>
      <c r="J1121" s="80" t="s">
        <v>4526</v>
      </c>
      <c r="K1121" s="80" t="s">
        <v>7841</v>
      </c>
      <c r="L1121" s="80" t="s">
        <v>7842</v>
      </c>
      <c r="M1121" s="80" t="s">
        <v>7843</v>
      </c>
      <c r="N1121" s="80" t="s">
        <v>7844</v>
      </c>
      <c r="O1121" s="80" t="s">
        <v>7367</v>
      </c>
      <c r="P1121" s="80" t="s">
        <v>2482</v>
      </c>
      <c r="Q1121" s="80" t="s">
        <v>7845</v>
      </c>
      <c r="R1121" s="82" t="s">
        <v>79</v>
      </c>
      <c r="S1121" s="80"/>
      <c r="T1121" s="114" t="str">
        <f t="shared" si="68"/>
        <v>00752470914</v>
      </c>
      <c r="U1121" s="114" t="str">
        <f t="shared" si="69"/>
        <v>PUDDU SANDRO AUTOLINEE DI PUDDU SANDRO</v>
      </c>
      <c r="V1121" s="114" t="str">
        <f t="shared" si="70"/>
        <v>SARDEGNA</v>
      </c>
      <c r="W1121" s="114" t="str">
        <f t="shared" si="71"/>
        <v>SARDEGNA</v>
      </c>
    </row>
    <row r="1122" spans="1:23" ht="14.4" x14ac:dyDescent="0.3">
      <c r="A1122" s="80" t="s">
        <v>882</v>
      </c>
      <c r="B1122" s="80" t="s">
        <v>883</v>
      </c>
      <c r="C1122" s="80" t="s">
        <v>3642</v>
      </c>
      <c r="D1122" s="80" t="s">
        <v>4858</v>
      </c>
      <c r="E1122" s="80" t="s">
        <v>8848</v>
      </c>
      <c r="F1122" s="80" t="s">
        <v>8849</v>
      </c>
      <c r="G1122" s="80" t="s">
        <v>8850</v>
      </c>
      <c r="H1122" s="80" t="s">
        <v>7367</v>
      </c>
      <c r="I1122" s="80" t="s">
        <v>2482</v>
      </c>
      <c r="J1122" s="80" t="s">
        <v>883</v>
      </c>
      <c r="K1122" s="80" t="s">
        <v>3642</v>
      </c>
      <c r="L1122" s="80" t="s">
        <v>8848</v>
      </c>
      <c r="M1122" s="80" t="s">
        <v>8851</v>
      </c>
      <c r="N1122" s="80" t="s">
        <v>8850</v>
      </c>
      <c r="O1122" s="80" t="s">
        <v>7367</v>
      </c>
      <c r="P1122" s="80" t="s">
        <v>2482</v>
      </c>
      <c r="Q1122" s="80" t="s">
        <v>8852</v>
      </c>
      <c r="R1122" s="82" t="s">
        <v>79</v>
      </c>
      <c r="S1122" s="80" t="s">
        <v>8853</v>
      </c>
      <c r="T1122" s="114" t="str">
        <f t="shared" si="68"/>
        <v>00856200910</v>
      </c>
      <c r="U1122" s="114" t="str">
        <f t="shared" si="69"/>
        <v>PUSCEDDU VIAGGI</v>
      </c>
      <c r="V1122" s="114" t="str">
        <f t="shared" si="70"/>
        <v>SARDEGNA</v>
      </c>
      <c r="W1122" s="114" t="str">
        <f t="shared" si="71"/>
        <v>SARDEGNA</v>
      </c>
    </row>
    <row r="1123" spans="1:23" ht="14.4" x14ac:dyDescent="0.3">
      <c r="A1123" s="80" t="s">
        <v>2551</v>
      </c>
      <c r="B1123" s="80" t="s">
        <v>2552</v>
      </c>
      <c r="C1123" s="80" t="s">
        <v>3399</v>
      </c>
      <c r="D1123" s="80" t="s">
        <v>5430</v>
      </c>
      <c r="E1123" s="80" t="s">
        <v>5806</v>
      </c>
      <c r="F1123" s="80" t="s">
        <v>5807</v>
      </c>
      <c r="G1123" s="80" t="s">
        <v>5808</v>
      </c>
      <c r="H1123" s="80" t="s">
        <v>5796</v>
      </c>
      <c r="I1123" s="80" t="s">
        <v>2459</v>
      </c>
      <c r="J1123" s="80" t="s">
        <v>2552</v>
      </c>
      <c r="K1123" s="80" t="s">
        <v>3399</v>
      </c>
      <c r="L1123" s="80" t="s">
        <v>5806</v>
      </c>
      <c r="M1123" s="80" t="s">
        <v>5807</v>
      </c>
      <c r="N1123" s="80" t="s">
        <v>5808</v>
      </c>
      <c r="O1123" s="80" t="s">
        <v>5796</v>
      </c>
      <c r="P1123" s="80" t="s">
        <v>2459</v>
      </c>
      <c r="Q1123" s="80" t="s">
        <v>5809</v>
      </c>
      <c r="R1123" s="82" t="s">
        <v>79</v>
      </c>
      <c r="S1123" s="80" t="s">
        <v>5810</v>
      </c>
      <c r="T1123" s="114" t="str">
        <f t="shared" si="68"/>
        <v>00108150772</v>
      </c>
      <c r="U1123" s="114" t="str">
        <f t="shared" si="69"/>
        <v>RABITE VINCENZO</v>
      </c>
      <c r="V1123" s="114" t="str">
        <f t="shared" si="70"/>
        <v>BASILICATA</v>
      </c>
      <c r="W1123" s="114" t="str">
        <f t="shared" si="71"/>
        <v>BASILICATA</v>
      </c>
    </row>
    <row r="1124" spans="1:23" ht="14.4" x14ac:dyDescent="0.3">
      <c r="A1124" s="80" t="s">
        <v>9233</v>
      </c>
      <c r="B1124" s="80"/>
      <c r="C1124" s="80"/>
      <c r="D1124" s="80"/>
      <c r="E1124" s="80" t="s">
        <v>4876</v>
      </c>
      <c r="F1124" s="80"/>
      <c r="G1124" s="80"/>
      <c r="H1124" s="80"/>
      <c r="I1124" s="80"/>
      <c r="J1124" s="80" t="s">
        <v>9234</v>
      </c>
      <c r="K1124" s="80" t="s">
        <v>9235</v>
      </c>
      <c r="L1124" s="80" t="s">
        <v>9236</v>
      </c>
      <c r="M1124" s="80"/>
      <c r="N1124" s="80" t="s">
        <v>9237</v>
      </c>
      <c r="O1124" s="80" t="s">
        <v>5044</v>
      </c>
      <c r="P1124" s="80" t="s">
        <v>2489</v>
      </c>
      <c r="Q1124" s="80"/>
      <c r="R1124" s="82" t="s">
        <v>79</v>
      </c>
      <c r="S1124" s="80"/>
      <c r="T1124" s="114" t="str">
        <f t="shared" si="68"/>
        <v>01969890274</v>
      </c>
      <c r="U1124" s="114" t="str">
        <f t="shared" si="69"/>
        <v>RAFFAELLO SAS DI SCARPA DANIELE &amp; C.</v>
      </c>
      <c r="V1124" s="114" t="str">
        <f t="shared" si="70"/>
        <v>VENETO</v>
      </c>
      <c r="W1124" s="114" t="str">
        <f t="shared" si="71"/>
        <v>VENETO</v>
      </c>
    </row>
    <row r="1125" spans="1:23" ht="14.4" x14ac:dyDescent="0.3">
      <c r="A1125" s="80" t="s">
        <v>5953</v>
      </c>
      <c r="B1125" s="80"/>
      <c r="C1125" s="80"/>
      <c r="D1125" s="80"/>
      <c r="E1125" s="80" t="s">
        <v>4876</v>
      </c>
      <c r="F1125" s="80"/>
      <c r="G1125" s="80"/>
      <c r="H1125" s="80"/>
      <c r="I1125" s="80"/>
      <c r="J1125" s="80" t="s">
        <v>5954</v>
      </c>
      <c r="K1125" s="80" t="s">
        <v>5955</v>
      </c>
      <c r="L1125" s="80" t="s">
        <v>5956</v>
      </c>
      <c r="M1125" s="80"/>
      <c r="N1125" s="80" t="s">
        <v>5957</v>
      </c>
      <c r="O1125" s="80" t="s">
        <v>4950</v>
      </c>
      <c r="P1125" s="80" t="s">
        <v>2481</v>
      </c>
      <c r="Q1125" s="80" t="s">
        <v>5958</v>
      </c>
      <c r="R1125" s="82" t="s">
        <v>79</v>
      </c>
      <c r="S1125" s="80"/>
      <c r="T1125" s="114" t="str">
        <f t="shared" si="68"/>
        <v>03485720720</v>
      </c>
      <c r="U1125" s="114" t="str">
        <f t="shared" si="69"/>
        <v>RAGGRUPAMENTO TEMPORANEO DI IMPRESE ALIDEALI/AUTOSERVIZI BUCCI E TARANTINI S.A.S.</v>
      </c>
      <c r="V1125" s="114" t="str">
        <f t="shared" si="70"/>
        <v>PUGLIA</v>
      </c>
      <c r="W1125" s="114" t="str">
        <f t="shared" si="71"/>
        <v>PUGLIA</v>
      </c>
    </row>
    <row r="1126" spans="1:23" ht="14.4" x14ac:dyDescent="0.3">
      <c r="A1126" s="80" t="s">
        <v>9305</v>
      </c>
      <c r="B1126" s="80"/>
      <c r="C1126" s="80"/>
      <c r="D1126" s="80"/>
      <c r="E1126" s="80" t="s">
        <v>4876</v>
      </c>
      <c r="F1126" s="80"/>
      <c r="G1126" s="80"/>
      <c r="H1126" s="80"/>
      <c r="I1126" s="80"/>
      <c r="J1126" s="80" t="s">
        <v>9306</v>
      </c>
      <c r="K1126" s="80" t="s">
        <v>9307</v>
      </c>
      <c r="L1126" s="80" t="s">
        <v>9308</v>
      </c>
      <c r="M1126" s="80" t="s">
        <v>7916</v>
      </c>
      <c r="N1126" s="80" t="s">
        <v>5199</v>
      </c>
      <c r="O1126" s="80" t="s">
        <v>5199</v>
      </c>
      <c r="P1126" s="80" t="s">
        <v>2467</v>
      </c>
      <c r="Q1126" s="80" t="s">
        <v>9309</v>
      </c>
      <c r="R1126" s="82" t="s">
        <v>79</v>
      </c>
      <c r="S1126" s="80"/>
      <c r="T1126" s="114" t="str">
        <f t="shared" si="68"/>
        <v>02262951201</v>
      </c>
      <c r="U1126" s="114" t="str">
        <f t="shared" si="69"/>
        <v>RAGONE ANTONIO SAS</v>
      </c>
      <c r="V1126" s="114" t="str">
        <f t="shared" si="70"/>
        <v>EMILIA-ROMAGNA</v>
      </c>
      <c r="W1126" s="114" t="str">
        <f t="shared" si="71"/>
        <v>EMILIA-ROMAGNA</v>
      </c>
    </row>
    <row r="1127" spans="1:23" ht="14.4" x14ac:dyDescent="0.3">
      <c r="A1127" s="80" t="s">
        <v>10774</v>
      </c>
      <c r="B1127" s="80"/>
      <c r="C1127" s="80"/>
      <c r="D1127" s="80"/>
      <c r="E1127" s="80" t="s">
        <v>4876</v>
      </c>
      <c r="F1127" s="80"/>
      <c r="G1127" s="80"/>
      <c r="H1127" s="80"/>
      <c r="I1127" s="80"/>
      <c r="J1127" s="80" t="s">
        <v>10775</v>
      </c>
      <c r="K1127" s="80" t="s">
        <v>10776</v>
      </c>
      <c r="L1127" s="80" t="s">
        <v>10777</v>
      </c>
      <c r="M1127" s="80"/>
      <c r="N1127" s="80" t="s">
        <v>10778</v>
      </c>
      <c r="O1127" s="80" t="s">
        <v>4962</v>
      </c>
      <c r="P1127" s="80" t="s">
        <v>2475</v>
      </c>
      <c r="Q1127" s="80"/>
      <c r="R1127" s="82" t="s">
        <v>79</v>
      </c>
      <c r="S1127" s="80"/>
      <c r="T1127" s="114" t="str">
        <f t="shared" si="68"/>
        <v>02132110061</v>
      </c>
      <c r="U1127" s="114" t="str">
        <f t="shared" si="69"/>
        <v>RAIL CARGO CARRIER ITALY</v>
      </c>
      <c r="V1127" s="114" t="str">
        <f t="shared" si="70"/>
        <v>LOMBARDIA</v>
      </c>
      <c r="W1127" s="114" t="str">
        <f t="shared" si="71"/>
        <v>LOMBARDIA</v>
      </c>
    </row>
    <row r="1128" spans="1:23" ht="14.4" x14ac:dyDescent="0.3">
      <c r="A1128" s="80" t="s">
        <v>10779</v>
      </c>
      <c r="B1128" s="80"/>
      <c r="C1128" s="80"/>
      <c r="D1128" s="80"/>
      <c r="E1128" s="80" t="s">
        <v>4876</v>
      </c>
      <c r="F1128" s="80"/>
      <c r="G1128" s="80"/>
      <c r="H1128" s="80"/>
      <c r="I1128" s="80"/>
      <c r="J1128" s="80" t="s">
        <v>10775</v>
      </c>
      <c r="K1128" s="80" t="s">
        <v>10776</v>
      </c>
      <c r="L1128" s="80" t="s">
        <v>10777</v>
      </c>
      <c r="M1128" s="80"/>
      <c r="N1128" s="80" t="s">
        <v>10778</v>
      </c>
      <c r="O1128" s="80" t="s">
        <v>4962</v>
      </c>
      <c r="P1128" s="80" t="s">
        <v>2475</v>
      </c>
      <c r="Q1128" s="80"/>
      <c r="R1128" s="82" t="s">
        <v>79</v>
      </c>
      <c r="S1128" s="80"/>
      <c r="T1128" s="114" t="str">
        <f t="shared" si="68"/>
        <v>02132110061</v>
      </c>
      <c r="U1128" s="114" t="str">
        <f t="shared" si="69"/>
        <v>RAIL CARGO CARRIER ITALY</v>
      </c>
      <c r="V1128" s="114" t="str">
        <f t="shared" si="70"/>
        <v>LOMBARDIA</v>
      </c>
      <c r="W1128" s="114" t="str">
        <f t="shared" si="71"/>
        <v>LOMBARDIA</v>
      </c>
    </row>
    <row r="1129" spans="1:23" ht="14.4" x14ac:dyDescent="0.3">
      <c r="A1129" s="80" t="s">
        <v>3099</v>
      </c>
      <c r="B1129" s="80" t="s">
        <v>3100</v>
      </c>
      <c r="C1129" s="80" t="s">
        <v>3421</v>
      </c>
      <c r="D1129" s="80" t="s">
        <v>5258</v>
      </c>
      <c r="E1129" s="80" t="s">
        <v>6298</v>
      </c>
      <c r="F1129" s="80" t="s">
        <v>6299</v>
      </c>
      <c r="G1129" s="80" t="s">
        <v>6300</v>
      </c>
      <c r="H1129" s="80" t="s">
        <v>4892</v>
      </c>
      <c r="I1129" s="80" t="s">
        <v>2483</v>
      </c>
      <c r="J1129" s="80" t="s">
        <v>3100</v>
      </c>
      <c r="K1129" s="80" t="s">
        <v>3421</v>
      </c>
      <c r="L1129" s="80" t="s">
        <v>6298</v>
      </c>
      <c r="M1129" s="80" t="s">
        <v>6299</v>
      </c>
      <c r="N1129" s="80" t="s">
        <v>6300</v>
      </c>
      <c r="O1129" s="80" t="s">
        <v>4892</v>
      </c>
      <c r="P1129" s="80" t="s">
        <v>2483</v>
      </c>
      <c r="Q1129" s="80" t="s">
        <v>6301</v>
      </c>
      <c r="R1129" s="82" t="s">
        <v>79</v>
      </c>
      <c r="S1129" s="80" t="s">
        <v>6302</v>
      </c>
      <c r="T1129" s="114" t="str">
        <f t="shared" si="68"/>
        <v>03054000827</v>
      </c>
      <c r="U1129" s="114" t="str">
        <f t="shared" si="69"/>
        <v>RANDAZZO FILIPPO DI DI GESU' L. S.A.S.</v>
      </c>
      <c r="V1129" s="114" t="str">
        <f t="shared" si="70"/>
        <v>SICILIA</v>
      </c>
      <c r="W1129" s="114" t="str">
        <f t="shared" si="71"/>
        <v>SICILIA</v>
      </c>
    </row>
    <row r="1130" spans="1:23" ht="14.4" x14ac:dyDescent="0.3">
      <c r="A1130" s="80" t="s">
        <v>7355</v>
      </c>
      <c r="B1130" s="80"/>
      <c r="C1130" s="80"/>
      <c r="D1130" s="80"/>
      <c r="E1130" s="80" t="s">
        <v>4876</v>
      </c>
      <c r="F1130" s="80"/>
      <c r="G1130" s="80"/>
      <c r="H1130" s="80"/>
      <c r="I1130" s="80"/>
      <c r="J1130" s="80" t="s">
        <v>7356</v>
      </c>
      <c r="K1130" s="80" t="s">
        <v>7357</v>
      </c>
      <c r="L1130" s="80" t="s">
        <v>7358</v>
      </c>
      <c r="M1130" s="80"/>
      <c r="N1130" s="80" t="s">
        <v>7359</v>
      </c>
      <c r="O1130" s="80" t="s">
        <v>4867</v>
      </c>
      <c r="P1130" s="80" t="s">
        <v>2478</v>
      </c>
      <c r="Q1130" s="80"/>
      <c r="R1130" s="82" t="s">
        <v>79</v>
      </c>
      <c r="S1130" s="80"/>
      <c r="T1130" s="114" t="str">
        <f t="shared" si="68"/>
        <v>00925070054</v>
      </c>
      <c r="U1130" s="114" t="str">
        <f t="shared" si="69"/>
        <v>RATTI TOURS</v>
      </c>
      <c r="V1130" s="114" t="str">
        <f t="shared" si="70"/>
        <v>PIEMONTE</v>
      </c>
      <c r="W1130" s="114" t="str">
        <f t="shared" si="71"/>
        <v>PIEMONTE</v>
      </c>
    </row>
    <row r="1131" spans="1:23" ht="14.4" x14ac:dyDescent="0.3">
      <c r="A1131" s="80" t="s">
        <v>4487</v>
      </c>
      <c r="B1131" s="80" t="s">
        <v>4488</v>
      </c>
      <c r="C1131" s="80" t="s">
        <v>9511</v>
      </c>
      <c r="D1131" s="80" t="s">
        <v>8084</v>
      </c>
      <c r="E1131" s="80" t="s">
        <v>9512</v>
      </c>
      <c r="F1131" s="80" t="s">
        <v>9513</v>
      </c>
      <c r="G1131" s="80" t="s">
        <v>9514</v>
      </c>
      <c r="H1131" s="80" t="s">
        <v>5102</v>
      </c>
      <c r="I1131" s="80" t="s">
        <v>2481</v>
      </c>
      <c r="J1131" s="80" t="s">
        <v>4488</v>
      </c>
      <c r="K1131" s="80" t="s">
        <v>9511</v>
      </c>
      <c r="L1131" s="80" t="s">
        <v>9512</v>
      </c>
      <c r="M1131" s="80" t="s">
        <v>9513</v>
      </c>
      <c r="N1131" s="80" t="s">
        <v>9514</v>
      </c>
      <c r="O1131" s="80" t="s">
        <v>5102</v>
      </c>
      <c r="P1131" s="80" t="s">
        <v>2481</v>
      </c>
      <c r="Q1131" s="80" t="s">
        <v>9515</v>
      </c>
      <c r="R1131" s="82" t="s">
        <v>79</v>
      </c>
      <c r="S1131" s="80" t="s">
        <v>9516</v>
      </c>
      <c r="T1131" s="114" t="str">
        <f t="shared" si="68"/>
        <v>03208920714</v>
      </c>
      <c r="U1131" s="114" t="str">
        <f t="shared" si="69"/>
        <v>RE MANFREDI CONSORZIO SOC. COOP. A R.L.</v>
      </c>
      <c r="V1131" s="114" t="str">
        <f t="shared" si="70"/>
        <v>PUGLIA</v>
      </c>
      <c r="W1131" s="114" t="str">
        <f t="shared" si="71"/>
        <v>PUGLIA</v>
      </c>
    </row>
    <row r="1132" spans="1:23" ht="14.4" x14ac:dyDescent="0.3">
      <c r="A1132" s="80" t="s">
        <v>4257</v>
      </c>
      <c r="B1132" s="80"/>
      <c r="C1132" s="80"/>
      <c r="D1132" s="80"/>
      <c r="E1132" s="80" t="s">
        <v>4876</v>
      </c>
      <c r="F1132" s="80"/>
      <c r="G1132" s="80"/>
      <c r="H1132" s="80"/>
      <c r="I1132" s="80"/>
      <c r="J1132" s="80" t="s">
        <v>4258</v>
      </c>
      <c r="K1132" s="80" t="s">
        <v>3621</v>
      </c>
      <c r="L1132" s="80" t="s">
        <v>10011</v>
      </c>
      <c r="M1132" s="80"/>
      <c r="N1132" s="80" t="s">
        <v>8672</v>
      </c>
      <c r="O1132" s="80" t="s">
        <v>5426</v>
      </c>
      <c r="P1132" s="80" t="s">
        <v>2472</v>
      </c>
      <c r="Q1132" s="80"/>
      <c r="R1132" s="82" t="s">
        <v>79</v>
      </c>
      <c r="S1132" s="80"/>
      <c r="T1132" s="114" t="str">
        <f t="shared" si="68"/>
        <v>01576200602</v>
      </c>
      <c r="U1132" s="114" t="str">
        <f t="shared" si="69"/>
        <v>REALI TOURS S.R.L</v>
      </c>
      <c r="V1132" s="114" t="str">
        <f t="shared" si="70"/>
        <v>LAZIO</v>
      </c>
      <c r="W1132" s="114" t="str">
        <f t="shared" si="71"/>
        <v>LAZIO</v>
      </c>
    </row>
    <row r="1133" spans="1:23" ht="14.4" x14ac:dyDescent="0.3">
      <c r="A1133" s="80" t="s">
        <v>884</v>
      </c>
      <c r="B1133" s="80" t="s">
        <v>885</v>
      </c>
      <c r="C1133" s="80" t="s">
        <v>3621</v>
      </c>
      <c r="D1133" s="80" t="s">
        <v>4858</v>
      </c>
      <c r="E1133" s="80" t="s">
        <v>8670</v>
      </c>
      <c r="F1133" s="80" t="s">
        <v>8671</v>
      </c>
      <c r="G1133" s="80" t="s">
        <v>8672</v>
      </c>
      <c r="H1133" s="80" t="s">
        <v>5426</v>
      </c>
      <c r="I1133" s="80" t="s">
        <v>2472</v>
      </c>
      <c r="J1133" s="80" t="s">
        <v>885</v>
      </c>
      <c r="K1133" s="80" t="s">
        <v>3621</v>
      </c>
      <c r="L1133" s="80" t="s">
        <v>8670</v>
      </c>
      <c r="M1133" s="80" t="s">
        <v>8671</v>
      </c>
      <c r="N1133" s="80" t="s">
        <v>8672</v>
      </c>
      <c r="O1133" s="80" t="s">
        <v>5426</v>
      </c>
      <c r="P1133" s="80" t="s">
        <v>2472</v>
      </c>
      <c r="Q1133" s="80" t="s">
        <v>8673</v>
      </c>
      <c r="R1133" s="82" t="s">
        <v>79</v>
      </c>
      <c r="S1133" s="80" t="s">
        <v>8065</v>
      </c>
      <c r="T1133" s="114" t="str">
        <f t="shared" si="68"/>
        <v>01576200602</v>
      </c>
      <c r="U1133" s="114" t="str">
        <f t="shared" si="69"/>
        <v>REALITOURS SRL DI REALI MARIO</v>
      </c>
      <c r="V1133" s="114" t="str">
        <f t="shared" si="70"/>
        <v>LAZIO</v>
      </c>
      <c r="W1133" s="114" t="str">
        <f t="shared" si="71"/>
        <v>LAZIO</v>
      </c>
    </row>
    <row r="1134" spans="1:23" ht="14.4" x14ac:dyDescent="0.3">
      <c r="A1134" s="80" t="s">
        <v>8573</v>
      </c>
      <c r="B1134" s="80"/>
      <c r="C1134" s="80"/>
      <c r="D1134" s="80"/>
      <c r="E1134" s="80" t="s">
        <v>4876</v>
      </c>
      <c r="F1134" s="80"/>
      <c r="G1134" s="80"/>
      <c r="H1134" s="80"/>
      <c r="I1134" s="80"/>
      <c r="J1134" s="80" t="s">
        <v>8574</v>
      </c>
      <c r="K1134" s="80" t="s">
        <v>8575</v>
      </c>
      <c r="L1134" s="80" t="s">
        <v>8576</v>
      </c>
      <c r="M1134" s="80"/>
      <c r="N1134" s="80" t="s">
        <v>4861</v>
      </c>
      <c r="O1134" s="80" t="s">
        <v>4861</v>
      </c>
      <c r="P1134" s="80" t="s">
        <v>2482</v>
      </c>
      <c r="Q1134" s="80"/>
      <c r="R1134" s="82" t="s">
        <v>79</v>
      </c>
      <c r="S1134" s="80"/>
      <c r="T1134" s="114" t="str">
        <f t="shared" si="68"/>
        <v>03072820925</v>
      </c>
      <c r="U1134" s="114" t="str">
        <f t="shared" si="69"/>
        <v>REGIONE AUTONOMA SADEGNA</v>
      </c>
      <c r="V1134" s="114" t="str">
        <f t="shared" si="70"/>
        <v>SARDEGNA</v>
      </c>
      <c r="W1134" s="114" t="str">
        <f t="shared" si="71"/>
        <v>SARDEGNA</v>
      </c>
    </row>
    <row r="1135" spans="1:23" ht="14.4" x14ac:dyDescent="0.3">
      <c r="A1135" s="80" t="s">
        <v>4724</v>
      </c>
      <c r="B1135" s="80" t="s">
        <v>4725</v>
      </c>
      <c r="C1135" s="80" t="s">
        <v>6890</v>
      </c>
      <c r="D1135" s="80" t="s">
        <v>4935</v>
      </c>
      <c r="E1135" s="80" t="s">
        <v>6891</v>
      </c>
      <c r="F1135" s="80" t="s">
        <v>6892</v>
      </c>
      <c r="G1135" s="80" t="s">
        <v>6893</v>
      </c>
      <c r="H1135" s="80" t="s">
        <v>6337</v>
      </c>
      <c r="I1135" s="80" t="s">
        <v>2484</v>
      </c>
      <c r="J1135" s="80" t="s">
        <v>4725</v>
      </c>
      <c r="K1135" s="80" t="s">
        <v>6890</v>
      </c>
      <c r="L1135" s="80" t="s">
        <v>6891</v>
      </c>
      <c r="M1135" s="80" t="s">
        <v>6892</v>
      </c>
      <c r="N1135" s="80" t="s">
        <v>6893</v>
      </c>
      <c r="O1135" s="80" t="s">
        <v>6337</v>
      </c>
      <c r="P1135" s="80" t="s">
        <v>2484</v>
      </c>
      <c r="Q1135" s="80" t="s">
        <v>6894</v>
      </c>
      <c r="R1135" s="82" t="s">
        <v>79</v>
      </c>
      <c r="S1135" s="80" t="s">
        <v>6895</v>
      </c>
      <c r="T1135" s="114" t="str">
        <f t="shared" si="68"/>
        <v>04632000487</v>
      </c>
      <c r="U1135" s="114" t="str">
        <f t="shared" si="69"/>
        <v>RENIERI BUS S.N.C. DI BEATRICE E VALERIA RENIERI &amp; C.</v>
      </c>
      <c r="V1135" s="114" t="str">
        <f t="shared" si="70"/>
        <v>TOSCANA</v>
      </c>
      <c r="W1135" s="114" t="str">
        <f t="shared" si="71"/>
        <v>TOSCANA</v>
      </c>
    </row>
    <row r="1136" spans="1:23" ht="14.4" x14ac:dyDescent="0.3">
      <c r="A1136" s="80" t="s">
        <v>5716</v>
      </c>
      <c r="B1136" s="80"/>
      <c r="C1136" s="80"/>
      <c r="D1136" s="80"/>
      <c r="E1136" s="80" t="s">
        <v>4876</v>
      </c>
      <c r="F1136" s="80"/>
      <c r="G1136" s="80"/>
      <c r="H1136" s="80"/>
      <c r="I1136" s="80"/>
      <c r="J1136" s="80" t="s">
        <v>5717</v>
      </c>
      <c r="K1136" s="80" t="s">
        <v>5718</v>
      </c>
      <c r="L1136" s="80" t="s">
        <v>5719</v>
      </c>
      <c r="M1136" s="80"/>
      <c r="N1136" s="80" t="s">
        <v>5720</v>
      </c>
      <c r="O1136" s="80" t="s">
        <v>4973</v>
      </c>
      <c r="P1136" s="80" t="s">
        <v>2459</v>
      </c>
      <c r="Q1136" s="80"/>
      <c r="R1136" s="82" t="s">
        <v>79</v>
      </c>
      <c r="S1136" s="80"/>
      <c r="T1136" s="114" t="str">
        <f t="shared" si="68"/>
        <v>00208620765</v>
      </c>
      <c r="U1136" s="114" t="str">
        <f t="shared" si="69"/>
        <v>REPOLE DONATO SNC</v>
      </c>
      <c r="V1136" s="114" t="str">
        <f t="shared" si="70"/>
        <v>BASILICATA</v>
      </c>
      <c r="W1136" s="114" t="str">
        <f t="shared" si="71"/>
        <v>BASILICATA</v>
      </c>
    </row>
    <row r="1137" spans="1:23" ht="14.4" x14ac:dyDescent="0.3">
      <c r="A1137" s="80" t="s">
        <v>4661</v>
      </c>
      <c r="B1137" s="80" t="s">
        <v>4662</v>
      </c>
      <c r="C1137" s="80" t="s">
        <v>6259</v>
      </c>
      <c r="D1137" s="80" t="s">
        <v>4871</v>
      </c>
      <c r="E1137" s="80" t="s">
        <v>4981</v>
      </c>
      <c r="F1137" s="80" t="s">
        <v>4982</v>
      </c>
      <c r="G1137" s="80" t="s">
        <v>4983</v>
      </c>
      <c r="H1137" s="80" t="s">
        <v>4983</v>
      </c>
      <c r="I1137" s="80" t="s">
        <v>2484</v>
      </c>
      <c r="J1137" s="80"/>
      <c r="K1137" s="80"/>
      <c r="L1137" s="80" t="s">
        <v>4876</v>
      </c>
      <c r="M1137" s="80"/>
      <c r="N1137" s="80"/>
      <c r="O1137" s="80"/>
      <c r="P1137" s="80"/>
      <c r="Q1137" s="80" t="s">
        <v>6260</v>
      </c>
      <c r="R1137" s="82" t="s">
        <v>79</v>
      </c>
      <c r="S1137" s="80"/>
      <c r="T1137" s="114" t="str">
        <f t="shared" si="68"/>
        <v>01816550519</v>
      </c>
      <c r="U1137" s="114" t="str">
        <f t="shared" si="69"/>
        <v>RETE FERROVIARIA TOSCANA SPA</v>
      </c>
      <c r="V1137" s="114" t="str">
        <f t="shared" si="70"/>
        <v>TOSCANA</v>
      </c>
      <c r="W1137" s="114" t="str">
        <f t="shared" si="71"/>
        <v>TOSCANA</v>
      </c>
    </row>
    <row r="1138" spans="1:23" ht="14.4" x14ac:dyDescent="0.3">
      <c r="A1138" s="80" t="s">
        <v>7415</v>
      </c>
      <c r="B1138" s="80"/>
      <c r="C1138" s="80"/>
      <c r="D1138" s="80"/>
      <c r="E1138" s="80" t="s">
        <v>4876</v>
      </c>
      <c r="F1138" s="80"/>
      <c r="G1138" s="80"/>
      <c r="H1138" s="80"/>
      <c r="I1138" s="80"/>
      <c r="J1138" s="80" t="s">
        <v>7416</v>
      </c>
      <c r="K1138" s="80" t="s">
        <v>7417</v>
      </c>
      <c r="L1138" s="80" t="s">
        <v>7418</v>
      </c>
      <c r="M1138" s="80"/>
      <c r="N1138" s="80" t="s">
        <v>7419</v>
      </c>
      <c r="O1138" s="80" t="s">
        <v>5074</v>
      </c>
      <c r="P1138" s="80" t="s">
        <v>2465</v>
      </c>
      <c r="Q1138" s="80"/>
      <c r="R1138" s="82" t="s">
        <v>79</v>
      </c>
      <c r="S1138" s="80"/>
      <c r="T1138" s="114" t="str">
        <f t="shared" si="68"/>
        <v>02170800656</v>
      </c>
      <c r="U1138" s="114" t="str">
        <f t="shared" si="69"/>
        <v>RIAG DI AGRESTA ANTONIO &amp; C. - S.N.C.</v>
      </c>
      <c r="V1138" s="114" t="str">
        <f t="shared" si="70"/>
        <v>CAMPANIA</v>
      </c>
      <c r="W1138" s="114" t="str">
        <f t="shared" si="71"/>
        <v>CAMPANIA</v>
      </c>
    </row>
    <row r="1139" spans="1:23" ht="14.4" x14ac:dyDescent="0.3">
      <c r="A1139" s="80" t="s">
        <v>10952</v>
      </c>
      <c r="B1139" s="80"/>
      <c r="C1139" s="80"/>
      <c r="D1139" s="80"/>
      <c r="E1139" s="80" t="s">
        <v>4876</v>
      </c>
      <c r="F1139" s="80"/>
      <c r="G1139" s="80"/>
      <c r="H1139" s="80"/>
      <c r="I1139" s="80"/>
      <c r="J1139" s="80" t="s">
        <v>10953</v>
      </c>
      <c r="K1139" s="80" t="s">
        <v>10954</v>
      </c>
      <c r="L1139" s="80" t="s">
        <v>10955</v>
      </c>
      <c r="M1139" s="80"/>
      <c r="N1139" s="80" t="s">
        <v>10956</v>
      </c>
      <c r="O1139" s="80" t="s">
        <v>5035</v>
      </c>
      <c r="P1139" s="80" t="s">
        <v>2467</v>
      </c>
      <c r="Q1139" s="80"/>
      <c r="R1139" s="82" t="s">
        <v>79</v>
      </c>
      <c r="S1139" s="80"/>
      <c r="T1139" s="114" t="str">
        <f t="shared" si="68"/>
        <v>02038920399</v>
      </c>
      <c r="U1139" s="114" t="str">
        <f t="shared" si="69"/>
        <v>RICCI BUS SRL</v>
      </c>
      <c r="V1139" s="114" t="str">
        <f t="shared" si="70"/>
        <v>EMILIA-ROMAGNA</v>
      </c>
      <c r="W1139" s="114" t="str">
        <f t="shared" si="71"/>
        <v>EMILIA-ROMAGNA</v>
      </c>
    </row>
    <row r="1140" spans="1:23" ht="14.4" x14ac:dyDescent="0.3">
      <c r="A1140" s="80" t="s">
        <v>1052</v>
      </c>
      <c r="B1140" s="80" t="s">
        <v>1864</v>
      </c>
      <c r="C1140" s="80" t="s">
        <v>3879</v>
      </c>
      <c r="D1140" s="80" t="s">
        <v>5258</v>
      </c>
      <c r="E1140" s="80" t="s">
        <v>10511</v>
      </c>
      <c r="F1140" s="80" t="s">
        <v>9759</v>
      </c>
      <c r="G1140" s="80" t="s">
        <v>5591</v>
      </c>
      <c r="H1140" s="80" t="s">
        <v>5591</v>
      </c>
      <c r="I1140" s="80" t="s">
        <v>2484</v>
      </c>
      <c r="J1140" s="80" t="s">
        <v>1864</v>
      </c>
      <c r="K1140" s="80" t="s">
        <v>3879</v>
      </c>
      <c r="L1140" s="80" t="s">
        <v>10511</v>
      </c>
      <c r="M1140" s="80" t="s">
        <v>9759</v>
      </c>
      <c r="N1140" s="80" t="s">
        <v>5591</v>
      </c>
      <c r="O1140" s="80" t="s">
        <v>5591</v>
      </c>
      <c r="P1140" s="80" t="s">
        <v>2484</v>
      </c>
      <c r="Q1140" s="80" t="s">
        <v>10512</v>
      </c>
      <c r="R1140" s="82" t="s">
        <v>79</v>
      </c>
      <c r="S1140" s="80"/>
      <c r="T1140" s="114" t="str">
        <f t="shared" si="68"/>
        <v>01021760523</v>
      </c>
      <c r="U1140" s="114" t="str">
        <f t="shared" si="69"/>
        <v>RICCIBUS</v>
      </c>
      <c r="V1140" s="114" t="str">
        <f t="shared" si="70"/>
        <v>TOSCANA</v>
      </c>
      <c r="W1140" s="114" t="str">
        <f t="shared" si="71"/>
        <v>TOSCANA</v>
      </c>
    </row>
    <row r="1141" spans="1:23" ht="14.4" x14ac:dyDescent="0.3">
      <c r="A1141" s="80" t="s">
        <v>3969</v>
      </c>
      <c r="B1141" s="80" t="s">
        <v>3970</v>
      </c>
      <c r="C1141" s="80" t="s">
        <v>8606</v>
      </c>
      <c r="D1141" s="80" t="s">
        <v>4935</v>
      </c>
      <c r="E1141" s="80" t="s">
        <v>8607</v>
      </c>
      <c r="F1141" s="80" t="s">
        <v>5387</v>
      </c>
      <c r="G1141" s="80" t="s">
        <v>5061</v>
      </c>
      <c r="H1141" s="80" t="s">
        <v>5061</v>
      </c>
      <c r="I1141" s="80" t="s">
        <v>2450</v>
      </c>
      <c r="J1141" s="80" t="s">
        <v>3970</v>
      </c>
      <c r="K1141" s="80" t="s">
        <v>8606</v>
      </c>
      <c r="L1141" s="80" t="s">
        <v>8607</v>
      </c>
      <c r="M1141" s="80" t="s">
        <v>5387</v>
      </c>
      <c r="N1141" s="80" t="s">
        <v>5061</v>
      </c>
      <c r="O1141" s="80" t="s">
        <v>5061</v>
      </c>
      <c r="P1141" s="80" t="s">
        <v>2450</v>
      </c>
      <c r="Q1141" s="80" t="s">
        <v>8608</v>
      </c>
      <c r="R1141" s="82" t="s">
        <v>79</v>
      </c>
      <c r="S1141" s="80" t="s">
        <v>8609</v>
      </c>
      <c r="T1141" s="114" t="str">
        <f t="shared" si="68"/>
        <v>00058830670</v>
      </c>
      <c r="U1141" s="114" t="str">
        <f t="shared" si="69"/>
        <v>RIPANI F.LLI S.N.C. DI RIPANI LEANTE &amp;C</v>
      </c>
      <c r="V1141" s="114" t="str">
        <f t="shared" si="70"/>
        <v>ABRUZZO</v>
      </c>
      <c r="W1141" s="114" t="str">
        <f t="shared" si="71"/>
        <v>ABRUZZO</v>
      </c>
    </row>
    <row r="1142" spans="1:23" ht="14.4" x14ac:dyDescent="0.3">
      <c r="A1142" s="80" t="s">
        <v>888</v>
      </c>
      <c r="B1142" s="80" t="s">
        <v>889</v>
      </c>
      <c r="C1142" s="80" t="s">
        <v>3791</v>
      </c>
      <c r="D1142" s="80" t="s">
        <v>4935</v>
      </c>
      <c r="E1142" s="80" t="s">
        <v>9827</v>
      </c>
      <c r="F1142" s="80" t="s">
        <v>5387</v>
      </c>
      <c r="G1142" s="80" t="s">
        <v>5061</v>
      </c>
      <c r="H1142" s="80" t="s">
        <v>5061</v>
      </c>
      <c r="I1142" s="80" t="s">
        <v>2450</v>
      </c>
      <c r="J1142" s="80" t="s">
        <v>889</v>
      </c>
      <c r="K1142" s="80" t="s">
        <v>3791</v>
      </c>
      <c r="L1142" s="80" t="s">
        <v>9827</v>
      </c>
      <c r="M1142" s="80" t="s">
        <v>5387</v>
      </c>
      <c r="N1142" s="80" t="s">
        <v>5061</v>
      </c>
      <c r="O1142" s="80" t="s">
        <v>5061</v>
      </c>
      <c r="P1142" s="80" t="s">
        <v>2450</v>
      </c>
      <c r="Q1142" s="80" t="s">
        <v>9828</v>
      </c>
      <c r="R1142" s="82" t="s">
        <v>79</v>
      </c>
      <c r="S1142" s="80" t="s">
        <v>9829</v>
      </c>
      <c r="T1142" s="114" t="str">
        <f t="shared" si="68"/>
        <v>00613760677</v>
      </c>
      <c r="U1142" s="114" t="str">
        <f t="shared" si="69"/>
        <v>RIPANI S.N.C. DI RIPANI G. &amp; G.</v>
      </c>
      <c r="V1142" s="114" t="str">
        <f t="shared" si="70"/>
        <v>ABRUZZO</v>
      </c>
      <c r="W1142" s="114" t="str">
        <f t="shared" si="71"/>
        <v>ABRUZZO</v>
      </c>
    </row>
    <row r="1143" spans="1:23" ht="14.4" x14ac:dyDescent="0.3">
      <c r="A1143" s="80" t="s">
        <v>2604</v>
      </c>
      <c r="B1143" s="80" t="s">
        <v>2605</v>
      </c>
      <c r="C1143" s="80" t="s">
        <v>3623</v>
      </c>
      <c r="D1143" s="80" t="s">
        <v>4858</v>
      </c>
      <c r="E1143" s="80" t="s">
        <v>8684</v>
      </c>
      <c r="F1143" s="80" t="s">
        <v>8685</v>
      </c>
      <c r="G1143" s="80" t="s">
        <v>8686</v>
      </c>
      <c r="H1143" s="80" t="s">
        <v>4929</v>
      </c>
      <c r="I1143" s="80" t="s">
        <v>2465</v>
      </c>
      <c r="J1143" s="80" t="s">
        <v>2605</v>
      </c>
      <c r="K1143" s="80" t="s">
        <v>3623</v>
      </c>
      <c r="L1143" s="80" t="s">
        <v>8684</v>
      </c>
      <c r="M1143" s="80" t="s">
        <v>8685</v>
      </c>
      <c r="N1143" s="80" t="s">
        <v>8686</v>
      </c>
      <c r="O1143" s="80" t="s">
        <v>4929</v>
      </c>
      <c r="P1143" s="80" t="s">
        <v>2465</v>
      </c>
      <c r="Q1143" s="80" t="s">
        <v>8687</v>
      </c>
      <c r="R1143" s="82" t="s">
        <v>79</v>
      </c>
      <c r="S1143" s="80" t="s">
        <v>8688</v>
      </c>
      <c r="T1143" s="114" t="str">
        <f t="shared" si="68"/>
        <v>01206530626</v>
      </c>
      <c r="U1143" s="114" t="str">
        <f t="shared" si="69"/>
        <v>RISPOLI SRL</v>
      </c>
      <c r="V1143" s="114" t="str">
        <f t="shared" si="70"/>
        <v>CAMPANIA</v>
      </c>
      <c r="W1143" s="114" t="str">
        <f t="shared" si="71"/>
        <v>CAMPANIA</v>
      </c>
    </row>
    <row r="1144" spans="1:23" ht="14.4" x14ac:dyDescent="0.3">
      <c r="A1144" s="80" t="s">
        <v>4186</v>
      </c>
      <c r="B1144" s="80" t="s">
        <v>4187</v>
      </c>
      <c r="C1144" s="80" t="s">
        <v>10152</v>
      </c>
      <c r="D1144" s="80" t="s">
        <v>4858</v>
      </c>
      <c r="E1144" s="80" t="s">
        <v>10153</v>
      </c>
      <c r="F1144" s="80" t="s">
        <v>10154</v>
      </c>
      <c r="G1144" s="80" t="s">
        <v>10155</v>
      </c>
      <c r="H1144" s="80" t="s">
        <v>5426</v>
      </c>
      <c r="I1144" s="80" t="s">
        <v>2472</v>
      </c>
      <c r="J1144" s="80" t="s">
        <v>4187</v>
      </c>
      <c r="K1144" s="80" t="s">
        <v>10152</v>
      </c>
      <c r="L1144" s="80" t="s">
        <v>10153</v>
      </c>
      <c r="M1144" s="80" t="s">
        <v>10154</v>
      </c>
      <c r="N1144" s="80" t="s">
        <v>10155</v>
      </c>
      <c r="O1144" s="80" t="s">
        <v>5426</v>
      </c>
      <c r="P1144" s="80" t="s">
        <v>2472</v>
      </c>
      <c r="Q1144" s="80" t="s">
        <v>10156</v>
      </c>
      <c r="R1144" s="82" t="s">
        <v>79</v>
      </c>
      <c r="S1144" s="80" t="s">
        <v>9204</v>
      </c>
      <c r="T1144" s="114" t="str">
        <f t="shared" si="68"/>
        <v>02527680603</v>
      </c>
      <c r="U1144" s="114" t="str">
        <f t="shared" si="69"/>
        <v>RISVEGLIOSRL</v>
      </c>
      <c r="V1144" s="114" t="str">
        <f t="shared" si="70"/>
        <v>LAZIO</v>
      </c>
      <c r="W1144" s="114" t="str">
        <f t="shared" si="71"/>
        <v>LAZIO</v>
      </c>
    </row>
    <row r="1145" spans="1:23" ht="14.4" x14ac:dyDescent="0.3">
      <c r="A1145" s="80" t="s">
        <v>9059</v>
      </c>
      <c r="B1145" s="80"/>
      <c r="C1145" s="80"/>
      <c r="D1145" s="80"/>
      <c r="E1145" s="80" t="s">
        <v>4876</v>
      </c>
      <c r="F1145" s="80"/>
      <c r="G1145" s="80"/>
      <c r="H1145" s="80"/>
      <c r="I1145" s="80"/>
      <c r="J1145" s="80" t="s">
        <v>9060</v>
      </c>
      <c r="K1145" s="80" t="s">
        <v>9061</v>
      </c>
      <c r="L1145" s="80" t="s">
        <v>9053</v>
      </c>
      <c r="M1145" s="80"/>
      <c r="N1145" s="80" t="s">
        <v>9055</v>
      </c>
      <c r="O1145" s="80" t="s">
        <v>9055</v>
      </c>
      <c r="P1145" s="80" t="s">
        <v>2474</v>
      </c>
      <c r="Q1145" s="80"/>
      <c r="R1145" s="82" t="s">
        <v>79</v>
      </c>
      <c r="S1145" s="80"/>
      <c r="T1145" s="114" t="str">
        <f t="shared" si="68"/>
        <v>01316420080</v>
      </c>
      <c r="U1145" s="114" t="str">
        <f t="shared" si="69"/>
        <v>RIVIERA TRASPORTI LINEA SRL</v>
      </c>
      <c r="V1145" s="114" t="str">
        <f t="shared" si="70"/>
        <v>LIGURIA</v>
      </c>
      <c r="W1145" s="114" t="str">
        <f t="shared" si="71"/>
        <v>LIGURIA</v>
      </c>
    </row>
    <row r="1146" spans="1:23" ht="14.4" x14ac:dyDescent="0.3">
      <c r="A1146" s="80" t="s">
        <v>4431</v>
      </c>
      <c r="B1146" s="80" t="s">
        <v>4432</v>
      </c>
      <c r="C1146" s="80" t="s">
        <v>6209</v>
      </c>
      <c r="D1146" s="80" t="s">
        <v>4858</v>
      </c>
      <c r="E1146" s="80" t="s">
        <v>6210</v>
      </c>
      <c r="F1146" s="80" t="s">
        <v>6211</v>
      </c>
      <c r="G1146" s="80" t="s">
        <v>6212</v>
      </c>
      <c r="H1146" s="80" t="s">
        <v>6046</v>
      </c>
      <c r="I1146" s="80" t="s">
        <v>2478</v>
      </c>
      <c r="J1146" s="80" t="s">
        <v>4432</v>
      </c>
      <c r="K1146" s="80" t="s">
        <v>6209</v>
      </c>
      <c r="L1146" s="80" t="s">
        <v>6210</v>
      </c>
      <c r="M1146" s="80" t="s">
        <v>6211</v>
      </c>
      <c r="N1146" s="80" t="s">
        <v>6212</v>
      </c>
      <c r="O1146" s="80" t="s">
        <v>6046</v>
      </c>
      <c r="P1146" s="80" t="s">
        <v>2478</v>
      </c>
      <c r="Q1146" s="80" t="s">
        <v>6213</v>
      </c>
      <c r="R1146" s="82" t="s">
        <v>79</v>
      </c>
      <c r="S1146" s="80" t="s">
        <v>6214</v>
      </c>
      <c r="T1146" s="114" t="str">
        <f t="shared" si="68"/>
        <v>01494260084</v>
      </c>
      <c r="U1146" s="114" t="str">
        <f t="shared" si="69"/>
        <v>RIVIERA TRASPORTI PIEMONTE SRL</v>
      </c>
      <c r="V1146" s="114" t="str">
        <f t="shared" si="70"/>
        <v>PIEMONTE</v>
      </c>
      <c r="W1146" s="114" t="str">
        <f t="shared" si="71"/>
        <v>PIEMONTE</v>
      </c>
    </row>
    <row r="1147" spans="1:23" ht="14.4" x14ac:dyDescent="0.3">
      <c r="A1147" s="80" t="s">
        <v>892</v>
      </c>
      <c r="B1147" s="80" t="s">
        <v>893</v>
      </c>
      <c r="C1147" s="80" t="s">
        <v>3673</v>
      </c>
      <c r="D1147" s="80" t="s">
        <v>4871</v>
      </c>
      <c r="E1147" s="80" t="s">
        <v>9053</v>
      </c>
      <c r="F1147" s="80" t="s">
        <v>9054</v>
      </c>
      <c r="G1147" s="80" t="s">
        <v>9055</v>
      </c>
      <c r="H1147" s="80" t="s">
        <v>9055</v>
      </c>
      <c r="I1147" s="80" t="s">
        <v>2474</v>
      </c>
      <c r="J1147" s="80" t="s">
        <v>893</v>
      </c>
      <c r="K1147" s="80" t="s">
        <v>3673</v>
      </c>
      <c r="L1147" s="80" t="s">
        <v>9053</v>
      </c>
      <c r="M1147" s="80" t="s">
        <v>9056</v>
      </c>
      <c r="N1147" s="80" t="s">
        <v>9055</v>
      </c>
      <c r="O1147" s="80" t="s">
        <v>9055</v>
      </c>
      <c r="P1147" s="80" t="s">
        <v>2474</v>
      </c>
      <c r="Q1147" s="80" t="s">
        <v>9057</v>
      </c>
      <c r="R1147" s="82" t="s">
        <v>79</v>
      </c>
      <c r="S1147" s="80" t="s">
        <v>9058</v>
      </c>
      <c r="T1147" s="114" t="str">
        <f t="shared" si="68"/>
        <v>00142950088</v>
      </c>
      <c r="U1147" s="114" t="str">
        <f t="shared" si="69"/>
        <v>RIVIERA TRASPORTI SPA</v>
      </c>
      <c r="V1147" s="114" t="str">
        <f t="shared" si="70"/>
        <v>LIGURIA</v>
      </c>
      <c r="W1147" s="114" t="str">
        <f t="shared" si="71"/>
        <v>LIGURIA</v>
      </c>
    </row>
    <row r="1148" spans="1:23" ht="14.4" x14ac:dyDescent="0.3">
      <c r="A1148" s="80" t="s">
        <v>5757</v>
      </c>
      <c r="B1148" s="80"/>
      <c r="C1148" s="80"/>
      <c r="D1148" s="80"/>
      <c r="E1148" s="80" t="s">
        <v>4876</v>
      </c>
      <c r="F1148" s="80"/>
      <c r="G1148" s="80"/>
      <c r="H1148" s="80"/>
      <c r="I1148" s="80"/>
      <c r="J1148" s="80" t="s">
        <v>5758</v>
      </c>
      <c r="K1148" s="80" t="s">
        <v>5759</v>
      </c>
      <c r="L1148" s="80" t="s">
        <v>5760</v>
      </c>
      <c r="M1148" s="80"/>
      <c r="N1148" s="80" t="s">
        <v>5751</v>
      </c>
      <c r="O1148" s="80" t="s">
        <v>4973</v>
      </c>
      <c r="P1148" s="80" t="s">
        <v>2459</v>
      </c>
      <c r="Q1148" s="80"/>
      <c r="R1148" s="82" t="s">
        <v>79</v>
      </c>
      <c r="S1148" s="80"/>
      <c r="T1148" s="114" t="str">
        <f t="shared" si="68"/>
        <v>01680920764</v>
      </c>
      <c r="U1148" s="114" t="str">
        <f t="shared" si="69"/>
        <v>ROCCO AUTOLINEE SRL</v>
      </c>
      <c r="V1148" s="114" t="str">
        <f t="shared" si="70"/>
        <v>BASILICATA</v>
      </c>
      <c r="W1148" s="114" t="str">
        <f t="shared" si="71"/>
        <v>BASILICATA</v>
      </c>
    </row>
    <row r="1149" spans="1:23" ht="14.4" x14ac:dyDescent="0.3">
      <c r="A1149" s="80" t="s">
        <v>4188</v>
      </c>
      <c r="B1149" s="80" t="s">
        <v>4189</v>
      </c>
      <c r="C1149" s="80" t="s">
        <v>8992</v>
      </c>
      <c r="D1149" s="80" t="s">
        <v>5029</v>
      </c>
      <c r="E1149" s="80" t="s">
        <v>8993</v>
      </c>
      <c r="F1149" s="80" t="s">
        <v>5335</v>
      </c>
      <c r="G1149" s="80" t="s">
        <v>5080</v>
      </c>
      <c r="H1149" s="80" t="s">
        <v>5080</v>
      </c>
      <c r="I1149" s="80" t="s">
        <v>2472</v>
      </c>
      <c r="J1149" s="80" t="s">
        <v>4189</v>
      </c>
      <c r="K1149" s="80" t="s">
        <v>8992</v>
      </c>
      <c r="L1149" s="80" t="s">
        <v>8993</v>
      </c>
      <c r="M1149" s="80" t="s">
        <v>5335</v>
      </c>
      <c r="N1149" s="80" t="s">
        <v>5080</v>
      </c>
      <c r="O1149" s="80" t="s">
        <v>5080</v>
      </c>
      <c r="P1149" s="80" t="s">
        <v>2472</v>
      </c>
      <c r="Q1149" s="80" t="s">
        <v>8994</v>
      </c>
      <c r="R1149" s="82" t="s">
        <v>79</v>
      </c>
      <c r="S1149" s="80" t="s">
        <v>8995</v>
      </c>
      <c r="T1149" s="114" t="str">
        <f t="shared" si="68"/>
        <v>10518501001</v>
      </c>
      <c r="U1149" s="114" t="str">
        <f t="shared" si="69"/>
        <v>ROMA TPL S.C.AR.L.</v>
      </c>
      <c r="V1149" s="114" t="str">
        <f t="shared" si="70"/>
        <v>LAZIO</v>
      </c>
      <c r="W1149" s="114" t="str">
        <f t="shared" si="71"/>
        <v>LAZIO</v>
      </c>
    </row>
    <row r="1150" spans="1:23" ht="14.4" x14ac:dyDescent="0.3">
      <c r="A1150" s="80" t="s">
        <v>5114</v>
      </c>
      <c r="B1150" s="80"/>
      <c r="C1150" s="80"/>
      <c r="D1150" s="80"/>
      <c r="E1150" s="80" t="s">
        <v>4876</v>
      </c>
      <c r="F1150" s="80"/>
      <c r="G1150" s="80"/>
      <c r="H1150" s="80"/>
      <c r="I1150" s="80"/>
      <c r="J1150" s="80" t="s">
        <v>5115</v>
      </c>
      <c r="K1150" s="80" t="s">
        <v>5116</v>
      </c>
      <c r="L1150" s="80" t="s">
        <v>5117</v>
      </c>
      <c r="M1150" s="80"/>
      <c r="N1150" s="80" t="s">
        <v>5118</v>
      </c>
      <c r="O1150" s="80" t="s">
        <v>5118</v>
      </c>
      <c r="P1150" s="80" t="s">
        <v>2463</v>
      </c>
      <c r="Q1150" s="80"/>
      <c r="R1150" s="82" t="s">
        <v>79</v>
      </c>
      <c r="S1150" s="80"/>
      <c r="T1150" s="114" t="str">
        <f t="shared" si="68"/>
        <v>02289760791</v>
      </c>
      <c r="U1150" s="114" t="str">
        <f t="shared" si="69"/>
        <v>ROMANO AUTOLINEE REGIONALI SPA</v>
      </c>
      <c r="V1150" s="114" t="str">
        <f t="shared" si="70"/>
        <v>CALABRIA</v>
      </c>
      <c r="W1150" s="114" t="str">
        <f t="shared" si="71"/>
        <v>CALABRIA</v>
      </c>
    </row>
    <row r="1151" spans="1:23" ht="14.4" x14ac:dyDescent="0.3">
      <c r="A1151" s="80" t="s">
        <v>2658</v>
      </c>
      <c r="B1151" s="80" t="s">
        <v>2659</v>
      </c>
      <c r="C1151" s="80" t="s">
        <v>3729</v>
      </c>
      <c r="D1151" s="80" t="s">
        <v>4935</v>
      </c>
      <c r="E1151" s="80" t="s">
        <v>9452</v>
      </c>
      <c r="F1151" s="80" t="s">
        <v>9453</v>
      </c>
      <c r="G1151" s="80" t="s">
        <v>9454</v>
      </c>
      <c r="H1151" s="80" t="s">
        <v>4904</v>
      </c>
      <c r="I1151" s="80" t="s">
        <v>2465</v>
      </c>
      <c r="J1151" s="80" t="s">
        <v>2659</v>
      </c>
      <c r="K1151" s="80" t="s">
        <v>3729</v>
      </c>
      <c r="L1151" s="80" t="s">
        <v>9452</v>
      </c>
      <c r="M1151" s="80" t="s">
        <v>9453</v>
      </c>
      <c r="N1151" s="80" t="s">
        <v>9454</v>
      </c>
      <c r="O1151" s="80" t="s">
        <v>4904</v>
      </c>
      <c r="P1151" s="80" t="s">
        <v>2465</v>
      </c>
      <c r="Q1151" s="80" t="s">
        <v>9455</v>
      </c>
      <c r="R1151" s="82" t="s">
        <v>79</v>
      </c>
      <c r="S1151" s="80" t="s">
        <v>9456</v>
      </c>
      <c r="T1151" s="114" t="str">
        <f t="shared" si="68"/>
        <v>01325671210</v>
      </c>
      <c r="U1151" s="114" t="str">
        <f t="shared" si="69"/>
        <v>ROMANO BUS DI ROMANO MASCIA VITO &amp; FIGLIO SNC</v>
      </c>
      <c r="V1151" s="114" t="str">
        <f t="shared" si="70"/>
        <v>CAMPANIA</v>
      </c>
      <c r="W1151" s="114" t="str">
        <f t="shared" si="71"/>
        <v>CAMPANIA</v>
      </c>
    </row>
    <row r="1152" spans="1:23" ht="14.4" x14ac:dyDescent="0.3">
      <c r="A1152" s="80" t="s">
        <v>8789</v>
      </c>
      <c r="B1152" s="80"/>
      <c r="C1152" s="80"/>
      <c r="D1152" s="80"/>
      <c r="E1152" s="80" t="s">
        <v>4876</v>
      </c>
      <c r="F1152" s="80"/>
      <c r="G1152" s="80"/>
      <c r="H1152" s="80"/>
      <c r="I1152" s="80"/>
      <c r="J1152" s="80" t="s">
        <v>8790</v>
      </c>
      <c r="K1152" s="80" t="s">
        <v>3635</v>
      </c>
      <c r="L1152" s="80" t="s">
        <v>8791</v>
      </c>
      <c r="M1152" s="80"/>
      <c r="N1152" s="80" t="s">
        <v>6796</v>
      </c>
      <c r="O1152" s="80" t="s">
        <v>4919</v>
      </c>
      <c r="P1152" s="80" t="s">
        <v>2472</v>
      </c>
      <c r="Q1152" s="80"/>
      <c r="R1152" s="82" t="s">
        <v>79</v>
      </c>
      <c r="S1152" s="80"/>
      <c r="T1152" s="114" t="str">
        <f t="shared" si="68"/>
        <v>02605270590</v>
      </c>
      <c r="U1152" s="114" t="str">
        <f t="shared" si="69"/>
        <v>RONCI BENDETTO</v>
      </c>
      <c r="V1152" s="114" t="str">
        <f t="shared" si="70"/>
        <v>LAZIO</v>
      </c>
      <c r="W1152" s="114" t="str">
        <f t="shared" si="71"/>
        <v>LAZIO</v>
      </c>
    </row>
    <row r="1153" spans="1:23" ht="14.4" x14ac:dyDescent="0.3">
      <c r="A1153" s="80" t="s">
        <v>2754</v>
      </c>
      <c r="B1153" s="80" t="s">
        <v>2755</v>
      </c>
      <c r="C1153" s="80" t="s">
        <v>3635</v>
      </c>
      <c r="D1153" s="80" t="s">
        <v>4858</v>
      </c>
      <c r="E1153" s="80" t="s">
        <v>8787</v>
      </c>
      <c r="F1153" s="80" t="s">
        <v>6795</v>
      </c>
      <c r="G1153" s="80" t="s">
        <v>6796</v>
      </c>
      <c r="H1153" s="80" t="s">
        <v>4919</v>
      </c>
      <c r="I1153" s="80" t="s">
        <v>2472</v>
      </c>
      <c r="J1153" s="80" t="s">
        <v>2755</v>
      </c>
      <c r="K1153" s="80" t="s">
        <v>3635</v>
      </c>
      <c r="L1153" s="80" t="s">
        <v>8787</v>
      </c>
      <c r="M1153" s="80" t="s">
        <v>6795</v>
      </c>
      <c r="N1153" s="80" t="s">
        <v>6796</v>
      </c>
      <c r="O1153" s="80" t="s">
        <v>4919</v>
      </c>
      <c r="P1153" s="80" t="s">
        <v>2472</v>
      </c>
      <c r="Q1153" s="80" t="s">
        <v>8788</v>
      </c>
      <c r="R1153" s="82" t="s">
        <v>79</v>
      </c>
      <c r="S1153" s="80" t="s">
        <v>6798</v>
      </c>
      <c r="T1153" s="114" t="str">
        <f t="shared" si="68"/>
        <v>02605270590</v>
      </c>
      <c r="U1153" s="114" t="str">
        <f t="shared" si="69"/>
        <v>RONCI BENEDETTO S.R.L.</v>
      </c>
      <c r="V1153" s="114" t="str">
        <f t="shared" si="70"/>
        <v>LAZIO</v>
      </c>
      <c r="W1153" s="114" t="str">
        <f t="shared" si="71"/>
        <v>LAZIO</v>
      </c>
    </row>
    <row r="1154" spans="1:23" ht="14.4" x14ac:dyDescent="0.3">
      <c r="A1154" s="80" t="s">
        <v>11065</v>
      </c>
      <c r="B1154" s="80"/>
      <c r="C1154" s="80"/>
      <c r="D1154" s="80"/>
      <c r="E1154" s="80" t="s">
        <v>4876</v>
      </c>
      <c r="F1154" s="80"/>
      <c r="G1154" s="80"/>
      <c r="H1154" s="80"/>
      <c r="I1154" s="80"/>
      <c r="J1154" s="80" t="s">
        <v>11066</v>
      </c>
      <c r="K1154" s="80" t="s">
        <v>11067</v>
      </c>
      <c r="L1154" s="80" t="s">
        <v>11068</v>
      </c>
      <c r="M1154" s="80"/>
      <c r="N1154" s="80" t="s">
        <v>11069</v>
      </c>
      <c r="O1154" s="80" t="s">
        <v>5199</v>
      </c>
      <c r="P1154" s="80" t="s">
        <v>2467</v>
      </c>
      <c r="Q1154" s="80"/>
      <c r="R1154" s="82" t="s">
        <v>79</v>
      </c>
      <c r="S1154" s="80"/>
      <c r="T1154" s="114" t="str">
        <f t="shared" ref="T1154:T1217" si="72">IF(K1154="", C1154, K1154)</f>
        <v>02226481204</v>
      </c>
      <c r="U1154" s="114" t="str">
        <f t="shared" ref="U1154:U1217" si="73">IF(J1154="", B1154, J1154)</f>
        <v>ROSSI AUTOSERVIZI</v>
      </c>
      <c r="V1154" s="114" t="str">
        <f t="shared" ref="V1154:V1217" si="74">IF(P1154="", I1154, P1154)</f>
        <v>EMILIA-ROMAGNA</v>
      </c>
      <c r="W1154" s="114" t="str">
        <f t="shared" ref="W1154:W1217" si="75">IF(V1154="FRIULI-VENEZIA-GIULIA", "FRIULI-VENEZIA GIULIA", IF(V1154="TRENTINO ALTO-ADIGE", IF(IF(O1154="", H1154, O1154)="BOLZANO-BOZEN", "Provincia autonoma di BOLZANO", "Provincia autonoma di TRENTO"), V1154))</f>
        <v>EMILIA-ROMAGNA</v>
      </c>
    </row>
    <row r="1155" spans="1:23" ht="14.4" x14ac:dyDescent="0.3">
      <c r="A1155" s="80" t="s">
        <v>10853</v>
      </c>
      <c r="B1155" s="80"/>
      <c r="C1155" s="80"/>
      <c r="D1155" s="80"/>
      <c r="E1155" s="80" t="s">
        <v>4876</v>
      </c>
      <c r="F1155" s="80"/>
      <c r="G1155" s="80"/>
      <c r="H1155" s="80"/>
      <c r="I1155" s="80"/>
      <c r="J1155" s="80" t="s">
        <v>10854</v>
      </c>
      <c r="K1155" s="80" t="s">
        <v>10855</v>
      </c>
      <c r="L1155" s="80" t="s">
        <v>10856</v>
      </c>
      <c r="M1155" s="80"/>
      <c r="N1155" s="80" t="s">
        <v>10857</v>
      </c>
      <c r="O1155" s="80" t="s">
        <v>5021</v>
      </c>
      <c r="P1155" s="80" t="s">
        <v>2467</v>
      </c>
      <c r="Q1155" s="80"/>
      <c r="R1155" s="82" t="s">
        <v>79</v>
      </c>
      <c r="S1155" s="80"/>
      <c r="T1155" s="114" t="str">
        <f t="shared" si="72"/>
        <v>01759160342</v>
      </c>
      <c r="U1155" s="114" t="str">
        <f t="shared" si="73"/>
        <v>ROSSI MORA VIAGGI SRL</v>
      </c>
      <c r="V1155" s="114" t="str">
        <f t="shared" si="74"/>
        <v>EMILIA-ROMAGNA</v>
      </c>
      <c r="W1155" s="114" t="str">
        <f t="shared" si="75"/>
        <v>EMILIA-ROMAGNA</v>
      </c>
    </row>
    <row r="1156" spans="1:23" ht="14.4" x14ac:dyDescent="0.3">
      <c r="A1156" s="80" t="s">
        <v>902</v>
      </c>
      <c r="B1156" s="80" t="s">
        <v>903</v>
      </c>
      <c r="C1156" s="80" t="s">
        <v>3845</v>
      </c>
      <c r="D1156" s="80" t="s">
        <v>4858</v>
      </c>
      <c r="E1156" s="80" t="s">
        <v>10247</v>
      </c>
      <c r="F1156" s="80" t="s">
        <v>5554</v>
      </c>
      <c r="G1156" s="80" t="s">
        <v>5555</v>
      </c>
      <c r="H1156" s="80" t="s">
        <v>5556</v>
      </c>
      <c r="I1156" s="80" t="s">
        <v>2450</v>
      </c>
      <c r="J1156" s="80" t="s">
        <v>903</v>
      </c>
      <c r="K1156" s="80" t="s">
        <v>3845</v>
      </c>
      <c r="L1156" s="80" t="s">
        <v>10247</v>
      </c>
      <c r="M1156" s="80" t="s">
        <v>5554</v>
      </c>
      <c r="N1156" s="80" t="s">
        <v>5555</v>
      </c>
      <c r="O1156" s="80" t="s">
        <v>5556</v>
      </c>
      <c r="P1156" s="80" t="s">
        <v>2450</v>
      </c>
      <c r="Q1156" s="80" t="s">
        <v>10248</v>
      </c>
      <c r="R1156" s="82" t="s">
        <v>79</v>
      </c>
      <c r="S1156" s="80"/>
      <c r="T1156" s="114" t="str">
        <f t="shared" si="72"/>
        <v>01346990664</v>
      </c>
      <c r="U1156" s="114" t="str">
        <f t="shared" si="73"/>
        <v>ROVETANA TOURS SRL</v>
      </c>
      <c r="V1156" s="114" t="str">
        <f t="shared" si="74"/>
        <v>ABRUZZO</v>
      </c>
      <c r="W1156" s="114" t="str">
        <f t="shared" si="75"/>
        <v>ABRUZZO</v>
      </c>
    </row>
    <row r="1157" spans="1:23" ht="14.4" x14ac:dyDescent="0.3">
      <c r="A1157" s="80" t="s">
        <v>2849</v>
      </c>
      <c r="B1157" s="80" t="s">
        <v>2850</v>
      </c>
      <c r="C1157" s="80" t="s">
        <v>3589</v>
      </c>
      <c r="D1157" s="80" t="s">
        <v>10845</v>
      </c>
      <c r="E1157" s="80" t="s">
        <v>11223</v>
      </c>
      <c r="F1157" s="80" t="s">
        <v>5335</v>
      </c>
      <c r="G1157" s="80" t="s">
        <v>5080</v>
      </c>
      <c r="H1157" s="80" t="s">
        <v>5080</v>
      </c>
      <c r="I1157" s="80" t="s">
        <v>2472</v>
      </c>
      <c r="J1157" s="80" t="s">
        <v>2850</v>
      </c>
      <c r="K1157" s="80" t="s">
        <v>3589</v>
      </c>
      <c r="L1157" s="80" t="s">
        <v>11223</v>
      </c>
      <c r="M1157" s="80" t="s">
        <v>5335</v>
      </c>
      <c r="N1157" s="80" t="s">
        <v>5080</v>
      </c>
      <c r="O1157" s="80" t="s">
        <v>5080</v>
      </c>
      <c r="P1157" s="80" t="s">
        <v>2472</v>
      </c>
      <c r="Q1157" s="80" t="s">
        <v>11224</v>
      </c>
      <c r="R1157" s="82" t="s">
        <v>79</v>
      </c>
      <c r="S1157" s="80" t="s">
        <v>6037</v>
      </c>
      <c r="T1157" s="114" t="str">
        <f t="shared" si="72"/>
        <v>00373430552</v>
      </c>
      <c r="U1157" s="114" t="str">
        <f t="shared" si="73"/>
        <v>RTI AUTOSERVIZI</v>
      </c>
      <c r="V1157" s="114" t="str">
        <f t="shared" si="74"/>
        <v>LAZIO</v>
      </c>
      <c r="W1157" s="114" t="str">
        <f t="shared" si="75"/>
        <v>LAZIO</v>
      </c>
    </row>
    <row r="1158" spans="1:23" ht="14.4" x14ac:dyDescent="0.3">
      <c r="A1158" s="80" t="s">
        <v>1574</v>
      </c>
      <c r="B1158" s="80" t="s">
        <v>1575</v>
      </c>
      <c r="C1158" s="80" t="s">
        <v>3819</v>
      </c>
      <c r="D1158" s="80" t="s">
        <v>4863</v>
      </c>
      <c r="E1158" s="80" t="s">
        <v>10032</v>
      </c>
      <c r="F1158" s="80" t="s">
        <v>10033</v>
      </c>
      <c r="G1158" s="80" t="s">
        <v>6829</v>
      </c>
      <c r="H1158" s="80" t="s">
        <v>6337</v>
      </c>
      <c r="I1158" s="80" t="s">
        <v>2484</v>
      </c>
      <c r="J1158" s="80" t="s">
        <v>1575</v>
      </c>
      <c r="K1158" s="80" t="s">
        <v>3819</v>
      </c>
      <c r="L1158" s="80" t="s">
        <v>10032</v>
      </c>
      <c r="M1158" s="80" t="s">
        <v>10033</v>
      </c>
      <c r="N1158" s="80" t="s">
        <v>6829</v>
      </c>
      <c r="O1158" s="80" t="s">
        <v>6337</v>
      </c>
      <c r="P1158" s="80" t="s">
        <v>2484</v>
      </c>
      <c r="Q1158" s="80" t="s">
        <v>10034</v>
      </c>
      <c r="R1158" s="82" t="s">
        <v>79</v>
      </c>
      <c r="S1158" s="80"/>
      <c r="T1158" s="114" t="str">
        <f t="shared" si="72"/>
        <v>06678500486</v>
      </c>
      <c r="U1158" s="114" t="str">
        <f t="shared" si="73"/>
        <v>RTI CONSORZIO MAS+ (MANDATARIA) E AUTOLINEE TOSCANE SPA (MANDANTE) COL</v>
      </c>
      <c r="V1158" s="114" t="str">
        <f t="shared" si="74"/>
        <v>TOSCANA</v>
      </c>
      <c r="W1158" s="114" t="str">
        <f t="shared" si="75"/>
        <v>TOSCANA</v>
      </c>
    </row>
    <row r="1159" spans="1:23" ht="14.4" x14ac:dyDescent="0.3">
      <c r="A1159" s="80" t="s">
        <v>4326</v>
      </c>
      <c r="B1159" s="80" t="s">
        <v>4327</v>
      </c>
      <c r="C1159" s="80" t="s">
        <v>7740</v>
      </c>
      <c r="D1159" s="80" t="s">
        <v>5430</v>
      </c>
      <c r="E1159" s="80" t="s">
        <v>7741</v>
      </c>
      <c r="F1159" s="80" t="s">
        <v>7742</v>
      </c>
      <c r="G1159" s="80" t="s">
        <v>7743</v>
      </c>
      <c r="H1159" s="80" t="s">
        <v>5080</v>
      </c>
      <c r="I1159" s="80" t="s">
        <v>2472</v>
      </c>
      <c r="J1159" s="80" t="s">
        <v>4327</v>
      </c>
      <c r="K1159" s="80" t="s">
        <v>7740</v>
      </c>
      <c r="L1159" s="80" t="s">
        <v>7741</v>
      </c>
      <c r="M1159" s="80"/>
      <c r="N1159" s="80" t="s">
        <v>7743</v>
      </c>
      <c r="O1159" s="80" t="s">
        <v>5080</v>
      </c>
      <c r="P1159" s="80" t="s">
        <v>2472</v>
      </c>
      <c r="Q1159" s="80" t="s">
        <v>7744</v>
      </c>
      <c r="R1159" s="82" t="s">
        <v>79</v>
      </c>
      <c r="S1159" s="80" t="s">
        <v>7745</v>
      </c>
      <c r="T1159" s="114" t="str">
        <f t="shared" si="72"/>
        <v>00652791005</v>
      </c>
      <c r="U1159" s="114" t="str">
        <f t="shared" si="73"/>
        <v>RUBEO ROBERTO</v>
      </c>
      <c r="V1159" s="114" t="str">
        <f t="shared" si="74"/>
        <v>LAZIO</v>
      </c>
      <c r="W1159" s="114" t="str">
        <f t="shared" si="75"/>
        <v>LAZIO</v>
      </c>
    </row>
    <row r="1160" spans="1:23" ht="14.4" x14ac:dyDescent="0.3">
      <c r="A1160" s="80" t="s">
        <v>4073</v>
      </c>
      <c r="B1160" s="80" t="s">
        <v>4074</v>
      </c>
      <c r="C1160" s="80" t="s">
        <v>7716</v>
      </c>
      <c r="D1160" s="80" t="s">
        <v>4858</v>
      </c>
      <c r="E1160" s="80" t="s">
        <v>7717</v>
      </c>
      <c r="F1160" s="80" t="s">
        <v>7718</v>
      </c>
      <c r="G1160" s="80" t="s">
        <v>7719</v>
      </c>
      <c r="H1160" s="80" t="s">
        <v>5074</v>
      </c>
      <c r="I1160" s="80" t="s">
        <v>2465</v>
      </c>
      <c r="J1160" s="80" t="s">
        <v>4074</v>
      </c>
      <c r="K1160" s="80" t="s">
        <v>7716</v>
      </c>
      <c r="L1160" s="80" t="s">
        <v>7717</v>
      </c>
      <c r="M1160" s="80" t="s">
        <v>7718</v>
      </c>
      <c r="N1160" s="80" t="s">
        <v>7719</v>
      </c>
      <c r="O1160" s="80" t="s">
        <v>5074</v>
      </c>
      <c r="P1160" s="80" t="s">
        <v>2465</v>
      </c>
      <c r="Q1160" s="80" t="s">
        <v>7720</v>
      </c>
      <c r="R1160" s="82" t="s">
        <v>79</v>
      </c>
      <c r="S1160" s="80"/>
      <c r="T1160" s="114" t="str">
        <f t="shared" si="72"/>
        <v>05273970656</v>
      </c>
      <c r="U1160" s="114" t="str">
        <f t="shared" si="73"/>
        <v>RUOCCO AUTOSERVIZI SRL</v>
      </c>
      <c r="V1160" s="114" t="str">
        <f t="shared" si="74"/>
        <v>CAMPANIA</v>
      </c>
      <c r="W1160" s="114" t="str">
        <f t="shared" si="75"/>
        <v>CAMPANIA</v>
      </c>
    </row>
    <row r="1161" spans="1:23" ht="14.4" x14ac:dyDescent="0.3">
      <c r="A1161" s="80" t="s">
        <v>5927</v>
      </c>
      <c r="B1161" s="80"/>
      <c r="C1161" s="80"/>
      <c r="D1161" s="80"/>
      <c r="E1161" s="80" t="s">
        <v>4876</v>
      </c>
      <c r="F1161" s="80"/>
      <c r="G1161" s="80"/>
      <c r="H1161" s="80"/>
      <c r="I1161" s="80"/>
      <c r="J1161" s="80" t="s">
        <v>5928</v>
      </c>
      <c r="K1161" s="80" t="s">
        <v>5929</v>
      </c>
      <c r="L1161" s="80" t="s">
        <v>5930</v>
      </c>
      <c r="M1161" s="80"/>
      <c r="N1161" s="80" t="s">
        <v>5931</v>
      </c>
      <c r="O1161" s="80" t="s">
        <v>5579</v>
      </c>
      <c r="P1161" s="80" t="s">
        <v>2478</v>
      </c>
      <c r="Q1161" s="80"/>
      <c r="R1161" s="82" t="s">
        <v>79</v>
      </c>
      <c r="S1161" s="80"/>
      <c r="T1161" s="114" t="str">
        <f t="shared" si="72"/>
        <v>00550380067</v>
      </c>
      <c r="U1161" s="114" t="str">
        <f t="shared" si="73"/>
        <v>RUSSO GIUSEPPE AUTOSERVIZI E AUTOLINEE AGENZIA VIAGGI E TURISMO</v>
      </c>
      <c r="V1161" s="114" t="str">
        <f t="shared" si="74"/>
        <v>PIEMONTE</v>
      </c>
      <c r="W1161" s="114" t="str">
        <f t="shared" si="75"/>
        <v>PIEMONTE</v>
      </c>
    </row>
    <row r="1162" spans="1:23" ht="14.4" x14ac:dyDescent="0.3">
      <c r="A1162" s="80" t="s">
        <v>908</v>
      </c>
      <c r="B1162" s="80" t="s">
        <v>909</v>
      </c>
      <c r="C1162" s="80" t="s">
        <v>3414</v>
      </c>
      <c r="D1162" s="80" t="s">
        <v>5430</v>
      </c>
      <c r="E1162" s="80" t="s">
        <v>6094</v>
      </c>
      <c r="F1162" s="80" t="s">
        <v>6095</v>
      </c>
      <c r="G1162" s="80" t="s">
        <v>6096</v>
      </c>
      <c r="H1162" s="80" t="s">
        <v>5177</v>
      </c>
      <c r="I1162" s="80" t="s">
        <v>2477</v>
      </c>
      <c r="J1162" s="80" t="s">
        <v>909</v>
      </c>
      <c r="K1162" s="80" t="s">
        <v>3414</v>
      </c>
      <c r="L1162" s="80" t="s">
        <v>6094</v>
      </c>
      <c r="M1162" s="80" t="s">
        <v>6095</v>
      </c>
      <c r="N1162" s="80" t="s">
        <v>6096</v>
      </c>
      <c r="O1162" s="80" t="s">
        <v>5177</v>
      </c>
      <c r="P1162" s="80" t="s">
        <v>2477</v>
      </c>
      <c r="Q1162" s="80" t="s">
        <v>6097</v>
      </c>
      <c r="R1162" s="82" t="s">
        <v>79</v>
      </c>
      <c r="S1162" s="80" t="s">
        <v>6098</v>
      </c>
      <c r="T1162" s="114" t="str">
        <f t="shared" si="72"/>
        <v>01633460702</v>
      </c>
      <c r="U1162" s="114" t="str">
        <f t="shared" si="73"/>
        <v>RUTA VIAGGI DI RUTA NUNZIO</v>
      </c>
      <c r="V1162" s="114" t="str">
        <f t="shared" si="74"/>
        <v>MOLISE</v>
      </c>
      <c r="W1162" s="114" t="str">
        <f t="shared" si="75"/>
        <v>MOLISE</v>
      </c>
    </row>
    <row r="1163" spans="1:23" ht="14.4" x14ac:dyDescent="0.3">
      <c r="A1163" s="80" t="s">
        <v>3998</v>
      </c>
      <c r="B1163" s="80" t="s">
        <v>3999</v>
      </c>
      <c r="C1163" s="80" t="s">
        <v>10035</v>
      </c>
      <c r="D1163" s="80" t="s">
        <v>5430</v>
      </c>
      <c r="E1163" s="80" t="s">
        <v>10036</v>
      </c>
      <c r="F1163" s="80" t="s">
        <v>10037</v>
      </c>
      <c r="G1163" s="80" t="s">
        <v>10038</v>
      </c>
      <c r="H1163" s="80" t="s">
        <v>4973</v>
      </c>
      <c r="I1163" s="80" t="s">
        <v>2459</v>
      </c>
      <c r="J1163" s="80" t="s">
        <v>3999</v>
      </c>
      <c r="K1163" s="80" t="s">
        <v>10035</v>
      </c>
      <c r="L1163" s="80" t="s">
        <v>10036</v>
      </c>
      <c r="M1163" s="80" t="s">
        <v>10037</v>
      </c>
      <c r="N1163" s="80" t="s">
        <v>10038</v>
      </c>
      <c r="O1163" s="80" t="s">
        <v>4973</v>
      </c>
      <c r="P1163" s="80" t="s">
        <v>2459</v>
      </c>
      <c r="Q1163" s="80" t="s">
        <v>10039</v>
      </c>
      <c r="R1163" s="82" t="s">
        <v>79</v>
      </c>
      <c r="S1163" s="80"/>
      <c r="T1163" s="114" t="str">
        <f t="shared" si="72"/>
        <v>00150440766</v>
      </c>
      <c r="U1163" s="114" t="str">
        <f t="shared" si="73"/>
        <v>RUTILO MARIA ROSA</v>
      </c>
      <c r="V1163" s="114" t="str">
        <f t="shared" si="74"/>
        <v>BASILICATA</v>
      </c>
      <c r="W1163" s="114" t="str">
        <f t="shared" si="75"/>
        <v>BASILICATA</v>
      </c>
    </row>
    <row r="1164" spans="1:23" ht="14.4" x14ac:dyDescent="0.3">
      <c r="A1164" s="80" t="s">
        <v>7449</v>
      </c>
      <c r="B1164" s="80"/>
      <c r="C1164" s="80"/>
      <c r="D1164" s="80"/>
      <c r="E1164" s="80" t="s">
        <v>4876</v>
      </c>
      <c r="F1164" s="80"/>
      <c r="G1164" s="80"/>
      <c r="H1164" s="80"/>
      <c r="I1164" s="80"/>
      <c r="J1164" s="80" t="s">
        <v>7450</v>
      </c>
      <c r="K1164" s="80" t="s">
        <v>7451</v>
      </c>
      <c r="L1164" s="80" t="s">
        <v>7452</v>
      </c>
      <c r="M1164" s="80"/>
      <c r="N1164" s="80" t="s">
        <v>5983</v>
      </c>
      <c r="O1164" s="80" t="s">
        <v>5074</v>
      </c>
      <c r="P1164" s="80" t="s">
        <v>2465</v>
      </c>
      <c r="Q1164" s="80"/>
      <c r="R1164" s="82" t="s">
        <v>79</v>
      </c>
      <c r="S1164" s="80"/>
      <c r="T1164" s="114" t="str">
        <f t="shared" si="72"/>
        <v>02922320656</v>
      </c>
      <c r="U1164" s="114" t="str">
        <f t="shared" si="73"/>
        <v>S. A. M. - S.R.L.</v>
      </c>
      <c r="V1164" s="114" t="str">
        <f t="shared" si="74"/>
        <v>CAMPANIA</v>
      </c>
      <c r="W1164" s="114" t="str">
        <f t="shared" si="75"/>
        <v>CAMPANIA</v>
      </c>
    </row>
    <row r="1165" spans="1:23" ht="14.4" x14ac:dyDescent="0.3">
      <c r="A1165" s="80" t="s">
        <v>5545</v>
      </c>
      <c r="B1165" s="80" t="s">
        <v>5546</v>
      </c>
      <c r="C1165" s="80" t="s">
        <v>5547</v>
      </c>
      <c r="D1165" s="80" t="s">
        <v>4935</v>
      </c>
      <c r="E1165" s="80" t="s">
        <v>5548</v>
      </c>
      <c r="F1165" s="80" t="s">
        <v>5549</v>
      </c>
      <c r="G1165" s="80" t="s">
        <v>5550</v>
      </c>
      <c r="H1165" s="80" t="s">
        <v>5551</v>
      </c>
      <c r="I1165" s="80" t="s">
        <v>2483</v>
      </c>
      <c r="J1165" s="80"/>
      <c r="K1165" s="80"/>
      <c r="L1165" s="80" t="s">
        <v>4876</v>
      </c>
      <c r="M1165" s="80"/>
      <c r="N1165" s="80"/>
      <c r="O1165" s="80"/>
      <c r="P1165" s="80"/>
      <c r="Q1165" s="80" t="s">
        <v>5552</v>
      </c>
      <c r="R1165" s="82" t="s">
        <v>79</v>
      </c>
      <c r="S1165" s="80"/>
      <c r="T1165" s="114" t="str">
        <f t="shared" si="72"/>
        <v>00604870865</v>
      </c>
      <c r="U1165" s="114" t="str">
        <f t="shared" si="73"/>
        <v>S.A.B. SNC</v>
      </c>
      <c r="V1165" s="114" t="str">
        <f t="shared" si="74"/>
        <v>SICILIA</v>
      </c>
      <c r="W1165" s="114" t="str">
        <f t="shared" si="75"/>
        <v>SICILIA</v>
      </c>
    </row>
    <row r="1166" spans="1:23" ht="14.4" x14ac:dyDescent="0.3">
      <c r="A1166" s="80" t="s">
        <v>6219</v>
      </c>
      <c r="B1166" s="80"/>
      <c r="C1166" s="80"/>
      <c r="D1166" s="80"/>
      <c r="E1166" s="80" t="s">
        <v>4876</v>
      </c>
      <c r="F1166" s="80"/>
      <c r="G1166" s="80"/>
      <c r="H1166" s="80"/>
      <c r="I1166" s="80"/>
      <c r="J1166" s="80" t="s">
        <v>6220</v>
      </c>
      <c r="K1166" s="80" t="s">
        <v>6221</v>
      </c>
      <c r="L1166" s="80" t="s">
        <v>6202</v>
      </c>
      <c r="M1166" s="80"/>
      <c r="N1166" s="80" t="s">
        <v>6203</v>
      </c>
      <c r="O1166" s="80" t="s">
        <v>6046</v>
      </c>
      <c r="P1166" s="80" t="s">
        <v>2478</v>
      </c>
      <c r="Q1166" s="80"/>
      <c r="R1166" s="82" t="s">
        <v>79</v>
      </c>
      <c r="S1166" s="80"/>
      <c r="T1166" s="114" t="str">
        <f t="shared" si="72"/>
        <v>00466840048</v>
      </c>
      <c r="U1166" s="114" t="str">
        <f t="shared" si="73"/>
        <v>S.A.C.</v>
      </c>
      <c r="V1166" s="114" t="str">
        <f t="shared" si="74"/>
        <v>PIEMONTE</v>
      </c>
      <c r="W1166" s="114" t="str">
        <f t="shared" si="75"/>
        <v>PIEMONTE</v>
      </c>
    </row>
    <row r="1167" spans="1:23" ht="14.4" x14ac:dyDescent="0.3">
      <c r="A1167" s="80" t="s">
        <v>4190</v>
      </c>
      <c r="B1167" s="80" t="s">
        <v>4191</v>
      </c>
      <c r="C1167" s="80" t="s">
        <v>9863</v>
      </c>
      <c r="D1167" s="80" t="s">
        <v>4935</v>
      </c>
      <c r="E1167" s="80" t="s">
        <v>9864</v>
      </c>
      <c r="F1167" s="80" t="s">
        <v>9865</v>
      </c>
      <c r="G1167" s="80" t="s">
        <v>9866</v>
      </c>
      <c r="H1167" s="80" t="s">
        <v>5426</v>
      </c>
      <c r="I1167" s="80" t="s">
        <v>2472</v>
      </c>
      <c r="J1167" s="80" t="s">
        <v>4192</v>
      </c>
      <c r="K1167" s="80" t="s">
        <v>9863</v>
      </c>
      <c r="L1167" s="80" t="s">
        <v>9864</v>
      </c>
      <c r="M1167" s="80" t="s">
        <v>9865</v>
      </c>
      <c r="N1167" s="80" t="s">
        <v>9866</v>
      </c>
      <c r="O1167" s="80" t="s">
        <v>5426</v>
      </c>
      <c r="P1167" s="80" t="s">
        <v>2472</v>
      </c>
      <c r="Q1167" s="80" t="s">
        <v>9867</v>
      </c>
      <c r="R1167" s="82" t="s">
        <v>79</v>
      </c>
      <c r="S1167" s="80" t="s">
        <v>9868</v>
      </c>
      <c r="T1167" s="114" t="str">
        <f t="shared" si="72"/>
        <v>01675740607</v>
      </c>
      <c r="U1167" s="114" t="str">
        <f t="shared" si="73"/>
        <v>S.A.C. SERVIZI AUTOLINEE CASALVIERI DI TORTI LUIGI ONORIO E C. SNC</v>
      </c>
      <c r="V1167" s="114" t="str">
        <f t="shared" si="74"/>
        <v>LAZIO</v>
      </c>
      <c r="W1167" s="114" t="str">
        <f t="shared" si="75"/>
        <v>LAZIO</v>
      </c>
    </row>
    <row r="1168" spans="1:23" ht="14.4" x14ac:dyDescent="0.3">
      <c r="A1168" s="80" t="s">
        <v>5835</v>
      </c>
      <c r="B1168" s="80"/>
      <c r="C1168" s="80"/>
      <c r="D1168" s="80"/>
      <c r="E1168" s="80" t="s">
        <v>4876</v>
      </c>
      <c r="F1168" s="80"/>
      <c r="G1168" s="80"/>
      <c r="H1168" s="80"/>
      <c r="I1168" s="80"/>
      <c r="J1168" s="80" t="s">
        <v>5836</v>
      </c>
      <c r="K1168" s="80" t="s">
        <v>5837</v>
      </c>
      <c r="L1168" s="80" t="s">
        <v>5838</v>
      </c>
      <c r="M1168" s="80"/>
      <c r="N1168" s="80" t="s">
        <v>5199</v>
      </c>
      <c r="O1168" s="80" t="s">
        <v>5199</v>
      </c>
      <c r="P1168" s="80" t="s">
        <v>2467</v>
      </c>
      <c r="Q1168" s="80"/>
      <c r="R1168" s="82" t="s">
        <v>79</v>
      </c>
      <c r="S1168" s="80"/>
      <c r="T1168" s="114" t="str">
        <f t="shared" si="72"/>
        <v>00632770376</v>
      </c>
      <c r="U1168" s="114" t="str">
        <f t="shared" si="73"/>
        <v>S.A.C.A.</v>
      </c>
      <c r="V1168" s="114" t="str">
        <f t="shared" si="74"/>
        <v>EMILIA-ROMAGNA</v>
      </c>
      <c r="W1168" s="114" t="str">
        <f t="shared" si="75"/>
        <v>EMILIA-ROMAGNA</v>
      </c>
    </row>
    <row r="1169" spans="1:23" ht="14.4" x14ac:dyDescent="0.3">
      <c r="A1169" s="80" t="s">
        <v>910</v>
      </c>
      <c r="B1169" s="80" t="s">
        <v>911</v>
      </c>
      <c r="C1169" s="80" t="s">
        <v>3334</v>
      </c>
      <c r="D1169" s="80" t="s">
        <v>4858</v>
      </c>
      <c r="E1169" s="80" t="s">
        <v>4976</v>
      </c>
      <c r="F1169" s="80" t="s">
        <v>4977</v>
      </c>
      <c r="G1169" s="80" t="s">
        <v>4978</v>
      </c>
      <c r="H1169" s="80" t="s">
        <v>4962</v>
      </c>
      <c r="I1169" s="80" t="s">
        <v>2475</v>
      </c>
      <c r="J1169" s="80" t="s">
        <v>911</v>
      </c>
      <c r="K1169" s="80" t="s">
        <v>3334</v>
      </c>
      <c r="L1169" s="80" t="s">
        <v>4976</v>
      </c>
      <c r="M1169" s="80" t="s">
        <v>4977</v>
      </c>
      <c r="N1169" s="80" t="s">
        <v>4978</v>
      </c>
      <c r="O1169" s="80" t="s">
        <v>4962</v>
      </c>
      <c r="P1169" s="80" t="s">
        <v>2475</v>
      </c>
      <c r="Q1169" s="80" t="s">
        <v>4979</v>
      </c>
      <c r="R1169" s="82" t="s">
        <v>79</v>
      </c>
      <c r="S1169" s="80" t="s">
        <v>4980</v>
      </c>
      <c r="T1169" s="114" t="str">
        <f t="shared" si="72"/>
        <v>00701230120</v>
      </c>
      <c r="U1169" s="114" t="str">
        <f t="shared" si="73"/>
        <v>S.A.C.O.SRL</v>
      </c>
      <c r="V1169" s="114" t="str">
        <f t="shared" si="74"/>
        <v>LOMBARDIA</v>
      </c>
      <c r="W1169" s="114" t="str">
        <f t="shared" si="75"/>
        <v>LOMBARDIA</v>
      </c>
    </row>
    <row r="1170" spans="1:23" ht="14.4" x14ac:dyDescent="0.3">
      <c r="A1170" s="80" t="s">
        <v>912</v>
      </c>
      <c r="B1170" s="80" t="s">
        <v>913</v>
      </c>
      <c r="C1170" s="80" t="s">
        <v>3549</v>
      </c>
      <c r="D1170" s="80" t="s">
        <v>4858</v>
      </c>
      <c r="E1170" s="80" t="s">
        <v>7987</v>
      </c>
      <c r="F1170" s="80" t="s">
        <v>7988</v>
      </c>
      <c r="G1170" s="80" t="s">
        <v>7989</v>
      </c>
      <c r="H1170" s="80" t="s">
        <v>5137</v>
      </c>
      <c r="I1170" s="80" t="s">
        <v>2478</v>
      </c>
      <c r="J1170" s="80" t="s">
        <v>913</v>
      </c>
      <c r="K1170" s="80" t="s">
        <v>3549</v>
      </c>
      <c r="L1170" s="80" t="s">
        <v>7987</v>
      </c>
      <c r="M1170" s="80" t="s">
        <v>7988</v>
      </c>
      <c r="N1170" s="80" t="s">
        <v>7989</v>
      </c>
      <c r="O1170" s="80" t="s">
        <v>5137</v>
      </c>
      <c r="P1170" s="80" t="s">
        <v>2478</v>
      </c>
      <c r="Q1170" s="80" t="s">
        <v>7990</v>
      </c>
      <c r="R1170" s="82" t="s">
        <v>79</v>
      </c>
      <c r="S1170" s="80" t="s">
        <v>5139</v>
      </c>
      <c r="T1170" s="114" t="str">
        <f t="shared" si="72"/>
        <v>00113970032</v>
      </c>
      <c r="U1170" s="114" t="str">
        <f t="shared" si="73"/>
        <v>S.A.F. SOCIETÀ AUTOSERVIZI FONTANETO S.R.L.</v>
      </c>
      <c r="V1170" s="114" t="str">
        <f t="shared" si="74"/>
        <v>PIEMONTE</v>
      </c>
      <c r="W1170" s="114" t="str">
        <f t="shared" si="75"/>
        <v>PIEMONTE</v>
      </c>
    </row>
    <row r="1171" spans="1:23" ht="14.4" x14ac:dyDescent="0.3">
      <c r="A1171" s="80" t="s">
        <v>4588</v>
      </c>
      <c r="B1171" s="80" t="s">
        <v>4589</v>
      </c>
      <c r="C1171" s="80" t="s">
        <v>7388</v>
      </c>
      <c r="D1171" s="80" t="s">
        <v>4858</v>
      </c>
      <c r="E1171" s="80" t="s">
        <v>7389</v>
      </c>
      <c r="F1171" s="80" t="s">
        <v>7390</v>
      </c>
      <c r="G1171" s="80" t="s">
        <v>7391</v>
      </c>
      <c r="H1171" s="80" t="s">
        <v>5204</v>
      </c>
      <c r="I1171" s="80" t="s">
        <v>2483</v>
      </c>
      <c r="J1171" s="80" t="s">
        <v>4590</v>
      </c>
      <c r="K1171" s="80" t="s">
        <v>7388</v>
      </c>
      <c r="L1171" s="80" t="s">
        <v>7389</v>
      </c>
      <c r="M1171" s="80" t="s">
        <v>7390</v>
      </c>
      <c r="N1171" s="80" t="s">
        <v>7391</v>
      </c>
      <c r="O1171" s="80" t="s">
        <v>5204</v>
      </c>
      <c r="P1171" s="80" t="s">
        <v>2483</v>
      </c>
      <c r="Q1171" s="80" t="s">
        <v>7392</v>
      </c>
      <c r="R1171" s="82" t="s">
        <v>79</v>
      </c>
      <c r="S1171" s="80"/>
      <c r="T1171" s="114" t="str">
        <f t="shared" si="72"/>
        <v>00822300877</v>
      </c>
      <c r="U1171" s="114" t="str">
        <f t="shared" si="73"/>
        <v>S.A.G. SERVIZI AUTOMOBILISTICI GIARRE SRL</v>
      </c>
      <c r="V1171" s="114" t="str">
        <f t="shared" si="74"/>
        <v>SICILIA</v>
      </c>
      <c r="W1171" s="114" t="str">
        <f t="shared" si="75"/>
        <v>SICILIA</v>
      </c>
    </row>
    <row r="1172" spans="1:23" ht="14.4" x14ac:dyDescent="0.3">
      <c r="A1172" s="80" t="s">
        <v>5993</v>
      </c>
      <c r="B1172" s="80"/>
      <c r="C1172" s="80"/>
      <c r="D1172" s="80"/>
      <c r="E1172" s="80" t="s">
        <v>4876</v>
      </c>
      <c r="F1172" s="80"/>
      <c r="G1172" s="80"/>
      <c r="H1172" s="80"/>
      <c r="I1172" s="80"/>
      <c r="J1172" s="80" t="s">
        <v>5994</v>
      </c>
      <c r="K1172" s="80" t="s">
        <v>5995</v>
      </c>
      <c r="L1172" s="80" t="s">
        <v>5996</v>
      </c>
      <c r="M1172" s="80"/>
      <c r="N1172" s="80" t="s">
        <v>5997</v>
      </c>
      <c r="O1172" s="80" t="s">
        <v>5997</v>
      </c>
      <c r="P1172" s="80" t="s">
        <v>2475</v>
      </c>
      <c r="Q1172" s="80"/>
      <c r="R1172" s="82" t="s">
        <v>79</v>
      </c>
      <c r="S1172" s="80"/>
      <c r="T1172" s="114" t="str">
        <f t="shared" si="72"/>
        <v>00224900134</v>
      </c>
      <c r="U1172" s="114" t="str">
        <f t="shared" si="73"/>
        <v>S.A.L. SERVIZI AUTOMOBILISTICI LECCHESI</v>
      </c>
      <c r="V1172" s="114" t="str">
        <f t="shared" si="74"/>
        <v>LOMBARDIA</v>
      </c>
      <c r="W1172" s="114" t="str">
        <f t="shared" si="75"/>
        <v>LOMBARDIA</v>
      </c>
    </row>
    <row r="1173" spans="1:23" ht="14.4" x14ac:dyDescent="0.3">
      <c r="A1173" s="80" t="s">
        <v>10905</v>
      </c>
      <c r="B1173" s="80"/>
      <c r="C1173" s="80"/>
      <c r="D1173" s="80"/>
      <c r="E1173" s="80" t="s">
        <v>4876</v>
      </c>
      <c r="F1173" s="80"/>
      <c r="G1173" s="80"/>
      <c r="H1173" s="80"/>
      <c r="I1173" s="80"/>
      <c r="J1173" s="80" t="s">
        <v>10906</v>
      </c>
      <c r="K1173" s="80" t="s">
        <v>10907</v>
      </c>
      <c r="L1173" s="80" t="s">
        <v>10908</v>
      </c>
      <c r="M1173" s="80"/>
      <c r="N1173" s="80" t="s">
        <v>10209</v>
      </c>
      <c r="O1173" s="80" t="s">
        <v>5517</v>
      </c>
      <c r="P1173" s="80" t="s">
        <v>2476</v>
      </c>
      <c r="Q1173" s="80"/>
      <c r="R1173" s="82" t="s">
        <v>79</v>
      </c>
      <c r="S1173" s="80"/>
      <c r="T1173" s="114" t="str">
        <f t="shared" si="72"/>
        <v>01421350446</v>
      </c>
      <c r="U1173" s="114" t="str">
        <f t="shared" si="73"/>
        <v>S.A.M. SERVIZIO AUTOMOBILISTICO MONTEGRANARO S.R.L.</v>
      </c>
      <c r="V1173" s="114" t="str">
        <f t="shared" si="74"/>
        <v>MARCHE</v>
      </c>
      <c r="W1173" s="114" t="str">
        <f t="shared" si="75"/>
        <v>MARCHE</v>
      </c>
    </row>
    <row r="1174" spans="1:23" ht="14.4" x14ac:dyDescent="0.3">
      <c r="A1174" s="80" t="s">
        <v>5582</v>
      </c>
      <c r="B1174" s="80"/>
      <c r="C1174" s="80"/>
      <c r="D1174" s="80"/>
      <c r="E1174" s="80" t="s">
        <v>4876</v>
      </c>
      <c r="F1174" s="80"/>
      <c r="G1174" s="80"/>
      <c r="H1174" s="80"/>
      <c r="I1174" s="80"/>
      <c r="J1174" s="80" t="s">
        <v>5583</v>
      </c>
      <c r="K1174" s="80" t="s">
        <v>5584</v>
      </c>
      <c r="L1174" s="80" t="s">
        <v>5585</v>
      </c>
      <c r="M1174" s="80"/>
      <c r="N1174" s="80" t="s">
        <v>5586</v>
      </c>
      <c r="O1174" s="80" t="s">
        <v>5502</v>
      </c>
      <c r="P1174" s="80" t="s">
        <v>2476</v>
      </c>
      <c r="Q1174" s="80"/>
      <c r="R1174" s="82" t="s">
        <v>79</v>
      </c>
      <c r="S1174" s="80"/>
      <c r="T1174" s="114" t="str">
        <f t="shared" si="72"/>
        <v>00613220433</v>
      </c>
      <c r="U1174" s="114" t="str">
        <f t="shared" si="73"/>
        <v>S.A.M. SOCIETÀ AUTOTRSPORTI DI BARONI E MENICHELLI E C. SNC</v>
      </c>
      <c r="V1174" s="114" t="str">
        <f t="shared" si="74"/>
        <v>MARCHE</v>
      </c>
      <c r="W1174" s="114" t="str">
        <f t="shared" si="75"/>
        <v>MARCHE</v>
      </c>
    </row>
    <row r="1175" spans="1:23" ht="14.4" x14ac:dyDescent="0.3">
      <c r="A1175" s="80" t="s">
        <v>6474</v>
      </c>
      <c r="B1175" s="80"/>
      <c r="C1175" s="80"/>
      <c r="D1175" s="80"/>
      <c r="E1175" s="80" t="s">
        <v>4876</v>
      </c>
      <c r="F1175" s="80"/>
      <c r="G1175" s="80"/>
      <c r="H1175" s="80"/>
      <c r="I1175" s="80"/>
      <c r="J1175" s="80" t="s">
        <v>6475</v>
      </c>
      <c r="K1175" s="80" t="s">
        <v>6476</v>
      </c>
      <c r="L1175" s="80" t="s">
        <v>6477</v>
      </c>
      <c r="M1175" s="80"/>
      <c r="N1175" s="80" t="s">
        <v>6478</v>
      </c>
      <c r="O1175" s="80" t="s">
        <v>5005</v>
      </c>
      <c r="P1175" s="80" t="s">
        <v>2475</v>
      </c>
      <c r="Q1175" s="80"/>
      <c r="R1175" s="82" t="s">
        <v>79</v>
      </c>
      <c r="S1175" s="80"/>
      <c r="T1175" s="114" t="str">
        <f t="shared" si="72"/>
        <v>01620590164</v>
      </c>
      <c r="U1175" s="114" t="str">
        <f t="shared" si="73"/>
        <v>S.A.P. DI PIAZZALUNGA ERNESTO &amp; C. SNC</v>
      </c>
      <c r="V1175" s="114" t="str">
        <f t="shared" si="74"/>
        <v>LOMBARDIA</v>
      </c>
      <c r="W1175" s="114" t="str">
        <f t="shared" si="75"/>
        <v>LOMBARDIA</v>
      </c>
    </row>
    <row r="1176" spans="1:23" ht="14.4" x14ac:dyDescent="0.3">
      <c r="A1176" s="80" t="s">
        <v>8297</v>
      </c>
      <c r="B1176" s="80"/>
      <c r="C1176" s="80"/>
      <c r="D1176" s="80"/>
      <c r="E1176" s="80" t="s">
        <v>4876</v>
      </c>
      <c r="F1176" s="80"/>
      <c r="G1176" s="80"/>
      <c r="H1176" s="80"/>
      <c r="I1176" s="80"/>
      <c r="J1176" s="80" t="s">
        <v>8298</v>
      </c>
      <c r="K1176" s="80" t="s">
        <v>8299</v>
      </c>
      <c r="L1176" s="80" t="s">
        <v>8300</v>
      </c>
      <c r="M1176" s="80"/>
      <c r="N1176" s="80" t="s">
        <v>7486</v>
      </c>
      <c r="O1176" s="80" t="s">
        <v>5398</v>
      </c>
      <c r="P1176" s="80" t="s">
        <v>2489</v>
      </c>
      <c r="Q1176" s="80"/>
      <c r="R1176" s="82" t="s">
        <v>79</v>
      </c>
      <c r="S1176" s="80"/>
      <c r="T1176" s="114" t="str">
        <f t="shared" si="72"/>
        <v>00279440242</v>
      </c>
      <c r="U1176" s="114" t="str">
        <f t="shared" si="73"/>
        <v>S.A.P.A. SOCIETÀ AUTOSERVIZI PETROLI AFFINI SRL</v>
      </c>
      <c r="V1176" s="114" t="str">
        <f t="shared" si="74"/>
        <v>VENETO</v>
      </c>
      <c r="W1176" s="114" t="str">
        <f t="shared" si="75"/>
        <v>VENETO</v>
      </c>
    </row>
    <row r="1177" spans="1:23" ht="14.4" x14ac:dyDescent="0.3">
      <c r="A1177" s="80" t="s">
        <v>4629</v>
      </c>
      <c r="B1177" s="80"/>
      <c r="C1177" s="80"/>
      <c r="D1177" s="80"/>
      <c r="E1177" s="80" t="s">
        <v>4876</v>
      </c>
      <c r="F1177" s="80"/>
      <c r="G1177" s="80"/>
      <c r="H1177" s="80"/>
      <c r="I1177" s="80"/>
      <c r="J1177" s="80" t="s">
        <v>4630</v>
      </c>
      <c r="K1177" s="80" t="s">
        <v>10818</v>
      </c>
      <c r="L1177" s="80" t="s">
        <v>10819</v>
      </c>
      <c r="M1177" s="80"/>
      <c r="N1177" s="80" t="s">
        <v>7165</v>
      </c>
      <c r="O1177" s="80" t="s">
        <v>5466</v>
      </c>
      <c r="P1177" s="80" t="s">
        <v>2483</v>
      </c>
      <c r="Q1177" s="80"/>
      <c r="R1177" s="82" t="s">
        <v>79</v>
      </c>
      <c r="S1177" s="80"/>
      <c r="T1177" s="114" t="str">
        <f t="shared" si="72"/>
        <v>01448480838</v>
      </c>
      <c r="U1177" s="114" t="str">
        <f t="shared" si="73"/>
        <v>S.A.S. DI CALAMUNCI GIUSEPPE &amp; C S.N.C.</v>
      </c>
      <c r="V1177" s="114" t="str">
        <f t="shared" si="74"/>
        <v>SICILIA</v>
      </c>
      <c r="W1177" s="114" t="str">
        <f t="shared" si="75"/>
        <v>SICILIA</v>
      </c>
    </row>
    <row r="1178" spans="1:23" ht="14.4" x14ac:dyDescent="0.3">
      <c r="A1178" s="80" t="s">
        <v>5523</v>
      </c>
      <c r="B1178" s="80"/>
      <c r="C1178" s="80"/>
      <c r="D1178" s="80"/>
      <c r="E1178" s="80" t="s">
        <v>4876</v>
      </c>
      <c r="F1178" s="80"/>
      <c r="G1178" s="80"/>
      <c r="H1178" s="80"/>
      <c r="I1178" s="80"/>
      <c r="J1178" s="80" t="s">
        <v>5524</v>
      </c>
      <c r="K1178" s="80" t="s">
        <v>5525</v>
      </c>
      <c r="L1178" s="80" t="s">
        <v>5526</v>
      </c>
      <c r="M1178" s="80"/>
      <c r="N1178" s="80" t="s">
        <v>5527</v>
      </c>
      <c r="O1178" s="80" t="s">
        <v>5502</v>
      </c>
      <c r="P1178" s="80" t="s">
        <v>2476</v>
      </c>
      <c r="Q1178" s="80"/>
      <c r="R1178" s="82" t="s">
        <v>79</v>
      </c>
      <c r="S1178" s="80"/>
      <c r="T1178" s="114" t="str">
        <f t="shared" si="72"/>
        <v>00362880437</v>
      </c>
      <c r="U1178" s="114" t="str">
        <f t="shared" si="73"/>
        <v>S.A.S.A. 2 S.P.A.</v>
      </c>
      <c r="V1178" s="114" t="str">
        <f t="shared" si="74"/>
        <v>MARCHE</v>
      </c>
      <c r="W1178" s="114" t="str">
        <f t="shared" si="75"/>
        <v>MARCHE</v>
      </c>
    </row>
    <row r="1179" spans="1:23" ht="14.4" x14ac:dyDescent="0.3">
      <c r="A1179" s="80" t="s">
        <v>5503</v>
      </c>
      <c r="B1179" s="80"/>
      <c r="C1179" s="80"/>
      <c r="D1179" s="80"/>
      <c r="E1179" s="80" t="s">
        <v>4876</v>
      </c>
      <c r="F1179" s="80"/>
      <c r="G1179" s="80"/>
      <c r="H1179" s="80"/>
      <c r="I1179" s="80"/>
      <c r="J1179" s="80" t="s">
        <v>5504</v>
      </c>
      <c r="K1179" s="80" t="s">
        <v>5505</v>
      </c>
      <c r="L1179" s="80" t="s">
        <v>5500</v>
      </c>
      <c r="M1179" s="80"/>
      <c r="N1179" s="80" t="s">
        <v>5501</v>
      </c>
      <c r="O1179" s="80" t="s">
        <v>5502</v>
      </c>
      <c r="P1179" s="80" t="s">
        <v>2476</v>
      </c>
      <c r="Q1179" s="80"/>
      <c r="R1179" s="82" t="s">
        <v>79</v>
      </c>
      <c r="S1179" s="80"/>
      <c r="T1179" s="114" t="str">
        <f t="shared" si="72"/>
        <v>00090320433</v>
      </c>
      <c r="U1179" s="114" t="str">
        <f t="shared" si="73"/>
        <v>S.A.S.P. SRL</v>
      </c>
      <c r="V1179" s="114" t="str">
        <f t="shared" si="74"/>
        <v>MARCHE</v>
      </c>
      <c r="W1179" s="114" t="str">
        <f t="shared" si="75"/>
        <v>MARCHE</v>
      </c>
    </row>
    <row r="1180" spans="1:23" ht="14.4" x14ac:dyDescent="0.3">
      <c r="A1180" s="80" t="s">
        <v>7282</v>
      </c>
      <c r="B1180" s="80"/>
      <c r="C1180" s="80"/>
      <c r="D1180" s="80"/>
      <c r="E1180" s="80" t="s">
        <v>4876</v>
      </c>
      <c r="F1180" s="80"/>
      <c r="G1180" s="80"/>
      <c r="H1180" s="80"/>
      <c r="I1180" s="80"/>
      <c r="J1180" s="80" t="s">
        <v>7283</v>
      </c>
      <c r="K1180" s="80" t="s">
        <v>7284</v>
      </c>
      <c r="L1180" s="80" t="s">
        <v>7285</v>
      </c>
      <c r="M1180" s="80"/>
      <c r="N1180" s="80" t="s">
        <v>5113</v>
      </c>
      <c r="O1180" s="80" t="s">
        <v>5113</v>
      </c>
      <c r="P1180" s="80" t="s">
        <v>2463</v>
      </c>
      <c r="Q1180" s="80"/>
      <c r="R1180" s="82" t="s">
        <v>79</v>
      </c>
      <c r="S1180" s="80"/>
      <c r="T1180" s="114" t="str">
        <f t="shared" si="72"/>
        <v>00168700789</v>
      </c>
      <c r="U1180" s="114" t="str">
        <f t="shared" si="73"/>
        <v>S.A.T. - SOCIETA' AUTOLINEE TIRRENICHE S.R.L.</v>
      </c>
      <c r="V1180" s="114" t="str">
        <f t="shared" si="74"/>
        <v>CALABRIA</v>
      </c>
      <c r="W1180" s="114" t="str">
        <f t="shared" si="75"/>
        <v>CALABRIA</v>
      </c>
    </row>
    <row r="1181" spans="1:23" ht="14.4" x14ac:dyDescent="0.3">
      <c r="A1181" s="80" t="s">
        <v>919</v>
      </c>
      <c r="B1181" s="80" t="s">
        <v>920</v>
      </c>
      <c r="C1181" s="80" t="s">
        <v>3596</v>
      </c>
      <c r="D1181" s="80" t="s">
        <v>5258</v>
      </c>
      <c r="E1181" s="80" t="s">
        <v>8503</v>
      </c>
      <c r="F1181" s="80" t="s">
        <v>8504</v>
      </c>
      <c r="G1181" s="80" t="s">
        <v>8505</v>
      </c>
      <c r="H1181" s="80" t="s">
        <v>5074</v>
      </c>
      <c r="I1181" s="80" t="s">
        <v>2465</v>
      </c>
      <c r="J1181" s="80" t="s">
        <v>920</v>
      </c>
      <c r="K1181" s="80" t="s">
        <v>3596</v>
      </c>
      <c r="L1181" s="80" t="s">
        <v>8506</v>
      </c>
      <c r="M1181" s="80" t="s">
        <v>5283</v>
      </c>
      <c r="N1181" s="80" t="s">
        <v>8507</v>
      </c>
      <c r="O1181" s="80" t="s">
        <v>5074</v>
      </c>
      <c r="P1181" s="80" t="s">
        <v>2465</v>
      </c>
      <c r="Q1181" s="80" t="s">
        <v>8508</v>
      </c>
      <c r="R1181" s="82" t="s">
        <v>79</v>
      </c>
      <c r="S1181" s="80"/>
      <c r="T1181" s="114" t="str">
        <f t="shared" si="72"/>
        <v>02287640656</v>
      </c>
      <c r="U1181" s="114" t="str">
        <f t="shared" si="73"/>
        <v>S.A.T. DI GIUSEPPINA MANGINI &amp; C.</v>
      </c>
      <c r="V1181" s="114" t="str">
        <f t="shared" si="74"/>
        <v>CAMPANIA</v>
      </c>
      <c r="W1181" s="114" t="str">
        <f t="shared" si="75"/>
        <v>CAMPANIA</v>
      </c>
    </row>
    <row r="1182" spans="1:23" ht="14.4" x14ac:dyDescent="0.3">
      <c r="A1182" s="80" t="s">
        <v>922</v>
      </c>
      <c r="B1182" s="80" t="s">
        <v>923</v>
      </c>
      <c r="C1182" s="80" t="s">
        <v>3500</v>
      </c>
      <c r="D1182" s="80" t="s">
        <v>4858</v>
      </c>
      <c r="E1182" s="80" t="s">
        <v>7385</v>
      </c>
      <c r="F1182" s="80" t="s">
        <v>5141</v>
      </c>
      <c r="G1182" s="80" t="s">
        <v>5142</v>
      </c>
      <c r="H1182" s="80" t="s">
        <v>4945</v>
      </c>
      <c r="I1182" s="80" t="s">
        <v>2450</v>
      </c>
      <c r="J1182" s="80" t="s">
        <v>923</v>
      </c>
      <c r="K1182" s="80" t="s">
        <v>3500</v>
      </c>
      <c r="L1182" s="80" t="s">
        <v>7385</v>
      </c>
      <c r="M1182" s="80" t="s">
        <v>5141</v>
      </c>
      <c r="N1182" s="80" t="s">
        <v>5142</v>
      </c>
      <c r="O1182" s="80" t="s">
        <v>4945</v>
      </c>
      <c r="P1182" s="80" t="s">
        <v>2450</v>
      </c>
      <c r="Q1182" s="80" t="s">
        <v>7386</v>
      </c>
      <c r="R1182" s="82" t="s">
        <v>79</v>
      </c>
      <c r="S1182" s="80" t="s">
        <v>7387</v>
      </c>
      <c r="T1182" s="114" t="str">
        <f t="shared" si="72"/>
        <v>00092110691</v>
      </c>
      <c r="U1182" s="114" t="str">
        <f t="shared" si="73"/>
        <v>S.A.T. SOCIETA' AUTOSERVIZI TESSITORE</v>
      </c>
      <c r="V1182" s="114" t="str">
        <f t="shared" si="74"/>
        <v>ABRUZZO</v>
      </c>
      <c r="W1182" s="114" t="str">
        <f t="shared" si="75"/>
        <v>ABRUZZO</v>
      </c>
    </row>
    <row r="1183" spans="1:23" ht="14.4" x14ac:dyDescent="0.3">
      <c r="A1183" s="80" t="s">
        <v>4193</v>
      </c>
      <c r="B1183" s="80" t="s">
        <v>4194</v>
      </c>
      <c r="C1183" s="80" t="s">
        <v>7105</v>
      </c>
      <c r="D1183" s="80" t="s">
        <v>4858</v>
      </c>
      <c r="E1183" s="80" t="s">
        <v>7106</v>
      </c>
      <c r="F1183" s="80" t="s">
        <v>5890</v>
      </c>
      <c r="G1183" s="80" t="s">
        <v>5080</v>
      </c>
      <c r="H1183" s="80" t="s">
        <v>5080</v>
      </c>
      <c r="I1183" s="80" t="s">
        <v>2472</v>
      </c>
      <c r="J1183" s="80"/>
      <c r="K1183" s="80"/>
      <c r="L1183" s="80" t="s">
        <v>4876</v>
      </c>
      <c r="M1183" s="80"/>
      <c r="N1183" s="80"/>
      <c r="O1183" s="80"/>
      <c r="P1183" s="80"/>
      <c r="Q1183" s="80" t="s">
        <v>7107</v>
      </c>
      <c r="R1183" s="82" t="s">
        <v>79</v>
      </c>
      <c r="S1183" s="80"/>
      <c r="T1183" s="114" t="str">
        <f t="shared" si="72"/>
        <v>00950561001</v>
      </c>
      <c r="U1183" s="114" t="str">
        <f t="shared" si="73"/>
        <v>S.A.T.A S.R.L.</v>
      </c>
      <c r="V1183" s="114" t="str">
        <f t="shared" si="74"/>
        <v>LAZIO</v>
      </c>
      <c r="W1183" s="114" t="str">
        <f t="shared" si="75"/>
        <v>LAZIO</v>
      </c>
    </row>
    <row r="1184" spans="1:23" ht="14.4" x14ac:dyDescent="0.3">
      <c r="A1184" s="80" t="s">
        <v>924</v>
      </c>
      <c r="B1184" s="80" t="s">
        <v>925</v>
      </c>
      <c r="C1184" s="80" t="s">
        <v>3352</v>
      </c>
      <c r="D1184" s="80" t="s">
        <v>4858</v>
      </c>
      <c r="E1184" s="80" t="s">
        <v>5165</v>
      </c>
      <c r="F1184" s="80" t="s">
        <v>5166</v>
      </c>
      <c r="G1184" s="80" t="s">
        <v>5167</v>
      </c>
      <c r="H1184" s="80" t="s">
        <v>4945</v>
      </c>
      <c r="I1184" s="80" t="s">
        <v>2450</v>
      </c>
      <c r="J1184" s="80" t="s">
        <v>925</v>
      </c>
      <c r="K1184" s="80" t="s">
        <v>3352</v>
      </c>
      <c r="L1184" s="80" t="s">
        <v>5165</v>
      </c>
      <c r="M1184" s="80" t="s">
        <v>5166</v>
      </c>
      <c r="N1184" s="80" t="s">
        <v>5167</v>
      </c>
      <c r="O1184" s="80" t="s">
        <v>4945</v>
      </c>
      <c r="P1184" s="80" t="s">
        <v>2450</v>
      </c>
      <c r="Q1184" s="80" t="s">
        <v>5168</v>
      </c>
      <c r="R1184" s="82" t="s">
        <v>79</v>
      </c>
      <c r="S1184" s="80" t="s">
        <v>5169</v>
      </c>
      <c r="T1184" s="114" t="str">
        <f t="shared" si="72"/>
        <v>00678890069</v>
      </c>
      <c r="U1184" s="114" t="str">
        <f t="shared" si="73"/>
        <v>S.A.T.A.M. S.R.L. SERVIZI AUTOMOB. ABRUZZO MOLISE</v>
      </c>
      <c r="V1184" s="114" t="str">
        <f t="shared" si="74"/>
        <v>ABRUZZO</v>
      </c>
      <c r="W1184" s="114" t="str">
        <f t="shared" si="75"/>
        <v>ABRUZZO</v>
      </c>
    </row>
    <row r="1185" spans="1:23" ht="14.4" x14ac:dyDescent="0.3">
      <c r="A1185" s="80" t="s">
        <v>10633</v>
      </c>
      <c r="B1185" s="80" t="s">
        <v>10634</v>
      </c>
      <c r="C1185" s="80" t="s">
        <v>8796</v>
      </c>
      <c r="D1185" s="80" t="s">
        <v>4858</v>
      </c>
      <c r="E1185" s="80" t="s">
        <v>8797</v>
      </c>
      <c r="F1185" s="80" t="s">
        <v>8798</v>
      </c>
      <c r="G1185" s="80" t="s">
        <v>8799</v>
      </c>
      <c r="H1185" s="80" t="s">
        <v>5000</v>
      </c>
      <c r="I1185" s="80" t="s">
        <v>2472</v>
      </c>
      <c r="J1185" s="80" t="s">
        <v>10634</v>
      </c>
      <c r="K1185" s="80" t="s">
        <v>8796</v>
      </c>
      <c r="L1185" s="80" t="s">
        <v>8797</v>
      </c>
      <c r="M1185" s="80" t="s">
        <v>8798</v>
      </c>
      <c r="N1185" s="80" t="s">
        <v>8799</v>
      </c>
      <c r="O1185" s="80" t="s">
        <v>5000</v>
      </c>
      <c r="P1185" s="80" t="s">
        <v>2472</v>
      </c>
      <c r="Q1185" s="80" t="s">
        <v>10635</v>
      </c>
      <c r="R1185" s="82" t="s">
        <v>79</v>
      </c>
      <c r="S1185" s="80" t="s">
        <v>8801</v>
      </c>
      <c r="T1185" s="114" t="str">
        <f t="shared" si="72"/>
        <v>01276450564</v>
      </c>
      <c r="U1185" s="114" t="str">
        <f t="shared" si="73"/>
        <v>S.A.V. SERVIZI AUTOMOBILISTICI VASANELLO S.R.L.</v>
      </c>
      <c r="V1185" s="114" t="str">
        <f t="shared" si="74"/>
        <v>LAZIO</v>
      </c>
      <c r="W1185" s="114" t="str">
        <f t="shared" si="75"/>
        <v>LAZIO</v>
      </c>
    </row>
    <row r="1186" spans="1:23" ht="14.4" x14ac:dyDescent="0.3">
      <c r="A1186" s="80" t="s">
        <v>425</v>
      </c>
      <c r="B1186" s="80" t="s">
        <v>964</v>
      </c>
      <c r="C1186" s="80" t="s">
        <v>3337</v>
      </c>
      <c r="D1186" s="80" t="s">
        <v>4858</v>
      </c>
      <c r="E1186" s="80" t="s">
        <v>5002</v>
      </c>
      <c r="F1186" s="80" t="s">
        <v>5003</v>
      </c>
      <c r="G1186" s="80" t="s">
        <v>5004</v>
      </c>
      <c r="H1186" s="80" t="s">
        <v>5005</v>
      </c>
      <c r="I1186" s="80" t="s">
        <v>2475</v>
      </c>
      <c r="J1186" s="80" t="s">
        <v>964</v>
      </c>
      <c r="K1186" s="80" t="s">
        <v>3337</v>
      </c>
      <c r="L1186" s="80" t="s">
        <v>5002</v>
      </c>
      <c r="M1186" s="80" t="s">
        <v>5003</v>
      </c>
      <c r="N1186" s="80" t="s">
        <v>5004</v>
      </c>
      <c r="O1186" s="80" t="s">
        <v>5005</v>
      </c>
      <c r="P1186" s="80" t="s">
        <v>2475</v>
      </c>
      <c r="Q1186" s="80" t="s">
        <v>5006</v>
      </c>
      <c r="R1186" s="82" t="s">
        <v>79</v>
      </c>
      <c r="S1186" s="80" t="s">
        <v>5007</v>
      </c>
      <c r="T1186" s="114" t="str">
        <f t="shared" si="72"/>
        <v>00201490166</v>
      </c>
      <c r="U1186" s="114" t="str">
        <f t="shared" si="73"/>
        <v>S.A.V. SOCIETA' AUTOSERVIZI VISINONI SRL</v>
      </c>
      <c r="V1186" s="114" t="str">
        <f t="shared" si="74"/>
        <v>LOMBARDIA</v>
      </c>
      <c r="W1186" s="114" t="str">
        <f t="shared" si="75"/>
        <v>LOMBARDIA</v>
      </c>
    </row>
    <row r="1187" spans="1:23" ht="14.4" x14ac:dyDescent="0.3">
      <c r="A1187" s="80" t="s">
        <v>1392</v>
      </c>
      <c r="B1187" s="80" t="s">
        <v>1393</v>
      </c>
      <c r="C1187" s="80" t="s">
        <v>3725</v>
      </c>
      <c r="D1187" s="80" t="s">
        <v>4858</v>
      </c>
      <c r="E1187" s="80" t="s">
        <v>9420</v>
      </c>
      <c r="F1187" s="80" t="s">
        <v>8466</v>
      </c>
      <c r="G1187" s="80" t="s">
        <v>4886</v>
      </c>
      <c r="H1187" s="80" t="s">
        <v>4886</v>
      </c>
      <c r="I1187" s="80" t="s">
        <v>2465</v>
      </c>
      <c r="J1187" s="80" t="s">
        <v>1393</v>
      </c>
      <c r="K1187" s="80" t="s">
        <v>3725</v>
      </c>
      <c r="L1187" s="80" t="s">
        <v>9420</v>
      </c>
      <c r="M1187" s="80" t="s">
        <v>8466</v>
      </c>
      <c r="N1187" s="80" t="s">
        <v>4886</v>
      </c>
      <c r="O1187" s="80" t="s">
        <v>4886</v>
      </c>
      <c r="P1187" s="80" t="s">
        <v>2465</v>
      </c>
      <c r="Q1187" s="80" t="s">
        <v>9421</v>
      </c>
      <c r="R1187" s="82" t="s">
        <v>79</v>
      </c>
      <c r="S1187" s="80" t="s">
        <v>9422</v>
      </c>
      <c r="T1187" s="114" t="str">
        <f t="shared" si="72"/>
        <v>00119980613</v>
      </c>
      <c r="U1187" s="114" t="str">
        <f t="shared" si="73"/>
        <v>S.C.A.M. S.R.L.</v>
      </c>
      <c r="V1187" s="114" t="str">
        <f t="shared" si="74"/>
        <v>CAMPANIA</v>
      </c>
      <c r="W1187" s="114" t="str">
        <f t="shared" si="75"/>
        <v>CAMPANIA</v>
      </c>
    </row>
    <row r="1188" spans="1:23" ht="14.4" x14ac:dyDescent="0.3">
      <c r="A1188" s="80" t="s">
        <v>6125</v>
      </c>
      <c r="B1188" s="80"/>
      <c r="C1188" s="80"/>
      <c r="D1188" s="80"/>
      <c r="E1188" s="80" t="s">
        <v>4876</v>
      </c>
      <c r="F1188" s="80"/>
      <c r="G1188" s="80"/>
      <c r="H1188" s="80"/>
      <c r="I1188" s="80"/>
      <c r="J1188" s="80" t="s">
        <v>6126</v>
      </c>
      <c r="K1188" s="80" t="s">
        <v>6127</v>
      </c>
      <c r="L1188" s="80" t="s">
        <v>6128</v>
      </c>
      <c r="M1188" s="80"/>
      <c r="N1188" s="80" t="s">
        <v>6129</v>
      </c>
      <c r="O1188" s="80" t="s">
        <v>5346</v>
      </c>
      <c r="P1188" s="80" t="s">
        <v>2481</v>
      </c>
      <c r="Q1188" s="80"/>
      <c r="R1188" s="82" t="s">
        <v>79</v>
      </c>
      <c r="S1188" s="80"/>
      <c r="T1188" s="114" t="str">
        <f t="shared" si="72"/>
        <v>00197940752</v>
      </c>
      <c r="U1188" s="114" t="str">
        <f t="shared" si="73"/>
        <v>S.E.A.T. S.R.L.</v>
      </c>
      <c r="V1188" s="114" t="str">
        <f t="shared" si="74"/>
        <v>PUGLIA</v>
      </c>
      <c r="W1188" s="114" t="str">
        <f t="shared" si="75"/>
        <v>PUGLIA</v>
      </c>
    </row>
    <row r="1189" spans="1:23" ht="14.4" x14ac:dyDescent="0.3">
      <c r="A1189" s="80" t="s">
        <v>4197</v>
      </c>
      <c r="B1189" s="80" t="s">
        <v>4198</v>
      </c>
      <c r="C1189" s="80" t="s">
        <v>9006</v>
      </c>
      <c r="D1189" s="80" t="s">
        <v>4858</v>
      </c>
      <c r="E1189" s="80" t="s">
        <v>9007</v>
      </c>
      <c r="F1189" s="80" t="s">
        <v>9008</v>
      </c>
      <c r="G1189" s="80" t="s">
        <v>5080</v>
      </c>
      <c r="H1189" s="80" t="s">
        <v>5080</v>
      </c>
      <c r="I1189" s="80" t="s">
        <v>2472</v>
      </c>
      <c r="J1189" s="80" t="s">
        <v>4198</v>
      </c>
      <c r="K1189" s="80" t="s">
        <v>9006</v>
      </c>
      <c r="L1189" s="80" t="s">
        <v>9007</v>
      </c>
      <c r="M1189" s="80" t="s">
        <v>7833</v>
      </c>
      <c r="N1189" s="80" t="s">
        <v>5080</v>
      </c>
      <c r="O1189" s="80" t="s">
        <v>5080</v>
      </c>
      <c r="P1189" s="80" t="s">
        <v>2472</v>
      </c>
      <c r="Q1189" s="80" t="s">
        <v>9009</v>
      </c>
      <c r="R1189" s="82" t="s">
        <v>79</v>
      </c>
      <c r="S1189" s="80" t="s">
        <v>9010</v>
      </c>
      <c r="T1189" s="114" t="str">
        <f t="shared" si="72"/>
        <v>01041631001</v>
      </c>
      <c r="U1189" s="114" t="str">
        <f t="shared" si="73"/>
        <v>S.I.T. SOCIETA' ITALIANA TRASPORTI</v>
      </c>
      <c r="V1189" s="114" t="str">
        <f t="shared" si="74"/>
        <v>LAZIO</v>
      </c>
      <c r="W1189" s="114" t="str">
        <f t="shared" si="75"/>
        <v>LAZIO</v>
      </c>
    </row>
    <row r="1190" spans="1:23" ht="14.4" x14ac:dyDescent="0.3">
      <c r="A1190" s="80" t="s">
        <v>1723</v>
      </c>
      <c r="B1190" s="80" t="s">
        <v>1724</v>
      </c>
      <c r="C1190" s="80" t="s">
        <v>3854</v>
      </c>
      <c r="D1190" s="80" t="s">
        <v>9334</v>
      </c>
      <c r="E1190" s="80" t="s">
        <v>10336</v>
      </c>
      <c r="F1190" s="80" t="s">
        <v>8625</v>
      </c>
      <c r="G1190" s="80" t="s">
        <v>6526</v>
      </c>
      <c r="H1190" s="80" t="s">
        <v>6526</v>
      </c>
      <c r="I1190" s="80" t="s">
        <v>2483</v>
      </c>
      <c r="J1190" s="80" t="s">
        <v>1724</v>
      </c>
      <c r="K1190" s="80" t="s">
        <v>3854</v>
      </c>
      <c r="L1190" s="80" t="s">
        <v>10336</v>
      </c>
      <c r="M1190" s="80" t="s">
        <v>8625</v>
      </c>
      <c r="N1190" s="80" t="s">
        <v>6526</v>
      </c>
      <c r="O1190" s="80" t="s">
        <v>6526</v>
      </c>
      <c r="P1190" s="80" t="s">
        <v>2483</v>
      </c>
      <c r="Q1190" s="80" t="s">
        <v>10337</v>
      </c>
      <c r="R1190" s="82" t="s">
        <v>79</v>
      </c>
      <c r="S1190" s="80" t="s">
        <v>10338</v>
      </c>
      <c r="T1190" s="114" t="str">
        <f t="shared" si="72"/>
        <v>02430570818</v>
      </c>
      <c r="U1190" s="114" t="str">
        <f t="shared" si="73"/>
        <v>S.N.S. SOCIETA' NAVIGAZIONE SICILIANA S.C.P.A.</v>
      </c>
      <c r="V1190" s="114" t="str">
        <f t="shared" si="74"/>
        <v>SICILIA</v>
      </c>
      <c r="W1190" s="114" t="str">
        <f t="shared" si="75"/>
        <v>SICILIA</v>
      </c>
    </row>
    <row r="1191" spans="1:23" ht="14.4" x14ac:dyDescent="0.3">
      <c r="A1191" s="80" t="s">
        <v>5907</v>
      </c>
      <c r="B1191" s="80" t="s">
        <v>5908</v>
      </c>
      <c r="C1191" s="80" t="s">
        <v>5909</v>
      </c>
      <c r="D1191" s="80" t="s">
        <v>4871</v>
      </c>
      <c r="E1191" s="80" t="s">
        <v>5910</v>
      </c>
      <c r="F1191" s="80" t="s">
        <v>5911</v>
      </c>
      <c r="G1191" s="80" t="s">
        <v>5912</v>
      </c>
      <c r="H1191" s="80" t="s">
        <v>5579</v>
      </c>
      <c r="I1191" s="80" t="s">
        <v>2478</v>
      </c>
      <c r="J1191" s="80" t="s">
        <v>5908</v>
      </c>
      <c r="K1191" s="80" t="s">
        <v>5909</v>
      </c>
      <c r="L1191" s="80" t="s">
        <v>5910</v>
      </c>
      <c r="M1191" s="80"/>
      <c r="N1191" s="80" t="s">
        <v>5912</v>
      </c>
      <c r="O1191" s="80" t="s">
        <v>5579</v>
      </c>
      <c r="P1191" s="80" t="s">
        <v>2478</v>
      </c>
      <c r="Q1191" s="80" t="s">
        <v>5913</v>
      </c>
      <c r="R1191" s="82" t="s">
        <v>79</v>
      </c>
      <c r="S1191" s="80"/>
      <c r="T1191" s="114" t="str">
        <f t="shared" si="72"/>
        <v>00579210063</v>
      </c>
      <c r="U1191" s="114" t="str">
        <f t="shared" si="73"/>
        <v>S.P.A. S.A.A.M.O.</v>
      </c>
      <c r="V1191" s="114" t="str">
        <f t="shared" si="74"/>
        <v>PIEMONTE</v>
      </c>
      <c r="W1191" s="114" t="str">
        <f t="shared" si="75"/>
        <v>PIEMONTE</v>
      </c>
    </row>
    <row r="1192" spans="1:23" ht="14.4" x14ac:dyDescent="0.3">
      <c r="A1192" s="80" t="s">
        <v>6395</v>
      </c>
      <c r="B1192" s="80"/>
      <c r="C1192" s="80"/>
      <c r="D1192" s="80"/>
      <c r="E1192" s="80" t="s">
        <v>4876</v>
      </c>
      <c r="F1192" s="80"/>
      <c r="G1192" s="80"/>
      <c r="H1192" s="80"/>
      <c r="I1192" s="80"/>
      <c r="J1192" s="80" t="s">
        <v>6396</v>
      </c>
      <c r="K1192" s="80" t="s">
        <v>6397</v>
      </c>
      <c r="L1192" s="80" t="s">
        <v>6398</v>
      </c>
      <c r="M1192" s="80"/>
      <c r="N1192" s="80" t="s">
        <v>6399</v>
      </c>
      <c r="O1192" s="80" t="s">
        <v>5032</v>
      </c>
      <c r="P1192" s="80" t="s">
        <v>2478</v>
      </c>
      <c r="Q1192" s="80"/>
      <c r="R1192" s="82" t="s">
        <v>79</v>
      </c>
      <c r="S1192" s="80"/>
      <c r="T1192" s="114" t="str">
        <f t="shared" si="72"/>
        <v>02922940016</v>
      </c>
      <c r="U1192" s="114" t="str">
        <f t="shared" si="73"/>
        <v>S.T.A.A.V.</v>
      </c>
      <c r="V1192" s="114" t="str">
        <f t="shared" si="74"/>
        <v>PIEMONTE</v>
      </c>
      <c r="W1192" s="114" t="str">
        <f t="shared" si="75"/>
        <v>PIEMONTE</v>
      </c>
    </row>
    <row r="1193" spans="1:23" ht="14.4" x14ac:dyDescent="0.3">
      <c r="A1193" s="80" t="s">
        <v>119</v>
      </c>
      <c r="B1193" s="80" t="s">
        <v>1177</v>
      </c>
      <c r="C1193" s="80" t="s">
        <v>3684</v>
      </c>
      <c r="D1193" s="80" t="s">
        <v>4858</v>
      </c>
      <c r="E1193" s="80" t="s">
        <v>9119</v>
      </c>
      <c r="F1193" s="80" t="s">
        <v>9093</v>
      </c>
      <c r="G1193" s="80" t="s">
        <v>5936</v>
      </c>
      <c r="H1193" s="80" t="s">
        <v>5579</v>
      </c>
      <c r="I1193" s="80" t="s">
        <v>2478</v>
      </c>
      <c r="J1193" s="80" t="s">
        <v>1177</v>
      </c>
      <c r="K1193" s="80" t="s">
        <v>3684</v>
      </c>
      <c r="L1193" s="80" t="s">
        <v>9119</v>
      </c>
      <c r="M1193" s="80" t="s">
        <v>9093</v>
      </c>
      <c r="N1193" s="80" t="s">
        <v>5936</v>
      </c>
      <c r="O1193" s="80" t="s">
        <v>5579</v>
      </c>
      <c r="P1193" s="80" t="s">
        <v>2478</v>
      </c>
      <c r="Q1193" s="80" t="s">
        <v>9120</v>
      </c>
      <c r="R1193" s="82" t="s">
        <v>79</v>
      </c>
      <c r="S1193" s="80" t="s">
        <v>9121</v>
      </c>
      <c r="T1193" s="114" t="str">
        <f t="shared" si="72"/>
        <v>01760990067</v>
      </c>
      <c r="U1193" s="114" t="str">
        <f t="shared" si="73"/>
        <v>S.T.A.C. SOCIETA' TRASPORTI AUTOMOBILISTICI CASALESI S.R.L.</v>
      </c>
      <c r="V1193" s="114" t="str">
        <f t="shared" si="74"/>
        <v>PIEMONTE</v>
      </c>
      <c r="W1193" s="114" t="str">
        <f t="shared" si="75"/>
        <v>PIEMONTE</v>
      </c>
    </row>
    <row r="1194" spans="1:23" ht="14.4" x14ac:dyDescent="0.3">
      <c r="A1194" s="80" t="s">
        <v>6321</v>
      </c>
      <c r="B1194" s="80"/>
      <c r="C1194" s="80"/>
      <c r="D1194" s="80"/>
      <c r="E1194" s="80" t="s">
        <v>4876</v>
      </c>
      <c r="F1194" s="80"/>
      <c r="G1194" s="80"/>
      <c r="H1194" s="80"/>
      <c r="I1194" s="80"/>
      <c r="J1194" s="80" t="s">
        <v>6322</v>
      </c>
      <c r="K1194" s="80" t="s">
        <v>6323</v>
      </c>
      <c r="L1194" s="80" t="s">
        <v>4878</v>
      </c>
      <c r="M1194" s="80"/>
      <c r="N1194" s="80" t="s">
        <v>4880</v>
      </c>
      <c r="O1194" s="80" t="s">
        <v>4880</v>
      </c>
      <c r="P1194" s="80" t="s">
        <v>2475</v>
      </c>
      <c r="Q1194" s="80"/>
      <c r="R1194" s="82" t="s">
        <v>79</v>
      </c>
      <c r="S1194" s="80"/>
      <c r="T1194" s="114" t="str">
        <f t="shared" si="72"/>
        <v>00798460150</v>
      </c>
      <c r="U1194" s="114" t="str">
        <f t="shared" si="73"/>
        <v>S.T.A.R. S.P.A.</v>
      </c>
      <c r="V1194" s="114" t="str">
        <f t="shared" si="74"/>
        <v>LOMBARDIA</v>
      </c>
      <c r="W1194" s="114" t="str">
        <f t="shared" si="75"/>
        <v>LOMBARDIA</v>
      </c>
    </row>
    <row r="1195" spans="1:23" ht="14.4" x14ac:dyDescent="0.3">
      <c r="A1195" s="80" t="s">
        <v>934</v>
      </c>
      <c r="B1195" s="80" t="s">
        <v>935</v>
      </c>
      <c r="C1195" s="80" t="s">
        <v>3568</v>
      </c>
      <c r="D1195" s="80" t="s">
        <v>4871</v>
      </c>
      <c r="E1195" s="80" t="s">
        <v>6285</v>
      </c>
      <c r="F1195" s="80" t="s">
        <v>6286</v>
      </c>
      <c r="G1195" s="80" t="s">
        <v>5517</v>
      </c>
      <c r="H1195" s="80" t="s">
        <v>5517</v>
      </c>
      <c r="I1195" s="80" t="s">
        <v>2476</v>
      </c>
      <c r="J1195" s="80" t="s">
        <v>935</v>
      </c>
      <c r="K1195" s="80" t="s">
        <v>3568</v>
      </c>
      <c r="L1195" s="80" t="s">
        <v>6285</v>
      </c>
      <c r="M1195" s="80" t="s">
        <v>6286</v>
      </c>
      <c r="N1195" s="80" t="s">
        <v>5517</v>
      </c>
      <c r="O1195" s="80" t="s">
        <v>5517</v>
      </c>
      <c r="P1195" s="80" t="s">
        <v>2476</v>
      </c>
      <c r="Q1195" s="80" t="s">
        <v>8207</v>
      </c>
      <c r="R1195" s="82" t="s">
        <v>79</v>
      </c>
      <c r="S1195" s="80"/>
      <c r="T1195" s="114" t="str">
        <f t="shared" si="72"/>
        <v>01090950443</v>
      </c>
      <c r="U1195" s="114" t="str">
        <f t="shared" si="73"/>
        <v>S.T.E.A.T. S.P.A.</v>
      </c>
      <c r="V1195" s="114" t="str">
        <f t="shared" si="74"/>
        <v>MARCHE</v>
      </c>
      <c r="W1195" s="114" t="str">
        <f t="shared" si="75"/>
        <v>MARCHE</v>
      </c>
    </row>
    <row r="1196" spans="1:23" ht="14.4" x14ac:dyDescent="0.3">
      <c r="A1196" s="80" t="s">
        <v>7932</v>
      </c>
      <c r="B1196" s="80"/>
      <c r="C1196" s="80"/>
      <c r="D1196" s="80"/>
      <c r="E1196" s="80" t="s">
        <v>4876</v>
      </c>
      <c r="F1196" s="80"/>
      <c r="G1196" s="80"/>
      <c r="H1196" s="80"/>
      <c r="I1196" s="80"/>
      <c r="J1196" s="80" t="s">
        <v>7933</v>
      </c>
      <c r="K1196" s="80" t="s">
        <v>6215</v>
      </c>
      <c r="L1196" s="80" t="s">
        <v>7934</v>
      </c>
      <c r="M1196" s="80" t="s">
        <v>6217</v>
      </c>
      <c r="N1196" s="80" t="s">
        <v>6046</v>
      </c>
      <c r="O1196" s="80" t="s">
        <v>6046</v>
      </c>
      <c r="P1196" s="80" t="s">
        <v>2478</v>
      </c>
      <c r="Q1196" s="80" t="s">
        <v>6218</v>
      </c>
      <c r="R1196" s="82" t="s">
        <v>79</v>
      </c>
      <c r="S1196" s="80"/>
      <c r="T1196" s="114" t="str">
        <f t="shared" si="72"/>
        <v>00169450046</v>
      </c>
      <c r="U1196" s="114" t="str">
        <f t="shared" si="73"/>
        <v>S.T.P.</v>
      </c>
      <c r="V1196" s="114" t="str">
        <f t="shared" si="74"/>
        <v>PIEMONTE</v>
      </c>
      <c r="W1196" s="114" t="str">
        <f t="shared" si="75"/>
        <v>PIEMONTE</v>
      </c>
    </row>
    <row r="1197" spans="1:23" ht="14.4" x14ac:dyDescent="0.3">
      <c r="A1197" s="80" t="s">
        <v>6140</v>
      </c>
      <c r="B1197" s="80"/>
      <c r="C1197" s="80"/>
      <c r="D1197" s="80"/>
      <c r="E1197" s="80" t="s">
        <v>4876</v>
      </c>
      <c r="F1197" s="80"/>
      <c r="G1197" s="80"/>
      <c r="H1197" s="80"/>
      <c r="I1197" s="80"/>
      <c r="J1197" s="80" t="s">
        <v>6141</v>
      </c>
      <c r="K1197" s="80" t="s">
        <v>6142</v>
      </c>
      <c r="L1197" s="80" t="s">
        <v>6143</v>
      </c>
      <c r="M1197" s="80"/>
      <c r="N1197" s="80" t="s">
        <v>6144</v>
      </c>
      <c r="O1197" s="80" t="s">
        <v>6145</v>
      </c>
      <c r="P1197" s="80" t="s">
        <v>2481</v>
      </c>
      <c r="Q1197" s="80"/>
      <c r="R1197" s="82" t="s">
        <v>79</v>
      </c>
      <c r="S1197" s="80"/>
      <c r="T1197" s="114" t="str">
        <f t="shared" si="72"/>
        <v>04914290723</v>
      </c>
      <c r="U1197" s="114" t="str">
        <f t="shared" si="73"/>
        <v>S.T.P. BARI S.P.A.</v>
      </c>
      <c r="V1197" s="114" t="str">
        <f t="shared" si="74"/>
        <v>PUGLIA</v>
      </c>
      <c r="W1197" s="114" t="str">
        <f t="shared" si="75"/>
        <v>PUGLIA</v>
      </c>
    </row>
    <row r="1198" spans="1:23" ht="14.4" x14ac:dyDescent="0.3">
      <c r="A1198" s="80" t="s">
        <v>4489</v>
      </c>
      <c r="B1198" s="80"/>
      <c r="C1198" s="80"/>
      <c r="D1198" s="80"/>
      <c r="E1198" s="80" t="s">
        <v>4876</v>
      </c>
      <c r="F1198" s="80"/>
      <c r="G1198" s="80"/>
      <c r="H1198" s="80"/>
      <c r="I1198" s="80"/>
      <c r="J1198" s="80" t="s">
        <v>4490</v>
      </c>
      <c r="K1198" s="80" t="s">
        <v>5959</v>
      </c>
      <c r="L1198" s="80" t="s">
        <v>5960</v>
      </c>
      <c r="M1198" s="80"/>
      <c r="N1198" s="80" t="s">
        <v>5961</v>
      </c>
      <c r="O1198" s="80" t="s">
        <v>5961</v>
      </c>
      <c r="P1198" s="80" t="s">
        <v>2481</v>
      </c>
      <c r="Q1198" s="80"/>
      <c r="R1198" s="82" t="s">
        <v>79</v>
      </c>
      <c r="S1198" s="80"/>
      <c r="T1198" s="114" t="str">
        <f t="shared" si="72"/>
        <v>00112550744</v>
      </c>
      <c r="U1198" s="114" t="str">
        <f t="shared" si="73"/>
        <v>S.T.P. BRINDISI S.P.A.</v>
      </c>
      <c r="V1198" s="114" t="str">
        <f t="shared" si="74"/>
        <v>PUGLIA</v>
      </c>
      <c r="W1198" s="114" t="str">
        <f t="shared" si="75"/>
        <v>PUGLIA</v>
      </c>
    </row>
    <row r="1199" spans="1:23" ht="14.4" x14ac:dyDescent="0.3">
      <c r="A1199" s="80" t="s">
        <v>6135</v>
      </c>
      <c r="B1199" s="80"/>
      <c r="C1199" s="80"/>
      <c r="D1199" s="80"/>
      <c r="E1199" s="80" t="s">
        <v>4876</v>
      </c>
      <c r="F1199" s="80"/>
      <c r="G1199" s="80"/>
      <c r="H1199" s="80"/>
      <c r="I1199" s="80"/>
      <c r="J1199" s="80" t="s">
        <v>6136</v>
      </c>
      <c r="K1199" s="80" t="s">
        <v>6137</v>
      </c>
      <c r="L1199" s="80" t="s">
        <v>6138</v>
      </c>
      <c r="M1199" s="80"/>
      <c r="N1199" s="80" t="s">
        <v>6139</v>
      </c>
      <c r="O1199" s="80" t="s">
        <v>5346</v>
      </c>
      <c r="P1199" s="80" t="s">
        <v>2481</v>
      </c>
      <c r="Q1199" s="80"/>
      <c r="R1199" s="82" t="s">
        <v>79</v>
      </c>
      <c r="S1199" s="80"/>
      <c r="T1199" s="114" t="str">
        <f t="shared" si="72"/>
        <v>00396610750</v>
      </c>
      <c r="U1199" s="114" t="str">
        <f t="shared" si="73"/>
        <v>S.T.P. DI TERRA D'OTRANTO S.P.A.</v>
      </c>
      <c r="V1199" s="114" t="str">
        <f t="shared" si="74"/>
        <v>PUGLIA</v>
      </c>
      <c r="W1199" s="114" t="str">
        <f t="shared" si="75"/>
        <v>PUGLIA</v>
      </c>
    </row>
    <row r="1200" spans="1:23" ht="14.4" x14ac:dyDescent="0.3">
      <c r="A1200" s="80" t="s">
        <v>939</v>
      </c>
      <c r="B1200" s="80" t="s">
        <v>940</v>
      </c>
      <c r="C1200" s="80" t="s">
        <v>3342</v>
      </c>
      <c r="D1200" s="80" t="s">
        <v>4871</v>
      </c>
      <c r="E1200" s="80" t="s">
        <v>5037</v>
      </c>
      <c r="F1200" s="80" t="s">
        <v>5038</v>
      </c>
      <c r="G1200" s="80" t="s">
        <v>5039</v>
      </c>
      <c r="H1200" s="80" t="s">
        <v>5039</v>
      </c>
      <c r="I1200" s="80" t="s">
        <v>2475</v>
      </c>
      <c r="J1200" s="80" t="s">
        <v>940</v>
      </c>
      <c r="K1200" s="80" t="s">
        <v>3342</v>
      </c>
      <c r="L1200" s="80" t="s">
        <v>5037</v>
      </c>
      <c r="M1200" s="80" t="s">
        <v>5038</v>
      </c>
      <c r="N1200" s="80" t="s">
        <v>5039</v>
      </c>
      <c r="O1200" s="80" t="s">
        <v>5039</v>
      </c>
      <c r="P1200" s="80" t="s">
        <v>2475</v>
      </c>
      <c r="Q1200" s="80" t="s">
        <v>5040</v>
      </c>
      <c r="R1200" s="82" t="s">
        <v>79</v>
      </c>
      <c r="S1200" s="80" t="s">
        <v>5041</v>
      </c>
      <c r="T1200" s="114" t="str">
        <f t="shared" si="72"/>
        <v>00122020142</v>
      </c>
      <c r="U1200" s="114" t="str">
        <f t="shared" si="73"/>
        <v>S.T.P.S. SOCIETA' TRASPORTI PUBBLICI SONDRIO SPA</v>
      </c>
      <c r="V1200" s="114" t="str">
        <f t="shared" si="74"/>
        <v>LOMBARDIA</v>
      </c>
      <c r="W1200" s="114" t="str">
        <f t="shared" si="75"/>
        <v>LOMBARDIA</v>
      </c>
    </row>
    <row r="1201" spans="1:23" ht="14.4" x14ac:dyDescent="0.3">
      <c r="A1201" s="80" t="s">
        <v>4373</v>
      </c>
      <c r="B1201" s="80" t="s">
        <v>4374</v>
      </c>
      <c r="C1201" s="80" t="s">
        <v>5612</v>
      </c>
      <c r="D1201" s="80" t="s">
        <v>4858</v>
      </c>
      <c r="E1201" s="80" t="s">
        <v>5613</v>
      </c>
      <c r="F1201" s="80" t="s">
        <v>5614</v>
      </c>
      <c r="G1201" s="80" t="s">
        <v>5005</v>
      </c>
      <c r="H1201" s="80" t="s">
        <v>5005</v>
      </c>
      <c r="I1201" s="80" t="s">
        <v>2475</v>
      </c>
      <c r="J1201" s="80" t="s">
        <v>4374</v>
      </c>
      <c r="K1201" s="80" t="s">
        <v>5612</v>
      </c>
      <c r="L1201" s="80" t="s">
        <v>5613</v>
      </c>
      <c r="M1201" s="80" t="s">
        <v>5614</v>
      </c>
      <c r="N1201" s="80" t="s">
        <v>5005</v>
      </c>
      <c r="O1201" s="80" t="s">
        <v>5005</v>
      </c>
      <c r="P1201" s="80" t="s">
        <v>2475</v>
      </c>
      <c r="Q1201" s="80" t="s">
        <v>5615</v>
      </c>
      <c r="R1201" s="82" t="s">
        <v>79</v>
      </c>
      <c r="S1201" s="80" t="s">
        <v>5616</v>
      </c>
      <c r="T1201" s="114" t="str">
        <f t="shared" si="72"/>
        <v>01993250164</v>
      </c>
      <c r="U1201" s="114" t="str">
        <f t="shared" si="73"/>
        <v>SAB AUTOSERVIZI</v>
      </c>
      <c r="V1201" s="114" t="str">
        <f t="shared" si="74"/>
        <v>LOMBARDIA</v>
      </c>
      <c r="W1201" s="114" t="str">
        <f t="shared" si="75"/>
        <v>LOMBARDIA</v>
      </c>
    </row>
    <row r="1202" spans="1:23" ht="14.4" x14ac:dyDescent="0.3">
      <c r="A1202" s="80" t="s">
        <v>578</v>
      </c>
      <c r="B1202" s="80" t="s">
        <v>1594</v>
      </c>
      <c r="C1202" s="80" t="s">
        <v>3580</v>
      </c>
      <c r="D1202" s="80" t="s">
        <v>6708</v>
      </c>
      <c r="E1202" s="80" t="s">
        <v>8314</v>
      </c>
      <c r="F1202" s="80" t="s">
        <v>8315</v>
      </c>
      <c r="G1202" s="80" t="s">
        <v>8303</v>
      </c>
      <c r="H1202" s="80" t="s">
        <v>4950</v>
      </c>
      <c r="I1202" s="80" t="s">
        <v>2481</v>
      </c>
      <c r="J1202" s="80" t="s">
        <v>1594</v>
      </c>
      <c r="K1202" s="80" t="s">
        <v>3580</v>
      </c>
      <c r="L1202" s="80" t="s">
        <v>8314</v>
      </c>
      <c r="M1202" s="80" t="s">
        <v>8315</v>
      </c>
      <c r="N1202" s="80" t="s">
        <v>8303</v>
      </c>
      <c r="O1202" s="80" t="s">
        <v>4950</v>
      </c>
      <c r="P1202" s="80" t="s">
        <v>2481</v>
      </c>
      <c r="Q1202" s="80" t="s">
        <v>8316</v>
      </c>
      <c r="R1202" s="82" t="s">
        <v>79</v>
      </c>
      <c r="S1202" s="80" t="s">
        <v>8263</v>
      </c>
      <c r="T1202" s="114" t="str">
        <f t="shared" si="72"/>
        <v>00632650727</v>
      </c>
      <c r="U1202" s="114" t="str">
        <f t="shared" si="73"/>
        <v>SABATO VIAGGI DI SABATO MICHELE</v>
      </c>
      <c r="V1202" s="114" t="str">
        <f t="shared" si="74"/>
        <v>PUGLIA</v>
      </c>
      <c r="W1202" s="114" t="str">
        <f t="shared" si="75"/>
        <v>PUGLIA</v>
      </c>
    </row>
    <row r="1203" spans="1:23" ht="14.4" x14ac:dyDescent="0.3">
      <c r="A1203" s="80" t="s">
        <v>4287</v>
      </c>
      <c r="B1203" s="80" t="s">
        <v>4288</v>
      </c>
      <c r="C1203" s="80" t="s">
        <v>9696</v>
      </c>
      <c r="D1203" s="80" t="s">
        <v>4858</v>
      </c>
      <c r="E1203" s="80" t="s">
        <v>9697</v>
      </c>
      <c r="F1203" s="80"/>
      <c r="G1203" s="80" t="s">
        <v>9698</v>
      </c>
      <c r="H1203" s="80" t="s">
        <v>5080</v>
      </c>
      <c r="I1203" s="80" t="s">
        <v>2472</v>
      </c>
      <c r="J1203" s="80" t="s">
        <v>4288</v>
      </c>
      <c r="K1203" s="80" t="s">
        <v>9696</v>
      </c>
      <c r="L1203" s="80" t="s">
        <v>9697</v>
      </c>
      <c r="M1203" s="80"/>
      <c r="N1203" s="80" t="s">
        <v>9698</v>
      </c>
      <c r="O1203" s="80" t="s">
        <v>5080</v>
      </c>
      <c r="P1203" s="80" t="s">
        <v>2472</v>
      </c>
      <c r="Q1203" s="80" t="s">
        <v>9699</v>
      </c>
      <c r="R1203" s="82" t="s">
        <v>79</v>
      </c>
      <c r="S1203" s="80" t="s">
        <v>5451</v>
      </c>
      <c r="T1203" s="114" t="str">
        <f t="shared" si="72"/>
        <v>09571031005</v>
      </c>
      <c r="U1203" s="114" t="str">
        <f t="shared" si="73"/>
        <v>SAC MOBILITA' SRL</v>
      </c>
      <c r="V1203" s="114" t="str">
        <f t="shared" si="74"/>
        <v>LAZIO</v>
      </c>
      <c r="W1203" s="114" t="str">
        <f t="shared" si="75"/>
        <v>LAZIO</v>
      </c>
    </row>
    <row r="1204" spans="1:23" ht="14.4" x14ac:dyDescent="0.3">
      <c r="A1204" s="80" t="s">
        <v>4119</v>
      </c>
      <c r="B1204" s="80" t="s">
        <v>4120</v>
      </c>
      <c r="C1204" s="80" t="s">
        <v>5837</v>
      </c>
      <c r="D1204" s="80" t="s">
        <v>5029</v>
      </c>
      <c r="E1204" s="80" t="s">
        <v>9303</v>
      </c>
      <c r="F1204" s="80" t="s">
        <v>7917</v>
      </c>
      <c r="G1204" s="80" t="s">
        <v>5199</v>
      </c>
      <c r="H1204" s="80" t="s">
        <v>5199</v>
      </c>
      <c r="I1204" s="80" t="s">
        <v>2467</v>
      </c>
      <c r="J1204" s="80" t="s">
        <v>4120</v>
      </c>
      <c r="K1204" s="80" t="s">
        <v>5837</v>
      </c>
      <c r="L1204" s="80" t="s">
        <v>9303</v>
      </c>
      <c r="M1204" s="80" t="s">
        <v>7917</v>
      </c>
      <c r="N1204" s="80" t="s">
        <v>5199</v>
      </c>
      <c r="O1204" s="80" t="s">
        <v>5199</v>
      </c>
      <c r="P1204" s="80" t="s">
        <v>2467</v>
      </c>
      <c r="Q1204" s="80" t="s">
        <v>9304</v>
      </c>
      <c r="R1204" s="82" t="s">
        <v>79</v>
      </c>
      <c r="S1204" s="80"/>
      <c r="T1204" s="114" t="str">
        <f t="shared" si="72"/>
        <v>00632770376</v>
      </c>
      <c r="U1204" s="114" t="str">
        <f t="shared" si="73"/>
        <v>SACA SCARL</v>
      </c>
      <c r="V1204" s="114" t="str">
        <f t="shared" si="74"/>
        <v>EMILIA-ROMAGNA</v>
      </c>
      <c r="W1204" s="114" t="str">
        <f t="shared" si="75"/>
        <v>EMILIA-ROMAGNA</v>
      </c>
    </row>
    <row r="1205" spans="1:23" ht="14.4" x14ac:dyDescent="0.3">
      <c r="A1205" s="80" t="s">
        <v>945</v>
      </c>
      <c r="B1205" s="80" t="s">
        <v>946</v>
      </c>
      <c r="C1205" s="80" t="s">
        <v>3663</v>
      </c>
      <c r="D1205" s="80" t="s">
        <v>4871</v>
      </c>
      <c r="E1205" s="80" t="s">
        <v>8968</v>
      </c>
      <c r="F1205" s="80" t="s">
        <v>8918</v>
      </c>
      <c r="G1205" s="80" t="s">
        <v>6541</v>
      </c>
      <c r="H1205" s="80" t="s">
        <v>6541</v>
      </c>
      <c r="I1205" s="80" t="s">
        <v>2485</v>
      </c>
      <c r="J1205" s="80" t="s">
        <v>946</v>
      </c>
      <c r="K1205" s="80" t="s">
        <v>3663</v>
      </c>
      <c r="L1205" s="80" t="s">
        <v>8968</v>
      </c>
      <c r="M1205" s="80" t="s">
        <v>8918</v>
      </c>
      <c r="N1205" s="80" t="s">
        <v>6541</v>
      </c>
      <c r="O1205" s="80" t="s">
        <v>6541</v>
      </c>
      <c r="P1205" s="80" t="s">
        <v>2485</v>
      </c>
      <c r="Q1205" s="80" t="s">
        <v>8969</v>
      </c>
      <c r="R1205" s="82" t="s">
        <v>79</v>
      </c>
      <c r="S1205" s="80" t="s">
        <v>8970</v>
      </c>
      <c r="T1205" s="114" t="str">
        <f t="shared" si="72"/>
        <v>01276500210</v>
      </c>
      <c r="U1205" s="114" t="str">
        <f t="shared" si="73"/>
        <v>SAD TRASPORTO LOCALE SPA</v>
      </c>
      <c r="V1205" s="114" t="str">
        <f t="shared" si="74"/>
        <v>TRENTINO ALTO-ADIGE</v>
      </c>
      <c r="W1205" s="114" t="str">
        <f t="shared" si="75"/>
        <v>Provincia autonoma di BOLZANO</v>
      </c>
    </row>
    <row r="1206" spans="1:23" ht="14.4" x14ac:dyDescent="0.3">
      <c r="A1206" s="80" t="s">
        <v>4790</v>
      </c>
      <c r="B1206" s="80" t="s">
        <v>4791</v>
      </c>
      <c r="C1206" s="80" t="s">
        <v>5155</v>
      </c>
      <c r="D1206" s="80" t="s">
        <v>4871</v>
      </c>
      <c r="E1206" s="80" t="s">
        <v>5156</v>
      </c>
      <c r="F1206" s="80" t="s">
        <v>5157</v>
      </c>
      <c r="G1206" s="80" t="s">
        <v>5032</v>
      </c>
      <c r="H1206" s="80" t="s">
        <v>5032</v>
      </c>
      <c r="I1206" s="80" t="s">
        <v>2478</v>
      </c>
      <c r="J1206" s="80"/>
      <c r="K1206" s="80"/>
      <c r="L1206" s="80" t="s">
        <v>4876</v>
      </c>
      <c r="M1206" s="80"/>
      <c r="N1206" s="80"/>
      <c r="O1206" s="80"/>
      <c r="P1206" s="80"/>
      <c r="Q1206" s="80" t="s">
        <v>5158</v>
      </c>
      <c r="R1206" s="82" t="s">
        <v>79</v>
      </c>
      <c r="S1206" s="80"/>
      <c r="T1206" s="114" t="str">
        <f t="shared" si="72"/>
        <v>00471480012</v>
      </c>
      <c r="U1206" s="114" t="str">
        <f t="shared" si="73"/>
        <v>SADEM</v>
      </c>
      <c r="V1206" s="114" t="str">
        <f t="shared" si="74"/>
        <v>PIEMONTE</v>
      </c>
      <c r="W1206" s="114" t="str">
        <f t="shared" si="75"/>
        <v>PIEMONTE</v>
      </c>
    </row>
    <row r="1207" spans="1:23" ht="14.4" x14ac:dyDescent="0.3">
      <c r="A1207" s="80" t="s">
        <v>432</v>
      </c>
      <c r="B1207" s="80" t="s">
        <v>914</v>
      </c>
      <c r="C1207" s="80" t="s">
        <v>3674</v>
      </c>
      <c r="D1207" s="80" t="s">
        <v>4858</v>
      </c>
      <c r="E1207" s="80" t="s">
        <v>9068</v>
      </c>
      <c r="F1207" s="80" t="s">
        <v>9069</v>
      </c>
      <c r="G1207" s="80" t="s">
        <v>6502</v>
      </c>
      <c r="H1207" s="80" t="s">
        <v>5005</v>
      </c>
      <c r="I1207" s="80" t="s">
        <v>2475</v>
      </c>
      <c r="J1207" s="80" t="s">
        <v>914</v>
      </c>
      <c r="K1207" s="80" t="s">
        <v>3674</v>
      </c>
      <c r="L1207" s="80" t="s">
        <v>9068</v>
      </c>
      <c r="M1207" s="80" t="s">
        <v>9070</v>
      </c>
      <c r="N1207" s="80" t="s">
        <v>6502</v>
      </c>
      <c r="O1207" s="80" t="s">
        <v>5005</v>
      </c>
      <c r="P1207" s="80" t="s">
        <v>2475</v>
      </c>
      <c r="Q1207" s="80" t="s">
        <v>9071</v>
      </c>
      <c r="R1207" s="82" t="s">
        <v>79</v>
      </c>
      <c r="S1207" s="80" t="s">
        <v>9072</v>
      </c>
      <c r="T1207" s="114" t="str">
        <f t="shared" si="72"/>
        <v>01974700161</v>
      </c>
      <c r="U1207" s="114" t="str">
        <f t="shared" si="73"/>
        <v>SAI TREVIGLIO - SOCIETA' AUTOLINEE INTERPROVINCIALE</v>
      </c>
      <c r="V1207" s="114" t="str">
        <f t="shared" si="74"/>
        <v>LOMBARDIA</v>
      </c>
      <c r="W1207" s="114" t="str">
        <f t="shared" si="75"/>
        <v>LOMBARDIA</v>
      </c>
    </row>
    <row r="1208" spans="1:23" ht="14.4" x14ac:dyDescent="0.3">
      <c r="A1208" s="80" t="s">
        <v>6354</v>
      </c>
      <c r="B1208" s="80"/>
      <c r="C1208" s="80"/>
      <c r="D1208" s="80"/>
      <c r="E1208" s="80" t="s">
        <v>4876</v>
      </c>
      <c r="F1208" s="80"/>
      <c r="G1208" s="80"/>
      <c r="H1208" s="80"/>
      <c r="I1208" s="80"/>
      <c r="J1208" s="80" t="s">
        <v>6355</v>
      </c>
      <c r="K1208" s="80" t="s">
        <v>6356</v>
      </c>
      <c r="L1208" s="80" t="s">
        <v>6357</v>
      </c>
      <c r="M1208" s="80"/>
      <c r="N1208" s="80" t="s">
        <v>5018</v>
      </c>
      <c r="O1208" s="80" t="s">
        <v>5018</v>
      </c>
      <c r="P1208" s="80" t="s">
        <v>2475</v>
      </c>
      <c r="Q1208" s="80"/>
      <c r="R1208" s="82" t="s">
        <v>79</v>
      </c>
      <c r="S1208" s="80"/>
      <c r="T1208" s="114" t="str">
        <f t="shared" si="72"/>
        <v>03580680175</v>
      </c>
      <c r="U1208" s="114" t="str">
        <f t="shared" si="73"/>
        <v>SAIA TRASPORTI SPA</v>
      </c>
      <c r="V1208" s="114" t="str">
        <f t="shared" si="74"/>
        <v>LOMBARDIA</v>
      </c>
      <c r="W1208" s="114" t="str">
        <f t="shared" si="75"/>
        <v>LOMBARDIA</v>
      </c>
    </row>
    <row r="1209" spans="1:23" ht="14.4" x14ac:dyDescent="0.3">
      <c r="A1209" s="80" t="s">
        <v>1233</v>
      </c>
      <c r="B1209" s="80" t="s">
        <v>1234</v>
      </c>
      <c r="C1209" s="80" t="s">
        <v>3825</v>
      </c>
      <c r="D1209" s="80" t="s">
        <v>4858</v>
      </c>
      <c r="E1209" s="80" t="s">
        <v>10090</v>
      </c>
      <c r="F1209" s="80" t="s">
        <v>10091</v>
      </c>
      <c r="G1209" s="80" t="s">
        <v>10092</v>
      </c>
      <c r="H1209" s="80" t="s">
        <v>7911</v>
      </c>
      <c r="I1209" s="80" t="s">
        <v>2467</v>
      </c>
      <c r="J1209" s="80" t="s">
        <v>1234</v>
      </c>
      <c r="K1209" s="80" t="s">
        <v>3825</v>
      </c>
      <c r="L1209" s="80" t="s">
        <v>10090</v>
      </c>
      <c r="M1209" s="80" t="s">
        <v>10091</v>
      </c>
      <c r="N1209" s="80" t="s">
        <v>10092</v>
      </c>
      <c r="O1209" s="80" t="s">
        <v>7911</v>
      </c>
      <c r="P1209" s="80" t="s">
        <v>2467</v>
      </c>
      <c r="Q1209" s="80" t="s">
        <v>10093</v>
      </c>
      <c r="R1209" s="82" t="s">
        <v>79</v>
      </c>
      <c r="S1209" s="80" t="s">
        <v>10094</v>
      </c>
      <c r="T1209" s="114" t="str">
        <f t="shared" si="72"/>
        <v>01381700333</v>
      </c>
      <c r="U1209" s="114" t="str">
        <f t="shared" si="73"/>
        <v>SAILING TOUR SRL</v>
      </c>
      <c r="V1209" s="114" t="str">
        <f t="shared" si="74"/>
        <v>EMILIA-ROMAGNA</v>
      </c>
      <c r="W1209" s="114" t="str">
        <f t="shared" si="75"/>
        <v>EMILIA-ROMAGNA</v>
      </c>
    </row>
    <row r="1210" spans="1:23" ht="14.4" x14ac:dyDescent="0.3">
      <c r="A1210" s="80" t="s">
        <v>1113</v>
      </c>
      <c r="B1210" s="80" t="s">
        <v>1114</v>
      </c>
      <c r="C1210" s="80" t="s">
        <v>3764</v>
      </c>
      <c r="D1210" s="80" t="s">
        <v>4871</v>
      </c>
      <c r="E1210" s="80" t="s">
        <v>9656</v>
      </c>
      <c r="F1210" s="80" t="s">
        <v>9657</v>
      </c>
      <c r="G1210" s="80" t="s">
        <v>4892</v>
      </c>
      <c r="H1210" s="80" t="s">
        <v>4892</v>
      </c>
      <c r="I1210" s="80" t="s">
        <v>2483</v>
      </c>
      <c r="J1210" s="80" t="s">
        <v>1114</v>
      </c>
      <c r="K1210" s="80" t="s">
        <v>3764</v>
      </c>
      <c r="L1210" s="80" t="s">
        <v>9656</v>
      </c>
      <c r="M1210" s="80" t="s">
        <v>9657</v>
      </c>
      <c r="N1210" s="80" t="s">
        <v>4892</v>
      </c>
      <c r="O1210" s="80" t="s">
        <v>4892</v>
      </c>
      <c r="P1210" s="80" t="s">
        <v>2483</v>
      </c>
      <c r="Q1210" s="80" t="s">
        <v>9658</v>
      </c>
      <c r="R1210" s="82" t="s">
        <v>79</v>
      </c>
      <c r="S1210" s="80" t="s">
        <v>9659</v>
      </c>
      <c r="T1210" s="114" t="str">
        <f t="shared" si="72"/>
        <v>00626830863</v>
      </c>
      <c r="U1210" s="114" t="str">
        <f t="shared" si="73"/>
        <v>SAIS AUTOLINEE SPA</v>
      </c>
      <c r="V1210" s="114" t="str">
        <f t="shared" si="74"/>
        <v>SICILIA</v>
      </c>
      <c r="W1210" s="114" t="str">
        <f t="shared" si="75"/>
        <v>SICILIA</v>
      </c>
    </row>
    <row r="1211" spans="1:23" ht="14.4" x14ac:dyDescent="0.3">
      <c r="A1211" s="80" t="s">
        <v>3188</v>
      </c>
      <c r="B1211" s="80" t="s">
        <v>3189</v>
      </c>
      <c r="C1211" s="80" t="s">
        <v>3713</v>
      </c>
      <c r="D1211" s="80" t="s">
        <v>4871</v>
      </c>
      <c r="E1211" s="80" t="s">
        <v>9368</v>
      </c>
      <c r="F1211" s="80" t="s">
        <v>9374</v>
      </c>
      <c r="G1211" s="80" t="s">
        <v>4892</v>
      </c>
      <c r="H1211" s="80" t="s">
        <v>4892</v>
      </c>
      <c r="I1211" s="80" t="s">
        <v>2483</v>
      </c>
      <c r="J1211" s="80" t="s">
        <v>3189</v>
      </c>
      <c r="K1211" s="80" t="s">
        <v>3713</v>
      </c>
      <c r="L1211" s="80" t="s">
        <v>9368</v>
      </c>
      <c r="M1211" s="80" t="s">
        <v>9369</v>
      </c>
      <c r="N1211" s="80" t="s">
        <v>4892</v>
      </c>
      <c r="O1211" s="80" t="s">
        <v>4892</v>
      </c>
      <c r="P1211" s="80" t="s">
        <v>2483</v>
      </c>
      <c r="Q1211" s="80" t="s">
        <v>9375</v>
      </c>
      <c r="R1211" s="82" t="s">
        <v>79</v>
      </c>
      <c r="S1211" s="80" t="s">
        <v>9371</v>
      </c>
      <c r="T1211" s="114" t="str">
        <f t="shared" si="72"/>
        <v>04417970821</v>
      </c>
      <c r="U1211" s="114" t="str">
        <f t="shared" si="73"/>
        <v>SAIS TRASPORTI SPA</v>
      </c>
      <c r="V1211" s="114" t="str">
        <f t="shared" si="74"/>
        <v>SICILIA</v>
      </c>
      <c r="W1211" s="114" t="str">
        <f t="shared" si="75"/>
        <v>SICILIA</v>
      </c>
    </row>
    <row r="1212" spans="1:23" ht="14.4" x14ac:dyDescent="0.3">
      <c r="A1212" s="80" t="s">
        <v>7071</v>
      </c>
      <c r="B1212" s="80"/>
      <c r="C1212" s="80"/>
      <c r="D1212" s="80"/>
      <c r="E1212" s="80" t="s">
        <v>4876</v>
      </c>
      <c r="F1212" s="80"/>
      <c r="G1212" s="80"/>
      <c r="H1212" s="80"/>
      <c r="I1212" s="80"/>
      <c r="J1212" s="80" t="s">
        <v>7072</v>
      </c>
      <c r="K1212" s="80" t="s">
        <v>7073</v>
      </c>
      <c r="L1212" s="80" t="s">
        <v>7074</v>
      </c>
      <c r="M1212" s="80"/>
      <c r="N1212" s="80" t="s">
        <v>7075</v>
      </c>
      <c r="O1212" s="80" t="s">
        <v>7076</v>
      </c>
      <c r="P1212" s="80" t="s">
        <v>2478</v>
      </c>
      <c r="Q1212" s="80"/>
      <c r="R1212" s="82" t="s">
        <v>79</v>
      </c>
      <c r="S1212" s="80"/>
      <c r="T1212" s="114" t="str">
        <f t="shared" si="72"/>
        <v>01740480023</v>
      </c>
      <c r="U1212" s="114" t="str">
        <f t="shared" si="73"/>
        <v>SALSI CELESTINO &amp; C. S.N.C.</v>
      </c>
      <c r="V1212" s="114" t="str">
        <f t="shared" si="74"/>
        <v>PIEMONTE</v>
      </c>
      <c r="W1212" s="114" t="str">
        <f t="shared" si="75"/>
        <v>PIEMONTE</v>
      </c>
    </row>
    <row r="1213" spans="1:23" ht="14.4" x14ac:dyDescent="0.3">
      <c r="A1213" s="80" t="s">
        <v>8996</v>
      </c>
      <c r="B1213" s="80"/>
      <c r="C1213" s="80"/>
      <c r="D1213" s="80"/>
      <c r="E1213" s="80" t="s">
        <v>4876</v>
      </c>
      <c r="F1213" s="80"/>
      <c r="G1213" s="80"/>
      <c r="H1213" s="80"/>
      <c r="I1213" s="80"/>
      <c r="J1213" s="80" t="s">
        <v>8997</v>
      </c>
      <c r="K1213" s="80" t="s">
        <v>8998</v>
      </c>
      <c r="L1213" s="80" t="s">
        <v>8999</v>
      </c>
      <c r="M1213" s="80"/>
      <c r="N1213" s="80" t="s">
        <v>7805</v>
      </c>
      <c r="O1213" s="80" t="s">
        <v>4910</v>
      </c>
      <c r="P1213" s="80" t="s">
        <v>2467</v>
      </c>
      <c r="Q1213" s="80"/>
      <c r="R1213" s="82" t="s">
        <v>79</v>
      </c>
      <c r="S1213" s="80"/>
      <c r="T1213" s="114" t="str">
        <f t="shared" si="72"/>
        <v>04197590401</v>
      </c>
      <c r="U1213" s="114" t="str">
        <f t="shared" si="73"/>
        <v>SALVADORI ADRIA BUS</v>
      </c>
      <c r="V1213" s="114" t="str">
        <f t="shared" si="74"/>
        <v>EMILIA-ROMAGNA</v>
      </c>
      <c r="W1213" s="114" t="str">
        <f t="shared" si="75"/>
        <v>EMILIA-ROMAGNA</v>
      </c>
    </row>
    <row r="1214" spans="1:23" ht="14.4" x14ac:dyDescent="0.3">
      <c r="A1214" s="80" t="s">
        <v>7801</v>
      </c>
      <c r="B1214" s="80"/>
      <c r="C1214" s="80"/>
      <c r="D1214" s="80"/>
      <c r="E1214" s="80" t="s">
        <v>4876</v>
      </c>
      <c r="F1214" s="80"/>
      <c r="G1214" s="80"/>
      <c r="H1214" s="80"/>
      <c r="I1214" s="80"/>
      <c r="J1214" s="80" t="s">
        <v>7802</v>
      </c>
      <c r="K1214" s="80" t="s">
        <v>7803</v>
      </c>
      <c r="L1214" s="80" t="s">
        <v>7804</v>
      </c>
      <c r="M1214" s="80"/>
      <c r="N1214" s="80" t="s">
        <v>7805</v>
      </c>
      <c r="O1214" s="80" t="s">
        <v>4910</v>
      </c>
      <c r="P1214" s="80" t="s">
        <v>2467</v>
      </c>
      <c r="Q1214" s="80"/>
      <c r="R1214" s="82" t="s">
        <v>79</v>
      </c>
      <c r="S1214" s="80"/>
      <c r="T1214" s="114" t="str">
        <f t="shared" si="72"/>
        <v>01638110401</v>
      </c>
      <c r="U1214" s="114" t="str">
        <f t="shared" si="73"/>
        <v>SALVADORI BARTOLOMEO</v>
      </c>
      <c r="V1214" s="114" t="str">
        <f t="shared" si="74"/>
        <v>EMILIA-ROMAGNA</v>
      </c>
      <c r="W1214" s="114" t="str">
        <f t="shared" si="75"/>
        <v>EMILIA-ROMAGNA</v>
      </c>
    </row>
    <row r="1215" spans="1:23" ht="14.4" x14ac:dyDescent="0.3">
      <c r="A1215" s="80" t="s">
        <v>3144</v>
      </c>
      <c r="B1215" s="80" t="s">
        <v>3145</v>
      </c>
      <c r="C1215" s="80" t="s">
        <v>3484</v>
      </c>
      <c r="D1215" s="80" t="s">
        <v>4858</v>
      </c>
      <c r="E1215" s="80" t="s">
        <v>7225</v>
      </c>
      <c r="F1215" s="80" t="s">
        <v>7226</v>
      </c>
      <c r="G1215" s="80" t="s">
        <v>5472</v>
      </c>
      <c r="H1215" s="80" t="s">
        <v>5472</v>
      </c>
      <c r="I1215" s="80" t="s">
        <v>2483</v>
      </c>
      <c r="J1215" s="80" t="s">
        <v>3145</v>
      </c>
      <c r="K1215" s="80" t="s">
        <v>3484</v>
      </c>
      <c r="L1215" s="80" t="s">
        <v>7225</v>
      </c>
      <c r="M1215" s="80" t="s">
        <v>7227</v>
      </c>
      <c r="N1215" s="80" t="s">
        <v>5472</v>
      </c>
      <c r="O1215" s="80" t="s">
        <v>5472</v>
      </c>
      <c r="P1215" s="80" t="s">
        <v>2483</v>
      </c>
      <c r="Q1215" s="80" t="s">
        <v>7228</v>
      </c>
      <c r="R1215" s="82" t="s">
        <v>79</v>
      </c>
      <c r="S1215" s="80" t="s">
        <v>7158</v>
      </c>
      <c r="T1215" s="114" t="str">
        <f t="shared" si="72"/>
        <v>01540320841</v>
      </c>
      <c r="U1215" s="114" t="str">
        <f t="shared" si="73"/>
        <v>SALVATORE LUMIA SRL</v>
      </c>
      <c r="V1215" s="114" t="str">
        <f t="shared" si="74"/>
        <v>SICILIA</v>
      </c>
      <c r="W1215" s="114" t="str">
        <f t="shared" si="75"/>
        <v>SICILIA</v>
      </c>
    </row>
    <row r="1216" spans="1:23" ht="14.4" x14ac:dyDescent="0.3">
      <c r="A1216" s="80" t="s">
        <v>10756</v>
      </c>
      <c r="B1216" s="80"/>
      <c r="C1216" s="80"/>
      <c r="D1216" s="80"/>
      <c r="E1216" s="80" t="s">
        <v>4876</v>
      </c>
      <c r="F1216" s="80"/>
      <c r="G1216" s="80"/>
      <c r="H1216" s="80"/>
      <c r="I1216" s="80"/>
      <c r="J1216" s="80" t="s">
        <v>10757</v>
      </c>
      <c r="K1216" s="80" t="s">
        <v>10758</v>
      </c>
      <c r="L1216" s="80" t="s">
        <v>10759</v>
      </c>
      <c r="M1216" s="80"/>
      <c r="N1216" s="80" t="s">
        <v>10760</v>
      </c>
      <c r="O1216" s="80" t="s">
        <v>5005</v>
      </c>
      <c r="P1216" s="80" t="s">
        <v>2475</v>
      </c>
      <c r="Q1216" s="80"/>
      <c r="R1216" s="82" t="s">
        <v>79</v>
      </c>
      <c r="S1216" s="80"/>
      <c r="T1216" s="114" t="str">
        <f t="shared" si="72"/>
        <v>02818260164</v>
      </c>
      <c r="U1216" s="114" t="str">
        <f t="shared" si="73"/>
        <v>SALVETTIBUS SRL</v>
      </c>
      <c r="V1216" s="114" t="str">
        <f t="shared" si="74"/>
        <v>LOMBARDIA</v>
      </c>
      <c r="W1216" s="114" t="str">
        <f t="shared" si="75"/>
        <v>LOMBARDIA</v>
      </c>
    </row>
    <row r="1217" spans="1:23" ht="14.4" x14ac:dyDescent="0.3">
      <c r="A1217" s="80" t="s">
        <v>5742</v>
      </c>
      <c r="B1217" s="80"/>
      <c r="C1217" s="80"/>
      <c r="D1217" s="80"/>
      <c r="E1217" s="80" t="s">
        <v>4876</v>
      </c>
      <c r="F1217" s="80"/>
      <c r="G1217" s="80"/>
      <c r="H1217" s="80"/>
      <c r="I1217" s="80"/>
      <c r="J1217" s="80" t="s">
        <v>5743</v>
      </c>
      <c r="K1217" s="80" t="s">
        <v>5744</v>
      </c>
      <c r="L1217" s="80" t="s">
        <v>5745</v>
      </c>
      <c r="M1217" s="80"/>
      <c r="N1217" s="80" t="s">
        <v>5746</v>
      </c>
      <c r="O1217" s="80" t="s">
        <v>4973</v>
      </c>
      <c r="P1217" s="80" t="s">
        <v>2459</v>
      </c>
      <c r="Q1217" s="80"/>
      <c r="R1217" s="82" t="s">
        <v>79</v>
      </c>
      <c r="S1217" s="80"/>
      <c r="T1217" s="114" t="str">
        <f t="shared" si="72"/>
        <v>00215250762</v>
      </c>
      <c r="U1217" s="114" t="str">
        <f t="shared" si="73"/>
        <v>SAM SRL</v>
      </c>
      <c r="V1217" s="114" t="str">
        <f t="shared" si="74"/>
        <v>BASILICATA</v>
      </c>
      <c r="W1217" s="114" t="str">
        <f t="shared" si="75"/>
        <v>BASILICATA</v>
      </c>
    </row>
    <row r="1218" spans="1:23" ht="14.4" x14ac:dyDescent="0.3">
      <c r="A1218" s="80" t="s">
        <v>4538</v>
      </c>
      <c r="B1218" s="80" t="s">
        <v>4539</v>
      </c>
      <c r="C1218" s="80" t="s">
        <v>8746</v>
      </c>
      <c r="D1218" s="80" t="s">
        <v>4858</v>
      </c>
      <c r="E1218" s="80" t="s">
        <v>8747</v>
      </c>
      <c r="F1218" s="80" t="s">
        <v>8748</v>
      </c>
      <c r="G1218" s="80" t="s">
        <v>8749</v>
      </c>
      <c r="H1218" s="80" t="s">
        <v>6434</v>
      </c>
      <c r="I1218" s="80" t="s">
        <v>2483</v>
      </c>
      <c r="J1218" s="80" t="s">
        <v>4539</v>
      </c>
      <c r="K1218" s="80" t="s">
        <v>8746</v>
      </c>
      <c r="L1218" s="80" t="s">
        <v>8747</v>
      </c>
      <c r="M1218" s="80" t="s">
        <v>8748</v>
      </c>
      <c r="N1218" s="80" t="s">
        <v>8749</v>
      </c>
      <c r="O1218" s="80" t="s">
        <v>6434</v>
      </c>
      <c r="P1218" s="80" t="s">
        <v>2483</v>
      </c>
      <c r="Q1218" s="80" t="s">
        <v>8750</v>
      </c>
      <c r="R1218" s="82" t="s">
        <v>79</v>
      </c>
      <c r="S1218" s="80"/>
      <c r="T1218" s="114" t="str">
        <f t="shared" ref="T1218:T1281" si="76">IF(K1218="", C1218, K1218)</f>
        <v>01671360855</v>
      </c>
      <c r="U1218" s="114" t="str">
        <f t="shared" ref="U1218:U1281" si="77">IF(J1218="", B1218, J1218)</f>
        <v>SAMEF SRL</v>
      </c>
      <c r="V1218" s="114" t="str">
        <f t="shared" ref="V1218:V1281" si="78">IF(P1218="", I1218, P1218)</f>
        <v>SICILIA</v>
      </c>
      <c r="W1218" s="114" t="str">
        <f t="shared" ref="W1218:W1281" si="79">IF(V1218="FRIULI-VENEZIA-GIULIA", "FRIULI-VENEZIA GIULIA", IF(V1218="TRENTINO ALTO-ADIGE", IF(IF(O1218="", H1218, O1218)="BOLZANO-BOZEN", "Provincia autonoma di BOLZANO", "Provincia autonoma di TRENTO"), V1218))</f>
        <v>SICILIA</v>
      </c>
    </row>
    <row r="1219" spans="1:23" ht="14.4" x14ac:dyDescent="0.3">
      <c r="A1219" s="80" t="s">
        <v>11057</v>
      </c>
      <c r="B1219" s="80"/>
      <c r="C1219" s="80"/>
      <c r="D1219" s="80"/>
      <c r="E1219" s="80" t="s">
        <v>4876</v>
      </c>
      <c r="F1219" s="80"/>
      <c r="G1219" s="80"/>
      <c r="H1219" s="80"/>
      <c r="I1219" s="80"/>
      <c r="J1219" s="80" t="s">
        <v>11058</v>
      </c>
      <c r="K1219" s="80" t="s">
        <v>11059</v>
      </c>
      <c r="L1219" s="80" t="s">
        <v>11060</v>
      </c>
      <c r="M1219" s="80"/>
      <c r="N1219" s="80" t="s">
        <v>5199</v>
      </c>
      <c r="O1219" s="80" t="s">
        <v>5199</v>
      </c>
      <c r="P1219" s="80" t="s">
        <v>2467</v>
      </c>
      <c r="Q1219" s="80"/>
      <c r="R1219" s="82" t="s">
        <v>79</v>
      </c>
      <c r="S1219" s="80"/>
      <c r="T1219" s="114" t="str">
        <f t="shared" si="76"/>
        <v>03664361205</v>
      </c>
      <c r="U1219" s="114" t="str">
        <f t="shared" si="77"/>
        <v>SANI BUS</v>
      </c>
      <c r="V1219" s="114" t="str">
        <f t="shared" si="78"/>
        <v>EMILIA-ROMAGNA</v>
      </c>
      <c r="W1219" s="114" t="str">
        <f t="shared" si="79"/>
        <v>EMILIA-ROMAGNA</v>
      </c>
    </row>
    <row r="1220" spans="1:23" ht="14.4" x14ac:dyDescent="0.3">
      <c r="A1220" s="80" t="s">
        <v>4511</v>
      </c>
      <c r="B1220" s="80" t="s">
        <v>4512</v>
      </c>
      <c r="C1220" s="80" t="s">
        <v>7007</v>
      </c>
      <c r="D1220" s="80" t="s">
        <v>5430</v>
      </c>
      <c r="E1220" s="80" t="s">
        <v>7008</v>
      </c>
      <c r="F1220" s="80" t="s">
        <v>7009</v>
      </c>
      <c r="G1220" s="80" t="s">
        <v>7010</v>
      </c>
      <c r="H1220" s="80" t="s">
        <v>4939</v>
      </c>
      <c r="I1220" s="80" t="s">
        <v>2482</v>
      </c>
      <c r="J1220" s="80" t="s">
        <v>4512</v>
      </c>
      <c r="K1220" s="80" t="s">
        <v>7007</v>
      </c>
      <c r="L1220" s="80" t="s">
        <v>7008</v>
      </c>
      <c r="M1220" s="80" t="s">
        <v>7009</v>
      </c>
      <c r="N1220" s="80" t="s">
        <v>7010</v>
      </c>
      <c r="O1220" s="80" t="s">
        <v>4939</v>
      </c>
      <c r="P1220" s="80" t="s">
        <v>2482</v>
      </c>
      <c r="Q1220" s="80" t="s">
        <v>7011</v>
      </c>
      <c r="R1220" s="82" t="s">
        <v>79</v>
      </c>
      <c r="S1220" s="80" t="s">
        <v>7012</v>
      </c>
      <c r="T1220" s="114" t="str">
        <f t="shared" si="76"/>
        <v>01255380907</v>
      </c>
      <c r="U1220" s="114" t="str">
        <f t="shared" si="77"/>
        <v>SANNA ANTONIO</v>
      </c>
      <c r="V1220" s="114" t="str">
        <f t="shared" si="78"/>
        <v>SARDEGNA</v>
      </c>
      <c r="W1220" s="114" t="str">
        <f t="shared" si="79"/>
        <v>SARDEGNA</v>
      </c>
    </row>
    <row r="1221" spans="1:23" ht="14.4" x14ac:dyDescent="0.3">
      <c r="A1221" s="80" t="s">
        <v>4729</v>
      </c>
      <c r="B1221" s="80" t="s">
        <v>4730</v>
      </c>
      <c r="C1221" s="80" t="s">
        <v>10780</v>
      </c>
      <c r="D1221" s="80" t="s">
        <v>4858</v>
      </c>
      <c r="E1221" s="80" t="s">
        <v>10781</v>
      </c>
      <c r="F1221" s="80" t="s">
        <v>10782</v>
      </c>
      <c r="G1221" s="80" t="s">
        <v>10783</v>
      </c>
      <c r="H1221" s="80" t="s">
        <v>5199</v>
      </c>
      <c r="I1221" s="80" t="s">
        <v>2467</v>
      </c>
      <c r="J1221" s="80" t="s">
        <v>4730</v>
      </c>
      <c r="K1221" s="80" t="s">
        <v>10780</v>
      </c>
      <c r="L1221" s="80" t="s">
        <v>10781</v>
      </c>
      <c r="M1221" s="80" t="s">
        <v>10782</v>
      </c>
      <c r="N1221" s="80" t="s">
        <v>10783</v>
      </c>
      <c r="O1221" s="80" t="s">
        <v>5199</v>
      </c>
      <c r="P1221" s="80" t="s">
        <v>2467</v>
      </c>
      <c r="Q1221" s="80" t="s">
        <v>10784</v>
      </c>
      <c r="R1221" s="82" t="s">
        <v>79</v>
      </c>
      <c r="S1221" s="80" t="s">
        <v>10785</v>
      </c>
      <c r="T1221" s="114" t="str">
        <f t="shared" si="76"/>
        <v>02896161201</v>
      </c>
      <c r="U1221" s="114" t="str">
        <f t="shared" si="77"/>
        <v>SANTERNO BUS SRL</v>
      </c>
      <c r="V1221" s="114" t="str">
        <f t="shared" si="78"/>
        <v>EMILIA-ROMAGNA</v>
      </c>
      <c r="W1221" s="114" t="str">
        <f t="shared" si="79"/>
        <v>EMILIA-ROMAGNA</v>
      </c>
    </row>
    <row r="1222" spans="1:23" ht="14.4" x14ac:dyDescent="0.3">
      <c r="A1222" s="80" t="s">
        <v>371</v>
      </c>
      <c r="B1222" s="80" t="s">
        <v>372</v>
      </c>
      <c r="C1222" s="80" t="s">
        <v>3618</v>
      </c>
      <c r="D1222" s="80" t="s">
        <v>4935</v>
      </c>
      <c r="E1222" s="80" t="s">
        <v>8644</v>
      </c>
      <c r="F1222" s="80" t="s">
        <v>8645</v>
      </c>
      <c r="G1222" s="80" t="s">
        <v>7397</v>
      </c>
      <c r="H1222" s="80" t="s">
        <v>5074</v>
      </c>
      <c r="I1222" s="80" t="s">
        <v>2465</v>
      </c>
      <c r="J1222" s="80" t="s">
        <v>372</v>
      </c>
      <c r="K1222" s="80" t="s">
        <v>3618</v>
      </c>
      <c r="L1222" s="80" t="s">
        <v>8644</v>
      </c>
      <c r="M1222" s="80" t="s">
        <v>8645</v>
      </c>
      <c r="N1222" s="80" t="s">
        <v>7397</v>
      </c>
      <c r="O1222" s="80" t="s">
        <v>5074</v>
      </c>
      <c r="P1222" s="80" t="s">
        <v>2465</v>
      </c>
      <c r="Q1222" s="80" t="s">
        <v>8646</v>
      </c>
      <c r="R1222" s="82" t="s">
        <v>79</v>
      </c>
      <c r="S1222" s="80"/>
      <c r="T1222" s="114" t="str">
        <f t="shared" si="76"/>
        <v>04912260652</v>
      </c>
      <c r="U1222" s="114" t="str">
        <f t="shared" si="77"/>
        <v>SANTOMAURO COSIMO SNC</v>
      </c>
      <c r="V1222" s="114" t="str">
        <f t="shared" si="78"/>
        <v>CAMPANIA</v>
      </c>
      <c r="W1222" s="114" t="str">
        <f t="shared" si="79"/>
        <v>CAMPANIA</v>
      </c>
    </row>
    <row r="1223" spans="1:23" ht="14.4" x14ac:dyDescent="0.3">
      <c r="A1223" s="80" t="s">
        <v>8346</v>
      </c>
      <c r="B1223" s="80"/>
      <c r="C1223" s="80"/>
      <c r="D1223" s="80"/>
      <c r="E1223" s="80" t="s">
        <v>4876</v>
      </c>
      <c r="F1223" s="80"/>
      <c r="G1223" s="80"/>
      <c r="H1223" s="80"/>
      <c r="I1223" s="80"/>
      <c r="J1223" s="80" t="s">
        <v>8347</v>
      </c>
      <c r="K1223" s="80" t="s">
        <v>8348</v>
      </c>
      <c r="L1223" s="80" t="s">
        <v>8349</v>
      </c>
      <c r="M1223" s="80"/>
      <c r="N1223" s="80" t="s">
        <v>8350</v>
      </c>
      <c r="O1223" s="80" t="s">
        <v>4875</v>
      </c>
      <c r="P1223" s="80" t="s">
        <v>2489</v>
      </c>
      <c r="Q1223" s="80"/>
      <c r="R1223" s="82" t="s">
        <v>79</v>
      </c>
      <c r="S1223" s="80"/>
      <c r="T1223" s="114" t="str">
        <f t="shared" si="76"/>
        <v>01834780262</v>
      </c>
      <c r="U1223" s="114" t="str">
        <f t="shared" si="77"/>
        <v>SAP AUTOSERVIZI DI PETILLO</v>
      </c>
      <c r="V1223" s="114" t="str">
        <f t="shared" si="78"/>
        <v>VENETO</v>
      </c>
      <c r="W1223" s="114" t="str">
        <f t="shared" si="79"/>
        <v>VENETO</v>
      </c>
    </row>
    <row r="1224" spans="1:23" ht="14.4" x14ac:dyDescent="0.3">
      <c r="A1224" s="80" t="s">
        <v>5652</v>
      </c>
      <c r="B1224" s="80"/>
      <c r="C1224" s="80"/>
      <c r="D1224" s="80"/>
      <c r="E1224" s="80" t="s">
        <v>4876</v>
      </c>
      <c r="F1224" s="80"/>
      <c r="G1224" s="80"/>
      <c r="H1224" s="80"/>
      <c r="I1224" s="80"/>
      <c r="J1224" s="80" t="s">
        <v>5653</v>
      </c>
      <c r="K1224" s="80" t="s">
        <v>5654</v>
      </c>
      <c r="L1224" s="80" t="s">
        <v>5655</v>
      </c>
      <c r="M1224" s="80"/>
      <c r="N1224" s="80" t="s">
        <v>5656</v>
      </c>
      <c r="O1224" s="80" t="s">
        <v>5591</v>
      </c>
      <c r="P1224" s="80" t="s">
        <v>2484</v>
      </c>
      <c r="Q1224" s="80"/>
      <c r="R1224" s="82" t="s">
        <v>79</v>
      </c>
      <c r="S1224" s="80"/>
      <c r="T1224" s="114" t="str">
        <f t="shared" si="76"/>
        <v>01287160525</v>
      </c>
      <c r="U1224" s="114" t="str">
        <f t="shared" si="77"/>
        <v>SAP S.R.L.</v>
      </c>
      <c r="V1224" s="114" t="str">
        <f t="shared" si="78"/>
        <v>TOSCANA</v>
      </c>
      <c r="W1224" s="114" t="str">
        <f t="shared" si="79"/>
        <v>TOSCANA</v>
      </c>
    </row>
    <row r="1225" spans="1:23" ht="14.4" x14ac:dyDescent="0.3">
      <c r="A1225" s="80" t="s">
        <v>4075</v>
      </c>
      <c r="B1225" s="80" t="s">
        <v>4076</v>
      </c>
      <c r="C1225" s="80" t="s">
        <v>5269</v>
      </c>
      <c r="D1225" s="80" t="s">
        <v>5258</v>
      </c>
      <c r="E1225" s="80" t="s">
        <v>5270</v>
      </c>
      <c r="F1225" s="80" t="s">
        <v>5260</v>
      </c>
      <c r="G1225" s="80" t="s">
        <v>5271</v>
      </c>
      <c r="H1225" s="80" t="s">
        <v>4929</v>
      </c>
      <c r="I1225" s="80" t="s">
        <v>2465</v>
      </c>
      <c r="J1225" s="80" t="s">
        <v>4076</v>
      </c>
      <c r="K1225" s="80" t="s">
        <v>5269</v>
      </c>
      <c r="L1225" s="80" t="s">
        <v>5270</v>
      </c>
      <c r="M1225" s="80" t="s">
        <v>5260</v>
      </c>
      <c r="N1225" s="80" t="s">
        <v>5271</v>
      </c>
      <c r="O1225" s="80" t="s">
        <v>4929</v>
      </c>
      <c r="P1225" s="80" t="s">
        <v>2465</v>
      </c>
      <c r="Q1225" s="80" t="s">
        <v>5272</v>
      </c>
      <c r="R1225" s="82" t="s">
        <v>79</v>
      </c>
      <c r="S1225" s="80"/>
      <c r="T1225" s="114" t="str">
        <f t="shared" si="76"/>
        <v>01306890623</v>
      </c>
      <c r="U1225" s="114" t="str">
        <f t="shared" si="77"/>
        <v>SAQUELLA BUS SERVICE S.A.S. DI SAQUELLA ANNINA &amp; C.</v>
      </c>
      <c r="V1225" s="114" t="str">
        <f t="shared" si="78"/>
        <v>CAMPANIA</v>
      </c>
      <c r="W1225" s="114" t="str">
        <f t="shared" si="79"/>
        <v>CAMPANIA</v>
      </c>
    </row>
    <row r="1226" spans="1:23" ht="14.4" x14ac:dyDescent="0.3">
      <c r="A1226" s="80" t="s">
        <v>4513</v>
      </c>
      <c r="B1226" s="80" t="s">
        <v>4514</v>
      </c>
      <c r="C1226" s="80" t="s">
        <v>6243</v>
      </c>
      <c r="D1226" s="80" t="s">
        <v>5430</v>
      </c>
      <c r="E1226" s="80" t="s">
        <v>6244</v>
      </c>
      <c r="F1226" s="80" t="s">
        <v>6245</v>
      </c>
      <c r="G1226" s="80" t="s">
        <v>6246</v>
      </c>
      <c r="H1226" s="80" t="s">
        <v>4939</v>
      </c>
      <c r="I1226" s="80" t="s">
        <v>2482</v>
      </c>
      <c r="J1226" s="80" t="s">
        <v>4514</v>
      </c>
      <c r="K1226" s="80" t="s">
        <v>6243</v>
      </c>
      <c r="L1226" s="80" t="s">
        <v>6244</v>
      </c>
      <c r="M1226" s="80" t="s">
        <v>6245</v>
      </c>
      <c r="N1226" s="80" t="s">
        <v>6246</v>
      </c>
      <c r="O1226" s="80" t="s">
        <v>4939</v>
      </c>
      <c r="P1226" s="80" t="s">
        <v>2482</v>
      </c>
      <c r="Q1226" s="80" t="s">
        <v>6247</v>
      </c>
      <c r="R1226" s="82" t="s">
        <v>79</v>
      </c>
      <c r="S1226" s="80" t="s">
        <v>6248</v>
      </c>
      <c r="T1226" s="114" t="str">
        <f t="shared" si="76"/>
        <v>00009730904</v>
      </c>
      <c r="U1226" s="114" t="str">
        <f t="shared" si="77"/>
        <v>SARDABUS DI ADDIS FRANCESCO</v>
      </c>
      <c r="V1226" s="114" t="str">
        <f t="shared" si="78"/>
        <v>SARDEGNA</v>
      </c>
      <c r="W1226" s="114" t="str">
        <f t="shared" si="79"/>
        <v>SARDEGNA</v>
      </c>
    </row>
    <row r="1227" spans="1:23" ht="14.4" x14ac:dyDescent="0.3">
      <c r="A1227" s="80" t="s">
        <v>2069</v>
      </c>
      <c r="B1227" s="80" t="s">
        <v>2070</v>
      </c>
      <c r="C1227" s="80" t="s">
        <v>3899</v>
      </c>
      <c r="D1227" s="80" t="s">
        <v>4858</v>
      </c>
      <c r="E1227" s="80" t="s">
        <v>6244</v>
      </c>
      <c r="F1227" s="80" t="s">
        <v>10666</v>
      </c>
      <c r="G1227" s="80" t="s">
        <v>6246</v>
      </c>
      <c r="H1227" s="80" t="s">
        <v>4939</v>
      </c>
      <c r="I1227" s="80" t="s">
        <v>2482</v>
      </c>
      <c r="J1227" s="80" t="s">
        <v>2070</v>
      </c>
      <c r="K1227" s="80" t="s">
        <v>3899</v>
      </c>
      <c r="L1227" s="80" t="s">
        <v>6244</v>
      </c>
      <c r="M1227" s="80"/>
      <c r="N1227" s="80" t="s">
        <v>6246</v>
      </c>
      <c r="O1227" s="80" t="s">
        <v>4939</v>
      </c>
      <c r="P1227" s="80" t="s">
        <v>2482</v>
      </c>
      <c r="Q1227" s="80" t="s">
        <v>10667</v>
      </c>
      <c r="R1227" s="82" t="s">
        <v>79</v>
      </c>
      <c r="S1227" s="80" t="s">
        <v>10668</v>
      </c>
      <c r="T1227" s="114" t="str">
        <f t="shared" si="76"/>
        <v>02613690920</v>
      </c>
      <c r="U1227" s="114" t="str">
        <f t="shared" si="77"/>
        <v>SARDABUS SERVIZI S.R.L.</v>
      </c>
      <c r="V1227" s="114" t="str">
        <f t="shared" si="78"/>
        <v>SARDEGNA</v>
      </c>
      <c r="W1227" s="114" t="str">
        <f t="shared" si="79"/>
        <v>SARDEGNA</v>
      </c>
    </row>
    <row r="1228" spans="1:23" ht="14.4" x14ac:dyDescent="0.3">
      <c r="A1228" s="80" t="s">
        <v>4515</v>
      </c>
      <c r="B1228" s="80" t="s">
        <v>4516</v>
      </c>
      <c r="C1228" s="80" t="s">
        <v>6886</v>
      </c>
      <c r="D1228" s="80" t="s">
        <v>4871</v>
      </c>
      <c r="E1228" s="80" t="s">
        <v>6887</v>
      </c>
      <c r="F1228" s="80" t="s">
        <v>6888</v>
      </c>
      <c r="G1228" s="80" t="s">
        <v>4861</v>
      </c>
      <c r="H1228" s="80" t="s">
        <v>4861</v>
      </c>
      <c r="I1228" s="80" t="s">
        <v>2482</v>
      </c>
      <c r="J1228" s="80"/>
      <c r="K1228" s="80"/>
      <c r="L1228" s="80" t="s">
        <v>4876</v>
      </c>
      <c r="M1228" s="80"/>
      <c r="N1228" s="80"/>
      <c r="O1228" s="80"/>
      <c r="P1228" s="80"/>
      <c r="Q1228" s="80" t="s">
        <v>6889</v>
      </c>
      <c r="R1228" s="82" t="s">
        <v>79</v>
      </c>
      <c r="S1228" s="80"/>
      <c r="T1228" s="114" t="str">
        <f t="shared" si="76"/>
        <v>01719180927</v>
      </c>
      <c r="U1228" s="114" t="str">
        <f t="shared" si="77"/>
        <v>SARDEGNA REGIONALE MARITTIMA S.P.A. - SAREMAR IN C.P.</v>
      </c>
      <c r="V1228" s="114" t="str">
        <f t="shared" si="78"/>
        <v>SARDEGNA</v>
      </c>
      <c r="W1228" s="114" t="str">
        <f t="shared" si="79"/>
        <v>SARDEGNA</v>
      </c>
    </row>
    <row r="1229" spans="1:23" ht="14.4" x14ac:dyDescent="0.3">
      <c r="A1229" s="80" t="s">
        <v>953</v>
      </c>
      <c r="B1229" s="80" t="s">
        <v>954</v>
      </c>
      <c r="C1229" s="80" t="s">
        <v>3655</v>
      </c>
      <c r="D1229" s="80" t="s">
        <v>4871</v>
      </c>
      <c r="E1229" s="80" t="s">
        <v>8917</v>
      </c>
      <c r="F1229" s="80" t="s">
        <v>8918</v>
      </c>
      <c r="G1229" s="80" t="s">
        <v>6541</v>
      </c>
      <c r="H1229" s="80" t="s">
        <v>6541</v>
      </c>
      <c r="I1229" s="80" t="s">
        <v>2485</v>
      </c>
      <c r="J1229" s="80" t="s">
        <v>954</v>
      </c>
      <c r="K1229" s="80" t="s">
        <v>3655</v>
      </c>
      <c r="L1229" s="80" t="s">
        <v>8917</v>
      </c>
      <c r="M1229" s="80" t="s">
        <v>8918</v>
      </c>
      <c r="N1229" s="80" t="s">
        <v>6541</v>
      </c>
      <c r="O1229" s="80" t="s">
        <v>6541</v>
      </c>
      <c r="P1229" s="80" t="s">
        <v>2485</v>
      </c>
      <c r="Q1229" s="80" t="s">
        <v>8919</v>
      </c>
      <c r="R1229" s="82" t="s">
        <v>79</v>
      </c>
      <c r="S1229" s="80" t="s">
        <v>8920</v>
      </c>
      <c r="T1229" s="114" t="str">
        <f t="shared" si="76"/>
        <v>00359210218</v>
      </c>
      <c r="U1229" s="114" t="str">
        <f t="shared" si="77"/>
        <v>SASA SPA-AG</v>
      </c>
      <c r="V1229" s="114" t="str">
        <f t="shared" si="78"/>
        <v>TRENTINO ALTO-ADIGE</v>
      </c>
      <c r="W1229" s="114" t="str">
        <f t="shared" si="79"/>
        <v>Provincia autonoma di BOLZANO</v>
      </c>
    </row>
    <row r="1230" spans="1:23" ht="14.4" x14ac:dyDescent="0.3">
      <c r="A1230" s="80" t="s">
        <v>956</v>
      </c>
      <c r="B1230" s="80" t="s">
        <v>957</v>
      </c>
      <c r="C1230" s="80" t="s">
        <v>3690</v>
      </c>
      <c r="D1230" s="80" t="s">
        <v>4935</v>
      </c>
      <c r="E1230" s="80" t="s">
        <v>9160</v>
      </c>
      <c r="F1230" s="80" t="s">
        <v>9161</v>
      </c>
      <c r="G1230" s="80" t="s">
        <v>9162</v>
      </c>
      <c r="H1230" s="80" t="s">
        <v>6145</v>
      </c>
      <c r="I1230" s="80" t="s">
        <v>2481</v>
      </c>
      <c r="J1230" s="80" t="s">
        <v>957</v>
      </c>
      <c r="K1230" s="80" t="s">
        <v>3690</v>
      </c>
      <c r="L1230" s="80" t="s">
        <v>9160</v>
      </c>
      <c r="M1230" s="80" t="s">
        <v>9161</v>
      </c>
      <c r="N1230" s="80" t="s">
        <v>9162</v>
      </c>
      <c r="O1230" s="80" t="s">
        <v>6145</v>
      </c>
      <c r="P1230" s="80" t="s">
        <v>2481</v>
      </c>
      <c r="Q1230" s="80" t="s">
        <v>9163</v>
      </c>
      <c r="R1230" s="82" t="s">
        <v>79</v>
      </c>
      <c r="S1230" s="80" t="s">
        <v>9164</v>
      </c>
      <c r="T1230" s="114" t="str">
        <f t="shared" si="76"/>
        <v>04385950722</v>
      </c>
      <c r="U1230" s="114" t="str">
        <f t="shared" si="77"/>
        <v>SASSI AUTOTRASPORTI DI SASSI GENNARO &amp; C. SNC</v>
      </c>
      <c r="V1230" s="114" t="str">
        <f t="shared" si="78"/>
        <v>PUGLIA</v>
      </c>
      <c r="W1230" s="114" t="str">
        <f t="shared" si="79"/>
        <v>PUGLIA</v>
      </c>
    </row>
    <row r="1231" spans="1:23" ht="14.4" x14ac:dyDescent="0.3">
      <c r="A1231" s="80" t="s">
        <v>4222</v>
      </c>
      <c r="B1231" s="80" t="s">
        <v>4223</v>
      </c>
      <c r="C1231" s="80" t="s">
        <v>5888</v>
      </c>
      <c r="D1231" s="80" t="s">
        <v>4858</v>
      </c>
      <c r="E1231" s="80" t="s">
        <v>5889</v>
      </c>
      <c r="F1231" s="80" t="s">
        <v>5890</v>
      </c>
      <c r="G1231" s="80" t="s">
        <v>5080</v>
      </c>
      <c r="H1231" s="80" t="s">
        <v>5080</v>
      </c>
      <c r="I1231" s="80" t="s">
        <v>2472</v>
      </c>
      <c r="J1231" s="80" t="s">
        <v>4223</v>
      </c>
      <c r="K1231" s="80" t="s">
        <v>5888</v>
      </c>
      <c r="L1231" s="80" t="s">
        <v>5889</v>
      </c>
      <c r="M1231" s="80" t="s">
        <v>5891</v>
      </c>
      <c r="N1231" s="80" t="s">
        <v>5080</v>
      </c>
      <c r="O1231" s="80" t="s">
        <v>5080</v>
      </c>
      <c r="P1231" s="80" t="s">
        <v>2472</v>
      </c>
      <c r="Q1231" s="80" t="s">
        <v>5893</v>
      </c>
      <c r="R1231" s="82" t="s">
        <v>79</v>
      </c>
      <c r="S1231" s="80"/>
      <c r="T1231" s="114" t="str">
        <f t="shared" si="76"/>
        <v>11680061006</v>
      </c>
      <c r="U1231" s="114" t="str">
        <f t="shared" si="77"/>
        <v>SATA TPL SRL</v>
      </c>
      <c r="V1231" s="114" t="str">
        <f t="shared" si="78"/>
        <v>LAZIO</v>
      </c>
      <c r="W1231" s="114" t="str">
        <f t="shared" si="79"/>
        <v>LAZIO</v>
      </c>
    </row>
    <row r="1232" spans="1:23" ht="14.4" x14ac:dyDescent="0.3">
      <c r="A1232" s="80" t="s">
        <v>4199</v>
      </c>
      <c r="B1232" s="80" t="s">
        <v>4200</v>
      </c>
      <c r="C1232" s="80" t="s">
        <v>4915</v>
      </c>
      <c r="D1232" s="80" t="s">
        <v>4858</v>
      </c>
      <c r="E1232" s="80" t="s">
        <v>4916</v>
      </c>
      <c r="F1232" s="80" t="s">
        <v>4917</v>
      </c>
      <c r="G1232" s="80" t="s">
        <v>4918</v>
      </c>
      <c r="H1232" s="80" t="s">
        <v>4919</v>
      </c>
      <c r="I1232" s="80" t="s">
        <v>2472</v>
      </c>
      <c r="J1232" s="80" t="s">
        <v>4200</v>
      </c>
      <c r="K1232" s="80" t="s">
        <v>4915</v>
      </c>
      <c r="L1232" s="80" t="s">
        <v>4916</v>
      </c>
      <c r="M1232" s="80" t="s">
        <v>4917</v>
      </c>
      <c r="N1232" s="80" t="s">
        <v>4918</v>
      </c>
      <c r="O1232" s="80" t="s">
        <v>4919</v>
      </c>
      <c r="P1232" s="80" t="s">
        <v>2472</v>
      </c>
      <c r="Q1232" s="80" t="s">
        <v>4920</v>
      </c>
      <c r="R1232" s="82" t="s">
        <v>79</v>
      </c>
      <c r="S1232" s="80" t="s">
        <v>4921</v>
      </c>
      <c r="T1232" s="114" t="str">
        <f t="shared" si="76"/>
        <v>01996070593</v>
      </c>
      <c r="U1232" s="114" t="str">
        <f t="shared" si="77"/>
        <v>SATLINE S.R.L.</v>
      </c>
      <c r="V1232" s="114" t="str">
        <f t="shared" si="78"/>
        <v>LAZIO</v>
      </c>
      <c r="W1232" s="114" t="str">
        <f t="shared" si="79"/>
        <v>LAZIO</v>
      </c>
    </row>
    <row r="1233" spans="1:23" ht="14.4" x14ac:dyDescent="0.3">
      <c r="A1233" s="80" t="s">
        <v>962</v>
      </c>
      <c r="B1233" s="80" t="s">
        <v>963</v>
      </c>
      <c r="C1233" s="80" t="s">
        <v>3476</v>
      </c>
      <c r="D1233" s="80" t="s">
        <v>4858</v>
      </c>
      <c r="E1233" s="80" t="s">
        <v>7136</v>
      </c>
      <c r="F1233" s="80" t="s">
        <v>4937</v>
      </c>
      <c r="G1233" s="80" t="s">
        <v>4938</v>
      </c>
      <c r="H1233" s="80" t="s">
        <v>4939</v>
      </c>
      <c r="I1233" s="80" t="s">
        <v>2482</v>
      </c>
      <c r="J1233" s="80" t="s">
        <v>963</v>
      </c>
      <c r="K1233" s="80" t="s">
        <v>3476</v>
      </c>
      <c r="L1233" s="80" t="s">
        <v>7136</v>
      </c>
      <c r="M1233" s="80" t="s">
        <v>4937</v>
      </c>
      <c r="N1233" s="80" t="s">
        <v>4938</v>
      </c>
      <c r="O1233" s="80" t="s">
        <v>4939</v>
      </c>
      <c r="P1233" s="80" t="s">
        <v>2482</v>
      </c>
      <c r="Q1233" s="80" t="s">
        <v>7137</v>
      </c>
      <c r="R1233" s="82" t="s">
        <v>79</v>
      </c>
      <c r="S1233" s="80" t="s">
        <v>7138</v>
      </c>
      <c r="T1233" s="114" t="str">
        <f t="shared" si="76"/>
        <v>01536120908</v>
      </c>
      <c r="U1233" s="114" t="str">
        <f t="shared" si="77"/>
        <v>SAUT SRL</v>
      </c>
      <c r="V1233" s="114" t="str">
        <f t="shared" si="78"/>
        <v>SARDEGNA</v>
      </c>
      <c r="W1233" s="114" t="str">
        <f t="shared" si="79"/>
        <v>SARDEGNA</v>
      </c>
    </row>
    <row r="1234" spans="1:23" ht="14.4" x14ac:dyDescent="0.3">
      <c r="A1234" s="80" t="s">
        <v>4433</v>
      </c>
      <c r="B1234" s="80" t="s">
        <v>4434</v>
      </c>
      <c r="C1234" s="80" t="s">
        <v>9895</v>
      </c>
      <c r="D1234" s="80" t="s">
        <v>4858</v>
      </c>
      <c r="E1234" s="80" t="s">
        <v>9896</v>
      </c>
      <c r="F1234" s="80" t="s">
        <v>9897</v>
      </c>
      <c r="G1234" s="80" t="s">
        <v>9898</v>
      </c>
      <c r="H1234" s="80" t="s">
        <v>6046</v>
      </c>
      <c r="I1234" s="80" t="s">
        <v>2478</v>
      </c>
      <c r="J1234" s="80" t="s">
        <v>4434</v>
      </c>
      <c r="K1234" s="80" t="s">
        <v>9895</v>
      </c>
      <c r="L1234" s="80" t="s">
        <v>9896</v>
      </c>
      <c r="M1234" s="80" t="s">
        <v>9032</v>
      </c>
      <c r="N1234" s="80" t="s">
        <v>9898</v>
      </c>
      <c r="O1234" s="80" t="s">
        <v>6046</v>
      </c>
      <c r="P1234" s="80" t="s">
        <v>2478</v>
      </c>
      <c r="Q1234" s="80" t="s">
        <v>9899</v>
      </c>
      <c r="R1234" s="82" t="s">
        <v>79</v>
      </c>
      <c r="S1234" s="80" t="s">
        <v>9900</v>
      </c>
      <c r="T1234" s="114" t="str">
        <f t="shared" si="76"/>
        <v>00280830043</v>
      </c>
      <c r="U1234" s="114" t="str">
        <f t="shared" si="77"/>
        <v>SAV AUTOLINEE</v>
      </c>
      <c r="V1234" s="114" t="str">
        <f t="shared" si="78"/>
        <v>PIEMONTE</v>
      </c>
      <c r="W1234" s="114" t="str">
        <f t="shared" si="79"/>
        <v>PIEMONTE</v>
      </c>
    </row>
    <row r="1235" spans="1:23" ht="14.4" x14ac:dyDescent="0.3">
      <c r="A1235" s="80" t="s">
        <v>4792</v>
      </c>
      <c r="B1235" s="80" t="s">
        <v>4793</v>
      </c>
      <c r="C1235" s="80" t="s">
        <v>9753</v>
      </c>
      <c r="D1235" s="80" t="s">
        <v>4871</v>
      </c>
      <c r="E1235" s="80" t="s">
        <v>9754</v>
      </c>
      <c r="F1235" s="80" t="s">
        <v>7550</v>
      </c>
      <c r="G1235" s="80" t="s">
        <v>7552</v>
      </c>
      <c r="H1235" s="80" t="s">
        <v>7552</v>
      </c>
      <c r="I1235" s="80" t="s">
        <v>2488</v>
      </c>
      <c r="J1235" s="80" t="s">
        <v>4793</v>
      </c>
      <c r="K1235" s="80" t="s">
        <v>9753</v>
      </c>
      <c r="L1235" s="80" t="s">
        <v>9754</v>
      </c>
      <c r="M1235" s="80" t="s">
        <v>7550</v>
      </c>
      <c r="N1235" s="80" t="s">
        <v>7552</v>
      </c>
      <c r="O1235" s="80" t="s">
        <v>7552</v>
      </c>
      <c r="P1235" s="80" t="s">
        <v>2488</v>
      </c>
      <c r="Q1235" s="80" t="s">
        <v>5615</v>
      </c>
      <c r="R1235" s="82" t="s">
        <v>79</v>
      </c>
      <c r="S1235" s="80" t="s">
        <v>9557</v>
      </c>
      <c r="T1235" s="114" t="str">
        <f t="shared" si="76"/>
        <v>00191100072</v>
      </c>
      <c r="U1235" s="114" t="str">
        <f t="shared" si="77"/>
        <v>SAVDA - AUTOSERVIZI VALLE D'AOSTA S.P.A.</v>
      </c>
      <c r="V1235" s="114" t="str">
        <f t="shared" si="78"/>
        <v>VALLE D'AOSTA</v>
      </c>
      <c r="W1235" s="114" t="str">
        <f t="shared" si="79"/>
        <v>VALLE D'AOSTA</v>
      </c>
    </row>
    <row r="1236" spans="1:23" ht="14.4" x14ac:dyDescent="0.3">
      <c r="A1236" s="80" t="s">
        <v>1121</v>
      </c>
      <c r="B1236" s="80" t="s">
        <v>1122</v>
      </c>
      <c r="C1236" s="80" t="s">
        <v>3721</v>
      </c>
      <c r="D1236" s="80" t="s">
        <v>4858</v>
      </c>
      <c r="E1236" s="80" t="s">
        <v>9396</v>
      </c>
      <c r="F1236" s="80" t="s">
        <v>7222</v>
      </c>
      <c r="G1236" s="80" t="s">
        <v>6434</v>
      </c>
      <c r="H1236" s="80" t="s">
        <v>6434</v>
      </c>
      <c r="I1236" s="80" t="s">
        <v>2483</v>
      </c>
      <c r="J1236" s="80" t="s">
        <v>1122</v>
      </c>
      <c r="K1236" s="80" t="s">
        <v>3721</v>
      </c>
      <c r="L1236" s="80" t="s">
        <v>9396</v>
      </c>
      <c r="M1236" s="80" t="s">
        <v>7222</v>
      </c>
      <c r="N1236" s="80" t="s">
        <v>6434</v>
      </c>
      <c r="O1236" s="80" t="s">
        <v>6434</v>
      </c>
      <c r="P1236" s="80" t="s">
        <v>2483</v>
      </c>
      <c r="Q1236" s="80" t="s">
        <v>9397</v>
      </c>
      <c r="R1236" s="82" t="s">
        <v>79</v>
      </c>
      <c r="S1236" s="80" t="s">
        <v>9398</v>
      </c>
      <c r="T1236" s="114" t="str">
        <f t="shared" si="76"/>
        <v>01540330857</v>
      </c>
      <c r="U1236" s="114" t="str">
        <f t="shared" si="77"/>
        <v>SAVIT SCICHILONE SRL</v>
      </c>
      <c r="V1236" s="114" t="str">
        <f t="shared" si="78"/>
        <v>SICILIA</v>
      </c>
      <c r="W1236" s="114" t="str">
        <f t="shared" si="79"/>
        <v>SICILIA</v>
      </c>
    </row>
    <row r="1237" spans="1:23" ht="14.4" x14ac:dyDescent="0.3">
      <c r="A1237" s="80" t="s">
        <v>5752</v>
      </c>
      <c r="B1237" s="80"/>
      <c r="C1237" s="80"/>
      <c r="D1237" s="80"/>
      <c r="E1237" s="80" t="s">
        <v>4876</v>
      </c>
      <c r="F1237" s="80"/>
      <c r="G1237" s="80"/>
      <c r="H1237" s="80"/>
      <c r="I1237" s="80"/>
      <c r="J1237" s="80" t="s">
        <v>5753</v>
      </c>
      <c r="K1237" s="80" t="s">
        <v>5754</v>
      </c>
      <c r="L1237" s="80" t="s">
        <v>5755</v>
      </c>
      <c r="M1237" s="80"/>
      <c r="N1237" s="80" t="s">
        <v>5756</v>
      </c>
      <c r="O1237" s="80" t="s">
        <v>4973</v>
      </c>
      <c r="P1237" s="80" t="s">
        <v>2459</v>
      </c>
      <c r="Q1237" s="80"/>
      <c r="R1237" s="82" t="s">
        <v>79</v>
      </c>
      <c r="S1237" s="80"/>
      <c r="T1237" s="114" t="str">
        <f t="shared" si="76"/>
        <v>00999980766</v>
      </c>
      <c r="U1237" s="114" t="str">
        <f t="shared" si="77"/>
        <v>SAVITOUR SNC DI ANTONIO &amp; VITO SCAZZARIELLO</v>
      </c>
      <c r="V1237" s="114" t="str">
        <f t="shared" si="78"/>
        <v>BASILICATA</v>
      </c>
      <c r="W1237" s="114" t="str">
        <f t="shared" si="79"/>
        <v>BASILICATA</v>
      </c>
    </row>
    <row r="1238" spans="1:23" ht="14.4" x14ac:dyDescent="0.3">
      <c r="A1238" s="80" t="s">
        <v>3062</v>
      </c>
      <c r="B1238" s="80" t="s">
        <v>3063</v>
      </c>
      <c r="C1238" s="80" t="s">
        <v>3565</v>
      </c>
      <c r="D1238" s="80" t="s">
        <v>4858</v>
      </c>
      <c r="E1238" s="80" t="s">
        <v>8197</v>
      </c>
      <c r="F1238" s="80" t="s">
        <v>7596</v>
      </c>
      <c r="G1238" s="80" t="s">
        <v>7597</v>
      </c>
      <c r="H1238" s="80" t="s">
        <v>5466</v>
      </c>
      <c r="I1238" s="80" t="s">
        <v>2483</v>
      </c>
      <c r="J1238" s="80" t="s">
        <v>3063</v>
      </c>
      <c r="K1238" s="80" t="s">
        <v>3565</v>
      </c>
      <c r="L1238" s="80" t="s">
        <v>8197</v>
      </c>
      <c r="M1238" s="80" t="s">
        <v>7596</v>
      </c>
      <c r="N1238" s="80" t="s">
        <v>7597</v>
      </c>
      <c r="O1238" s="80" t="s">
        <v>5466</v>
      </c>
      <c r="P1238" s="80" t="s">
        <v>2483</v>
      </c>
      <c r="Q1238" s="80" t="s">
        <v>8198</v>
      </c>
      <c r="R1238" s="82" t="s">
        <v>79</v>
      </c>
      <c r="S1238" s="80" t="s">
        <v>8199</v>
      </c>
      <c r="T1238" s="114" t="str">
        <f t="shared" si="76"/>
        <v>01821950837</v>
      </c>
      <c r="U1238" s="114" t="str">
        <f t="shared" si="77"/>
        <v>SBERNA VIAGGI S.R.L.</v>
      </c>
      <c r="V1238" s="114" t="str">
        <f t="shared" si="78"/>
        <v>SICILIA</v>
      </c>
      <c r="W1238" s="114" t="str">
        <f t="shared" si="79"/>
        <v>SICILIA</v>
      </c>
    </row>
    <row r="1239" spans="1:23" ht="14.4" x14ac:dyDescent="0.3">
      <c r="A1239" s="80" t="s">
        <v>967</v>
      </c>
      <c r="B1239" s="80" t="s">
        <v>968</v>
      </c>
      <c r="C1239" s="80" t="s">
        <v>3464</v>
      </c>
      <c r="D1239" s="80" t="s">
        <v>4858</v>
      </c>
      <c r="E1239" s="80" t="s">
        <v>6967</v>
      </c>
      <c r="F1239" s="80" t="s">
        <v>6968</v>
      </c>
      <c r="G1239" s="80" t="s">
        <v>6969</v>
      </c>
      <c r="H1239" s="80" t="s">
        <v>6970</v>
      </c>
      <c r="I1239" s="80" t="s">
        <v>2489</v>
      </c>
      <c r="J1239" s="80" t="s">
        <v>968</v>
      </c>
      <c r="K1239" s="80" t="s">
        <v>3464</v>
      </c>
      <c r="L1239" s="80" t="s">
        <v>6967</v>
      </c>
      <c r="M1239" s="80" t="s">
        <v>6971</v>
      </c>
      <c r="N1239" s="80" t="s">
        <v>6969</v>
      </c>
      <c r="O1239" s="80" t="s">
        <v>6970</v>
      </c>
      <c r="P1239" s="80" t="s">
        <v>2489</v>
      </c>
      <c r="Q1239" s="80" t="s">
        <v>6972</v>
      </c>
      <c r="R1239" s="82" t="s">
        <v>79</v>
      </c>
      <c r="S1239" s="80" t="s">
        <v>968</v>
      </c>
      <c r="T1239" s="114" t="str">
        <f t="shared" si="76"/>
        <v>00935790253</v>
      </c>
      <c r="U1239" s="114" t="str">
        <f t="shared" si="77"/>
        <v>SBIZZERA</v>
      </c>
      <c r="V1239" s="114" t="str">
        <f t="shared" si="78"/>
        <v>VENETO</v>
      </c>
      <c r="W1239" s="114" t="str">
        <f t="shared" si="79"/>
        <v>VENETO</v>
      </c>
    </row>
    <row r="1240" spans="1:23" ht="14.4" x14ac:dyDescent="0.3">
      <c r="A1240" s="80" t="s">
        <v>4090</v>
      </c>
      <c r="B1240" s="80" t="s">
        <v>4091</v>
      </c>
      <c r="C1240" s="80" t="s">
        <v>5221</v>
      </c>
      <c r="D1240" s="80" t="s">
        <v>4858</v>
      </c>
      <c r="E1240" s="80" t="s">
        <v>5222</v>
      </c>
      <c r="F1240" s="80" t="s">
        <v>4977</v>
      </c>
      <c r="G1240" s="80" t="s">
        <v>5223</v>
      </c>
      <c r="H1240" s="80" t="s">
        <v>4962</v>
      </c>
      <c r="I1240" s="80" t="s">
        <v>2475</v>
      </c>
      <c r="J1240" s="80" t="s">
        <v>4091</v>
      </c>
      <c r="K1240" s="80" t="s">
        <v>5221</v>
      </c>
      <c r="L1240" s="80" t="s">
        <v>5222</v>
      </c>
      <c r="M1240" s="80" t="s">
        <v>4977</v>
      </c>
      <c r="N1240" s="80" t="s">
        <v>5223</v>
      </c>
      <c r="O1240" s="80" t="s">
        <v>4962</v>
      </c>
      <c r="P1240" s="80" t="s">
        <v>2475</v>
      </c>
      <c r="Q1240" s="80" t="s">
        <v>5224</v>
      </c>
      <c r="R1240" s="82" t="s">
        <v>79</v>
      </c>
      <c r="S1240" s="80" t="s">
        <v>5225</v>
      </c>
      <c r="T1240" s="114" t="str">
        <f t="shared" si="76"/>
        <v>06747100961</v>
      </c>
      <c r="U1240" s="114" t="str">
        <f t="shared" si="77"/>
        <v>SCAI</v>
      </c>
      <c r="V1240" s="114" t="str">
        <f t="shared" si="78"/>
        <v>LOMBARDIA</v>
      </c>
      <c r="W1240" s="114" t="str">
        <f t="shared" si="79"/>
        <v>LOMBARDIA</v>
      </c>
    </row>
    <row r="1241" spans="1:23" ht="14.4" x14ac:dyDescent="0.3">
      <c r="A1241" s="80" t="s">
        <v>4554</v>
      </c>
      <c r="B1241" s="80" t="s">
        <v>4555</v>
      </c>
      <c r="C1241" s="80" t="s">
        <v>9946</v>
      </c>
      <c r="D1241" s="80" t="s">
        <v>4935</v>
      </c>
      <c r="E1241" s="80" t="s">
        <v>9947</v>
      </c>
      <c r="F1241" s="80" t="s">
        <v>7687</v>
      </c>
      <c r="G1241" s="80" t="s">
        <v>7686</v>
      </c>
      <c r="H1241" s="80" t="s">
        <v>5551</v>
      </c>
      <c r="I1241" s="80" t="s">
        <v>2483</v>
      </c>
      <c r="J1241" s="80" t="s">
        <v>4555</v>
      </c>
      <c r="K1241" s="80" t="s">
        <v>9946</v>
      </c>
      <c r="L1241" s="80" t="s">
        <v>9947</v>
      </c>
      <c r="M1241" s="80" t="s">
        <v>7687</v>
      </c>
      <c r="N1241" s="80" t="s">
        <v>7686</v>
      </c>
      <c r="O1241" s="80" t="s">
        <v>5551</v>
      </c>
      <c r="P1241" s="80" t="s">
        <v>2483</v>
      </c>
      <c r="Q1241" s="80" t="s">
        <v>9948</v>
      </c>
      <c r="R1241" s="82" t="s">
        <v>79</v>
      </c>
      <c r="S1241" s="80" t="s">
        <v>9949</v>
      </c>
      <c r="T1241" s="114" t="str">
        <f t="shared" si="76"/>
        <v>00634410864</v>
      </c>
      <c r="U1241" s="114" t="str">
        <f t="shared" si="77"/>
        <v>SCARDILLA AUTOSERVIZI &amp; C.</v>
      </c>
      <c r="V1241" s="114" t="str">
        <f t="shared" si="78"/>
        <v>SICILIA</v>
      </c>
      <c r="W1241" s="114" t="str">
        <f t="shared" si="79"/>
        <v>SICILIA</v>
      </c>
    </row>
    <row r="1242" spans="1:23" ht="14.4" x14ac:dyDescent="0.3">
      <c r="A1242" s="80" t="s">
        <v>4540</v>
      </c>
      <c r="B1242" s="80" t="s">
        <v>4541</v>
      </c>
      <c r="C1242" s="80" t="s">
        <v>9399</v>
      </c>
      <c r="D1242" s="80" t="s">
        <v>9334</v>
      </c>
      <c r="E1242" s="80" t="s">
        <v>9400</v>
      </c>
      <c r="F1242" s="80" t="s">
        <v>7222</v>
      </c>
      <c r="G1242" s="80" t="s">
        <v>6434</v>
      </c>
      <c r="H1242" s="80" t="s">
        <v>6434</v>
      </c>
      <c r="I1242" s="80" t="s">
        <v>2483</v>
      </c>
      <c r="J1242" s="80" t="s">
        <v>4541</v>
      </c>
      <c r="K1242" s="80" t="s">
        <v>9399</v>
      </c>
      <c r="L1242" s="80" t="s">
        <v>9400</v>
      </c>
      <c r="M1242" s="80" t="s">
        <v>7222</v>
      </c>
      <c r="N1242" s="80" t="s">
        <v>6434</v>
      </c>
      <c r="O1242" s="80" t="s">
        <v>6434</v>
      </c>
      <c r="P1242" s="80" t="s">
        <v>2483</v>
      </c>
      <c r="Q1242" s="80" t="s">
        <v>9401</v>
      </c>
      <c r="R1242" s="82" t="s">
        <v>79</v>
      </c>
      <c r="S1242" s="80" t="s">
        <v>8274</v>
      </c>
      <c r="T1242" s="114" t="str">
        <f t="shared" si="76"/>
        <v>00050100858</v>
      </c>
      <c r="U1242" s="114" t="str">
        <f t="shared" si="77"/>
        <v>SCAT SOCIETA COOPERATIVA AUTO TRASPORTI</v>
      </c>
      <c r="V1242" s="114" t="str">
        <f t="shared" si="78"/>
        <v>SICILIA</v>
      </c>
      <c r="W1242" s="114" t="str">
        <f t="shared" si="79"/>
        <v>SICILIA</v>
      </c>
    </row>
    <row r="1243" spans="1:23" ht="14.4" x14ac:dyDescent="0.3">
      <c r="A1243" s="80" t="s">
        <v>931</v>
      </c>
      <c r="B1243" s="80" t="s">
        <v>932</v>
      </c>
      <c r="C1243" s="80" t="s">
        <v>3388</v>
      </c>
      <c r="D1243" s="80" t="s">
        <v>5468</v>
      </c>
      <c r="E1243" s="80" t="s">
        <v>5553</v>
      </c>
      <c r="F1243" s="80" t="s">
        <v>5554</v>
      </c>
      <c r="G1243" s="80" t="s">
        <v>5555</v>
      </c>
      <c r="H1243" s="80" t="s">
        <v>5556</v>
      </c>
      <c r="I1243" s="80" t="s">
        <v>2450</v>
      </c>
      <c r="J1243" s="80" t="s">
        <v>932</v>
      </c>
      <c r="K1243" s="80" t="s">
        <v>3388</v>
      </c>
      <c r="L1243" s="80" t="s">
        <v>5553</v>
      </c>
      <c r="M1243" s="80" t="s">
        <v>5554</v>
      </c>
      <c r="N1243" s="80" t="s">
        <v>5555</v>
      </c>
      <c r="O1243" s="80" t="s">
        <v>5556</v>
      </c>
      <c r="P1243" s="80" t="s">
        <v>2450</v>
      </c>
      <c r="Q1243" s="80" t="s">
        <v>5557</v>
      </c>
      <c r="R1243" s="82" t="s">
        <v>79</v>
      </c>
      <c r="S1243" s="80" t="s">
        <v>5558</v>
      </c>
      <c r="T1243" s="114" t="str">
        <f t="shared" si="76"/>
        <v>00141380667</v>
      </c>
      <c r="U1243" s="114" t="str">
        <f t="shared" si="77"/>
        <v>SCAV SOCIETA' COOPERATIVA AUTOSERVIZI AVEZZANO</v>
      </c>
      <c r="V1243" s="114" t="str">
        <f t="shared" si="78"/>
        <v>ABRUZZO</v>
      </c>
      <c r="W1243" s="114" t="str">
        <f t="shared" si="79"/>
        <v>ABRUZZO</v>
      </c>
    </row>
    <row r="1244" spans="1:23" ht="14.4" x14ac:dyDescent="0.3">
      <c r="A1244" s="80" t="s">
        <v>4393</v>
      </c>
      <c r="B1244" s="80" t="s">
        <v>4394</v>
      </c>
      <c r="C1244" s="80" t="s">
        <v>10586</v>
      </c>
      <c r="D1244" s="80" t="s">
        <v>4858</v>
      </c>
      <c r="E1244" s="80" t="s">
        <v>10587</v>
      </c>
      <c r="F1244" s="80" t="s">
        <v>10588</v>
      </c>
      <c r="G1244" s="80" t="s">
        <v>10182</v>
      </c>
      <c r="H1244" s="80" t="s">
        <v>5301</v>
      </c>
      <c r="I1244" s="80" t="s">
        <v>2478</v>
      </c>
      <c r="J1244" s="80" t="s">
        <v>4394</v>
      </c>
      <c r="K1244" s="80" t="s">
        <v>10586</v>
      </c>
      <c r="L1244" s="80" t="s">
        <v>10587</v>
      </c>
      <c r="M1244" s="80" t="s">
        <v>10588</v>
      </c>
      <c r="N1244" s="80" t="s">
        <v>10182</v>
      </c>
      <c r="O1244" s="80" t="s">
        <v>5301</v>
      </c>
      <c r="P1244" s="80" t="s">
        <v>2478</v>
      </c>
      <c r="Q1244" s="80" t="s">
        <v>10589</v>
      </c>
      <c r="R1244" s="82" t="s">
        <v>79</v>
      </c>
      <c r="S1244" s="80" t="s">
        <v>10590</v>
      </c>
      <c r="T1244" s="114" t="str">
        <f t="shared" si="76"/>
        <v>02028870034</v>
      </c>
      <c r="U1244" s="114" t="str">
        <f t="shared" si="77"/>
        <v>SCF MONTEROSA SRL</v>
      </c>
      <c r="V1244" s="114" t="str">
        <f t="shared" si="78"/>
        <v>PIEMONTE</v>
      </c>
      <c r="W1244" s="114" t="str">
        <f t="shared" si="79"/>
        <v>PIEMONTE</v>
      </c>
    </row>
    <row r="1245" spans="1:23" ht="14.4" x14ac:dyDescent="0.3">
      <c r="A1245" s="80" t="s">
        <v>898</v>
      </c>
      <c r="B1245" s="80" t="s">
        <v>970</v>
      </c>
      <c r="C1245" s="80" t="s">
        <v>3433</v>
      </c>
      <c r="D1245" s="80" t="s">
        <v>4871</v>
      </c>
      <c r="E1245" s="80" t="s">
        <v>6529</v>
      </c>
      <c r="F1245" s="80" t="s">
        <v>6530</v>
      </c>
      <c r="G1245" s="80" t="s">
        <v>5080</v>
      </c>
      <c r="H1245" s="80" t="s">
        <v>5080</v>
      </c>
      <c r="I1245" s="80" t="s">
        <v>2472</v>
      </c>
      <c r="J1245" s="80" t="s">
        <v>970</v>
      </c>
      <c r="K1245" s="80" t="s">
        <v>3433</v>
      </c>
      <c r="L1245" s="80" t="s">
        <v>6529</v>
      </c>
      <c r="M1245" s="80" t="s">
        <v>6530</v>
      </c>
      <c r="N1245" s="80" t="s">
        <v>5080</v>
      </c>
      <c r="O1245" s="80" t="s">
        <v>5080</v>
      </c>
      <c r="P1245" s="80" t="s">
        <v>2472</v>
      </c>
      <c r="Q1245" s="80" t="s">
        <v>6531</v>
      </c>
      <c r="R1245" s="82" t="s">
        <v>79</v>
      </c>
      <c r="S1245" s="80" t="s">
        <v>6532</v>
      </c>
      <c r="T1245" s="114" t="str">
        <f t="shared" si="76"/>
        <v>01712831005</v>
      </c>
      <c r="U1245" s="114" t="str">
        <f t="shared" si="77"/>
        <v>SCHIAFFINI TRAVEL SPA</v>
      </c>
      <c r="V1245" s="114" t="str">
        <f t="shared" si="78"/>
        <v>LAZIO</v>
      </c>
      <c r="W1245" s="114" t="str">
        <f t="shared" si="79"/>
        <v>LAZIO</v>
      </c>
    </row>
    <row r="1246" spans="1:23" ht="14.4" x14ac:dyDescent="0.3">
      <c r="A1246" s="80" t="s">
        <v>2103</v>
      </c>
      <c r="B1246" s="80" t="s">
        <v>2104</v>
      </c>
      <c r="C1246" s="80" t="s">
        <v>3908</v>
      </c>
      <c r="D1246" s="80" t="s">
        <v>5029</v>
      </c>
      <c r="E1246" s="80" t="s">
        <v>10712</v>
      </c>
      <c r="F1246" s="80" t="s">
        <v>7855</v>
      </c>
      <c r="G1246" s="80" t="s">
        <v>4939</v>
      </c>
      <c r="H1246" s="80" t="s">
        <v>4939</v>
      </c>
      <c r="I1246" s="80" t="s">
        <v>2482</v>
      </c>
      <c r="J1246" s="80" t="s">
        <v>2104</v>
      </c>
      <c r="K1246" s="80" t="s">
        <v>3908</v>
      </c>
      <c r="L1246" s="80" t="s">
        <v>10712</v>
      </c>
      <c r="M1246" s="80" t="s">
        <v>7855</v>
      </c>
      <c r="N1246" s="80" t="s">
        <v>4939</v>
      </c>
      <c r="O1246" s="80" t="s">
        <v>4939</v>
      </c>
      <c r="P1246" s="80" t="s">
        <v>2482</v>
      </c>
      <c r="Q1246" s="80" t="s">
        <v>10713</v>
      </c>
      <c r="R1246" s="82" t="s">
        <v>79</v>
      </c>
      <c r="S1246" s="80" t="s">
        <v>10714</v>
      </c>
      <c r="T1246" s="114" t="str">
        <f t="shared" si="76"/>
        <v>02582230906</v>
      </c>
      <c r="U1246" s="114" t="str">
        <f t="shared" si="77"/>
        <v>SCIA CONSORZIO ITALIANO AUTOSERVIZI S.R.L.</v>
      </c>
      <c r="V1246" s="114" t="str">
        <f t="shared" si="78"/>
        <v>SARDEGNA</v>
      </c>
      <c r="W1246" s="114" t="str">
        <f t="shared" si="79"/>
        <v>SARDEGNA</v>
      </c>
    </row>
    <row r="1247" spans="1:23" ht="14.4" x14ac:dyDescent="0.3">
      <c r="A1247" s="80" t="s">
        <v>4829</v>
      </c>
      <c r="B1247" s="80" t="s">
        <v>4830</v>
      </c>
      <c r="C1247" s="80" t="s">
        <v>9858</v>
      </c>
      <c r="D1247" s="80" t="s">
        <v>4858</v>
      </c>
      <c r="E1247" s="80" t="s">
        <v>9859</v>
      </c>
      <c r="F1247" s="80" t="s">
        <v>9860</v>
      </c>
      <c r="G1247" s="80" t="s">
        <v>9861</v>
      </c>
      <c r="H1247" s="80" t="s">
        <v>6970</v>
      </c>
      <c r="I1247" s="80" t="s">
        <v>2489</v>
      </c>
      <c r="J1247" s="80" t="s">
        <v>4830</v>
      </c>
      <c r="K1247" s="80" t="s">
        <v>9858</v>
      </c>
      <c r="L1247" s="80" t="s">
        <v>9859</v>
      </c>
      <c r="M1247" s="80" t="s">
        <v>9860</v>
      </c>
      <c r="N1247" s="80" t="s">
        <v>9861</v>
      </c>
      <c r="O1247" s="80" t="s">
        <v>6970</v>
      </c>
      <c r="P1247" s="80" t="s">
        <v>2489</v>
      </c>
      <c r="Q1247" s="80" t="s">
        <v>9862</v>
      </c>
      <c r="R1247" s="82" t="s">
        <v>79</v>
      </c>
      <c r="S1247" s="80"/>
      <c r="T1247" s="114" t="str">
        <f t="shared" si="76"/>
        <v>00806650255</v>
      </c>
      <c r="U1247" s="114" t="str">
        <f t="shared" si="77"/>
        <v>SE.AM.</v>
      </c>
      <c r="V1247" s="114" t="str">
        <f t="shared" si="78"/>
        <v>VENETO</v>
      </c>
      <c r="W1247" s="114" t="str">
        <f t="shared" si="79"/>
        <v>VENETO</v>
      </c>
    </row>
    <row r="1248" spans="1:23" ht="14.4" x14ac:dyDescent="0.3">
      <c r="A1248" s="80" t="s">
        <v>5839</v>
      </c>
      <c r="B1248" s="80"/>
      <c r="C1248" s="80"/>
      <c r="D1248" s="80"/>
      <c r="E1248" s="80" t="s">
        <v>4876</v>
      </c>
      <c r="F1248" s="80"/>
      <c r="G1248" s="80"/>
      <c r="H1248" s="80"/>
      <c r="I1248" s="80"/>
      <c r="J1248" s="80" t="s">
        <v>5840</v>
      </c>
      <c r="K1248" s="80" t="s">
        <v>5841</v>
      </c>
      <c r="L1248" s="80" t="s">
        <v>5842</v>
      </c>
      <c r="M1248" s="80"/>
      <c r="N1248" s="80" t="s">
        <v>5843</v>
      </c>
      <c r="O1248" s="80" t="s">
        <v>5715</v>
      </c>
      <c r="P1248" s="80" t="s">
        <v>2474</v>
      </c>
      <c r="Q1248" s="80"/>
      <c r="R1248" s="82" t="s">
        <v>79</v>
      </c>
      <c r="S1248" s="80"/>
      <c r="T1248" s="114" t="str">
        <f t="shared" si="76"/>
        <v>01170750119</v>
      </c>
      <c r="U1248" s="114" t="str">
        <f t="shared" si="77"/>
        <v>SEAL</v>
      </c>
      <c r="V1248" s="114" t="str">
        <f t="shared" si="78"/>
        <v>LIGURIA</v>
      </c>
      <c r="W1248" s="114" t="str">
        <f t="shared" si="79"/>
        <v>LIGURIA</v>
      </c>
    </row>
    <row r="1249" spans="1:23" ht="14.4" x14ac:dyDescent="0.3">
      <c r="A1249" s="80" t="s">
        <v>1487</v>
      </c>
      <c r="B1249" s="80" t="s">
        <v>1488</v>
      </c>
      <c r="C1249" s="80" t="s">
        <v>3452</v>
      </c>
      <c r="D1249" s="80" t="s">
        <v>4871</v>
      </c>
      <c r="E1249" s="80" t="s">
        <v>6759</v>
      </c>
      <c r="F1249" s="80" t="s">
        <v>6760</v>
      </c>
      <c r="G1249" s="80" t="s">
        <v>5080</v>
      </c>
      <c r="H1249" s="80" t="s">
        <v>5080</v>
      </c>
      <c r="I1249" s="80" t="s">
        <v>2472</v>
      </c>
      <c r="J1249" s="80" t="s">
        <v>1488</v>
      </c>
      <c r="K1249" s="80" t="s">
        <v>3452</v>
      </c>
      <c r="L1249" s="80" t="s">
        <v>6759</v>
      </c>
      <c r="M1249" s="80" t="s">
        <v>6760</v>
      </c>
      <c r="N1249" s="80" t="s">
        <v>5080</v>
      </c>
      <c r="O1249" s="80" t="s">
        <v>5080</v>
      </c>
      <c r="P1249" s="80" t="s">
        <v>2472</v>
      </c>
      <c r="Q1249" s="80" t="s">
        <v>6761</v>
      </c>
      <c r="R1249" s="82" t="s">
        <v>79</v>
      </c>
      <c r="S1249" s="80" t="s">
        <v>6762</v>
      </c>
      <c r="T1249" s="114" t="str">
        <f t="shared" si="76"/>
        <v>00939230587</v>
      </c>
      <c r="U1249" s="114" t="str">
        <f t="shared" si="77"/>
        <v>SEATOUR SPA</v>
      </c>
      <c r="V1249" s="114" t="str">
        <f t="shared" si="78"/>
        <v>LAZIO</v>
      </c>
      <c r="W1249" s="114" t="str">
        <f t="shared" si="79"/>
        <v>LAZIO</v>
      </c>
    </row>
    <row r="1250" spans="1:23" ht="14.4" x14ac:dyDescent="0.3">
      <c r="A1250" s="80" t="s">
        <v>3150</v>
      </c>
      <c r="B1250" s="80" t="s">
        <v>3151</v>
      </c>
      <c r="C1250" s="80" t="s">
        <v>3633</v>
      </c>
      <c r="D1250" s="80" t="s">
        <v>4871</v>
      </c>
      <c r="E1250" s="80" t="s">
        <v>6857</v>
      </c>
      <c r="F1250" s="80" t="s">
        <v>6858</v>
      </c>
      <c r="G1250" s="80" t="s">
        <v>4892</v>
      </c>
      <c r="H1250" s="80" t="s">
        <v>4892</v>
      </c>
      <c r="I1250" s="80" t="s">
        <v>2483</v>
      </c>
      <c r="J1250" s="80" t="s">
        <v>3151</v>
      </c>
      <c r="K1250" s="80" t="s">
        <v>3633</v>
      </c>
      <c r="L1250" s="80" t="s">
        <v>6857</v>
      </c>
      <c r="M1250" s="80" t="s">
        <v>6858</v>
      </c>
      <c r="N1250" s="80" t="s">
        <v>4892</v>
      </c>
      <c r="O1250" s="80" t="s">
        <v>4892</v>
      </c>
      <c r="P1250" s="80" t="s">
        <v>2483</v>
      </c>
      <c r="Q1250" s="80" t="s">
        <v>8782</v>
      </c>
      <c r="R1250" s="82" t="s">
        <v>79</v>
      </c>
      <c r="S1250" s="80"/>
      <c r="T1250" s="114" t="str">
        <f t="shared" si="76"/>
        <v>04355940828</v>
      </c>
      <c r="U1250" s="114" t="str">
        <f t="shared" si="77"/>
        <v>SEGESTA AUTOLINEE SPA</v>
      </c>
      <c r="V1250" s="114" t="str">
        <f t="shared" si="78"/>
        <v>SICILIA</v>
      </c>
      <c r="W1250" s="114" t="str">
        <f t="shared" si="79"/>
        <v>SICILIA</v>
      </c>
    </row>
    <row r="1251" spans="1:23" ht="14.4" x14ac:dyDescent="0.3">
      <c r="A1251" s="80" t="s">
        <v>4758</v>
      </c>
      <c r="B1251" s="80" t="s">
        <v>4759</v>
      </c>
      <c r="C1251" s="80" t="s">
        <v>6867</v>
      </c>
      <c r="D1251" s="80" t="s">
        <v>5258</v>
      </c>
      <c r="E1251" s="80" t="s">
        <v>6868</v>
      </c>
      <c r="F1251" s="80" t="s">
        <v>6567</v>
      </c>
      <c r="G1251" s="80" t="s">
        <v>6869</v>
      </c>
      <c r="H1251" s="80" t="s">
        <v>6541</v>
      </c>
      <c r="I1251" s="80" t="s">
        <v>2485</v>
      </c>
      <c r="J1251" s="80" t="s">
        <v>4759</v>
      </c>
      <c r="K1251" s="80" t="s">
        <v>6867</v>
      </c>
      <c r="L1251" s="80" t="s">
        <v>6868</v>
      </c>
      <c r="M1251" s="80" t="s">
        <v>6567</v>
      </c>
      <c r="N1251" s="80" t="s">
        <v>6869</v>
      </c>
      <c r="O1251" s="80" t="s">
        <v>6541</v>
      </c>
      <c r="P1251" s="80" t="s">
        <v>2485</v>
      </c>
      <c r="Q1251" s="80" t="s">
        <v>6870</v>
      </c>
      <c r="R1251" s="82" t="s">
        <v>79</v>
      </c>
      <c r="S1251" s="80" t="s">
        <v>6871</v>
      </c>
      <c r="T1251" s="114" t="str">
        <f t="shared" si="76"/>
        <v>02479920213</v>
      </c>
      <c r="U1251" s="114" t="str">
        <f t="shared" si="77"/>
        <v>SEIWALD SAS DI KLAUS SEIWALD &amp; C.</v>
      </c>
      <c r="V1251" s="114" t="str">
        <f t="shared" si="78"/>
        <v>TRENTINO ALTO-ADIGE</v>
      </c>
      <c r="W1251" s="114" t="str">
        <f t="shared" si="79"/>
        <v>Provincia autonoma di BOLZANO</v>
      </c>
    </row>
    <row r="1252" spans="1:23" ht="14.4" x14ac:dyDescent="0.3">
      <c r="A1252" s="80" t="s">
        <v>10923</v>
      </c>
      <c r="B1252" s="80"/>
      <c r="C1252" s="80"/>
      <c r="D1252" s="80"/>
      <c r="E1252" s="80" t="s">
        <v>4876</v>
      </c>
      <c r="F1252" s="80"/>
      <c r="G1252" s="80"/>
      <c r="H1252" s="80"/>
      <c r="I1252" s="80"/>
      <c r="J1252" s="80" t="s">
        <v>10924</v>
      </c>
      <c r="K1252" s="80" t="s">
        <v>10925</v>
      </c>
      <c r="L1252" s="80" t="s">
        <v>10926</v>
      </c>
      <c r="M1252" s="80"/>
      <c r="N1252" s="80" t="s">
        <v>5517</v>
      </c>
      <c r="O1252" s="80" t="s">
        <v>5517</v>
      </c>
      <c r="P1252" s="80" t="s">
        <v>2476</v>
      </c>
      <c r="Q1252" s="80"/>
      <c r="R1252" s="82" t="s">
        <v>79</v>
      </c>
      <c r="S1252" s="80"/>
      <c r="T1252" s="114" t="str">
        <f t="shared" si="76"/>
        <v>00324540442</v>
      </c>
      <c r="U1252" s="114" t="str">
        <f t="shared" si="77"/>
        <v>SENESI FILIPPO</v>
      </c>
      <c r="V1252" s="114" t="str">
        <f t="shared" si="78"/>
        <v>MARCHE</v>
      </c>
      <c r="W1252" s="114" t="str">
        <f t="shared" si="79"/>
        <v>MARCHE</v>
      </c>
    </row>
    <row r="1253" spans="1:23" ht="14.4" x14ac:dyDescent="0.3">
      <c r="A1253" s="80" t="s">
        <v>4750</v>
      </c>
      <c r="B1253" s="80" t="s">
        <v>4751</v>
      </c>
      <c r="C1253" s="80" t="s">
        <v>8308</v>
      </c>
      <c r="D1253" s="80" t="s">
        <v>5258</v>
      </c>
      <c r="E1253" s="80" t="s">
        <v>8309</v>
      </c>
      <c r="F1253" s="80" t="s">
        <v>8310</v>
      </c>
      <c r="G1253" s="80" t="s">
        <v>8311</v>
      </c>
      <c r="H1253" s="80" t="s">
        <v>6541</v>
      </c>
      <c r="I1253" s="80" t="s">
        <v>2485</v>
      </c>
      <c r="J1253" s="80" t="s">
        <v>4751</v>
      </c>
      <c r="K1253" s="80" t="s">
        <v>8308</v>
      </c>
      <c r="L1253" s="80" t="s">
        <v>8309</v>
      </c>
      <c r="M1253" s="80" t="s">
        <v>8310</v>
      </c>
      <c r="N1253" s="80" t="s">
        <v>8311</v>
      </c>
      <c r="O1253" s="80" t="s">
        <v>6541</v>
      </c>
      <c r="P1253" s="80" t="s">
        <v>2485</v>
      </c>
      <c r="Q1253" s="80" t="s">
        <v>8312</v>
      </c>
      <c r="R1253" s="82" t="s">
        <v>79</v>
      </c>
      <c r="S1253" s="80" t="s">
        <v>8313</v>
      </c>
      <c r="T1253" s="114" t="str">
        <f t="shared" si="76"/>
        <v>00099900219</v>
      </c>
      <c r="U1253" s="114" t="str">
        <f t="shared" si="77"/>
        <v>SERBUS SAS DI CHRISTOF HAIDACHER &amp; C.</v>
      </c>
      <c r="V1253" s="114" t="str">
        <f t="shared" si="78"/>
        <v>TRENTINO ALTO-ADIGE</v>
      </c>
      <c r="W1253" s="114" t="str">
        <f t="shared" si="79"/>
        <v>Provincia autonoma di BOLZANO</v>
      </c>
    </row>
    <row r="1254" spans="1:23" ht="14.4" x14ac:dyDescent="0.3">
      <c r="A1254" s="80" t="s">
        <v>6838</v>
      </c>
      <c r="B1254" s="80"/>
      <c r="C1254" s="80"/>
      <c r="D1254" s="80"/>
      <c r="E1254" s="80" t="s">
        <v>4876</v>
      </c>
      <c r="F1254" s="80"/>
      <c r="G1254" s="80"/>
      <c r="H1254" s="80"/>
      <c r="I1254" s="80"/>
      <c r="J1254" s="80" t="s">
        <v>6839</v>
      </c>
      <c r="K1254" s="80" t="s">
        <v>6840</v>
      </c>
      <c r="L1254" s="80" t="s">
        <v>6841</v>
      </c>
      <c r="M1254" s="80"/>
      <c r="N1254" s="80" t="s">
        <v>6842</v>
      </c>
      <c r="O1254" s="80" t="s">
        <v>5032</v>
      </c>
      <c r="P1254" s="80" t="s">
        <v>2478</v>
      </c>
      <c r="Q1254" s="80"/>
      <c r="R1254" s="82" t="s">
        <v>79</v>
      </c>
      <c r="S1254" s="80"/>
      <c r="T1254" s="114" t="str">
        <f t="shared" si="76"/>
        <v>05718200016</v>
      </c>
      <c r="U1254" s="114" t="str">
        <f t="shared" si="77"/>
        <v>SEREN DI SEREN BERNARDONE ERNESTO &amp; C.</v>
      </c>
      <c r="V1254" s="114" t="str">
        <f t="shared" si="78"/>
        <v>PIEMONTE</v>
      </c>
      <c r="W1254" s="114" t="str">
        <f t="shared" si="79"/>
        <v>PIEMONTE</v>
      </c>
    </row>
    <row r="1255" spans="1:23" ht="14.4" x14ac:dyDescent="0.3">
      <c r="A1255" s="80" t="s">
        <v>2314</v>
      </c>
      <c r="B1255" s="80" t="s">
        <v>2315</v>
      </c>
      <c r="C1255" s="80" t="s">
        <v>3918</v>
      </c>
      <c r="D1255" s="80" t="s">
        <v>4935</v>
      </c>
      <c r="E1255" s="80" t="s">
        <v>10832</v>
      </c>
      <c r="F1255" s="80" t="s">
        <v>5535</v>
      </c>
      <c r="G1255" s="80" t="s">
        <v>5536</v>
      </c>
      <c r="H1255" s="80" t="s">
        <v>5061</v>
      </c>
      <c r="I1255" s="80" t="s">
        <v>2450</v>
      </c>
      <c r="J1255" s="80" t="s">
        <v>2315</v>
      </c>
      <c r="K1255" s="80" t="s">
        <v>3918</v>
      </c>
      <c r="L1255" s="80" t="s">
        <v>10832</v>
      </c>
      <c r="M1255" s="80" t="s">
        <v>5535</v>
      </c>
      <c r="N1255" s="80" t="s">
        <v>5536</v>
      </c>
      <c r="O1255" s="80" t="s">
        <v>5061</v>
      </c>
      <c r="P1255" s="80" t="s">
        <v>2450</v>
      </c>
      <c r="Q1255" s="80" t="s">
        <v>10833</v>
      </c>
      <c r="R1255" s="82" t="s">
        <v>79</v>
      </c>
      <c r="S1255" s="80"/>
      <c r="T1255" s="114" t="str">
        <f t="shared" si="76"/>
        <v>02141860672</v>
      </c>
      <c r="U1255" s="114" t="str">
        <f t="shared" si="77"/>
        <v>SERGIO GASPARI</v>
      </c>
      <c r="V1255" s="114" t="str">
        <f t="shared" si="78"/>
        <v>ABRUZZO</v>
      </c>
      <c r="W1255" s="114" t="str">
        <f t="shared" si="79"/>
        <v>ABRUZZO</v>
      </c>
    </row>
    <row r="1256" spans="1:23" ht="14.4" x14ac:dyDescent="0.3">
      <c r="A1256" s="80" t="s">
        <v>971</v>
      </c>
      <c r="B1256" s="80" t="s">
        <v>972</v>
      </c>
      <c r="C1256" s="80"/>
      <c r="D1256" s="80" t="s">
        <v>6060</v>
      </c>
      <c r="E1256" s="80" t="s">
        <v>7168</v>
      </c>
      <c r="F1256" s="80" t="s">
        <v>7169</v>
      </c>
      <c r="G1256" s="80" t="s">
        <v>7170</v>
      </c>
      <c r="H1256" s="80" t="s">
        <v>4939</v>
      </c>
      <c r="I1256" s="80" t="s">
        <v>2482</v>
      </c>
      <c r="J1256" s="80" t="s">
        <v>972</v>
      </c>
      <c r="K1256" s="80" t="s">
        <v>3479</v>
      </c>
      <c r="L1256" s="80" t="s">
        <v>7171</v>
      </c>
      <c r="M1256" s="80" t="s">
        <v>7172</v>
      </c>
      <c r="N1256" s="80" t="s">
        <v>7170</v>
      </c>
      <c r="O1256" s="80" t="s">
        <v>4939</v>
      </c>
      <c r="P1256" s="80" t="s">
        <v>2482</v>
      </c>
      <c r="Q1256" s="80" t="s">
        <v>7173</v>
      </c>
      <c r="R1256" s="82" t="s">
        <v>79</v>
      </c>
      <c r="S1256" s="80" t="s">
        <v>7174</v>
      </c>
      <c r="T1256" s="114" t="str">
        <f t="shared" si="76"/>
        <v>01452640905</v>
      </c>
      <c r="U1256" s="114" t="str">
        <f t="shared" si="77"/>
        <v>SERRA GESUINO</v>
      </c>
      <c r="V1256" s="114" t="str">
        <f t="shared" si="78"/>
        <v>SARDEGNA</v>
      </c>
      <c r="W1256" s="114" t="str">
        <f t="shared" si="79"/>
        <v>SARDEGNA</v>
      </c>
    </row>
    <row r="1257" spans="1:23" ht="14.4" x14ac:dyDescent="0.3">
      <c r="A1257" s="80" t="s">
        <v>6740</v>
      </c>
      <c r="B1257" s="80"/>
      <c r="C1257" s="80"/>
      <c r="D1257" s="80"/>
      <c r="E1257" s="80" t="s">
        <v>4876</v>
      </c>
      <c r="F1257" s="80"/>
      <c r="G1257" s="80"/>
      <c r="H1257" s="80"/>
      <c r="I1257" s="80"/>
      <c r="J1257" s="80" t="s">
        <v>6741</v>
      </c>
      <c r="K1257" s="80" t="s">
        <v>6742</v>
      </c>
      <c r="L1257" s="80" t="s">
        <v>6743</v>
      </c>
      <c r="M1257" s="80"/>
      <c r="N1257" s="80" t="s">
        <v>6744</v>
      </c>
      <c r="O1257" s="80" t="s">
        <v>5113</v>
      </c>
      <c r="P1257" s="80" t="s">
        <v>2463</v>
      </c>
      <c r="Q1257" s="80"/>
      <c r="R1257" s="82" t="s">
        <v>79</v>
      </c>
      <c r="S1257" s="80"/>
      <c r="T1257" s="114" t="str">
        <f t="shared" si="76"/>
        <v>00146320783</v>
      </c>
      <c r="U1257" s="114" t="str">
        <f t="shared" si="77"/>
        <v>SERVIZI AUTOMOBILISTICI JONICI SRL</v>
      </c>
      <c r="V1257" s="114" t="str">
        <f t="shared" si="78"/>
        <v>CALABRIA</v>
      </c>
      <c r="W1257" s="114" t="str">
        <f t="shared" si="79"/>
        <v>CALABRIA</v>
      </c>
    </row>
    <row r="1258" spans="1:23" ht="14.4" x14ac:dyDescent="0.3">
      <c r="A1258" s="80" t="s">
        <v>4195</v>
      </c>
      <c r="B1258" s="80" t="s">
        <v>4196</v>
      </c>
      <c r="C1258" s="80" t="s">
        <v>8796</v>
      </c>
      <c r="D1258" s="80" t="s">
        <v>4858</v>
      </c>
      <c r="E1258" s="80" t="s">
        <v>8797</v>
      </c>
      <c r="F1258" s="80" t="s">
        <v>8798</v>
      </c>
      <c r="G1258" s="80" t="s">
        <v>8799</v>
      </c>
      <c r="H1258" s="80" t="s">
        <v>5000</v>
      </c>
      <c r="I1258" s="80" t="s">
        <v>2472</v>
      </c>
      <c r="J1258" s="80" t="s">
        <v>4196</v>
      </c>
      <c r="K1258" s="80" t="s">
        <v>8796</v>
      </c>
      <c r="L1258" s="80" t="s">
        <v>8797</v>
      </c>
      <c r="M1258" s="80" t="s">
        <v>8798</v>
      </c>
      <c r="N1258" s="80" t="s">
        <v>8799</v>
      </c>
      <c r="O1258" s="80" t="s">
        <v>5000</v>
      </c>
      <c r="P1258" s="80" t="s">
        <v>2472</v>
      </c>
      <c r="Q1258" s="80" t="s">
        <v>8800</v>
      </c>
      <c r="R1258" s="82" t="s">
        <v>79</v>
      </c>
      <c r="S1258" s="80" t="s">
        <v>8801</v>
      </c>
      <c r="T1258" s="114" t="str">
        <f t="shared" si="76"/>
        <v>01276450564</v>
      </c>
      <c r="U1258" s="114" t="str">
        <f t="shared" si="77"/>
        <v>SERVIZI AUTOMOBILISTICI VASANELLO S.R.L.</v>
      </c>
      <c r="V1258" s="114" t="str">
        <f t="shared" si="78"/>
        <v>LAZIO</v>
      </c>
      <c r="W1258" s="114" t="str">
        <f t="shared" si="79"/>
        <v>LAZIO</v>
      </c>
    </row>
    <row r="1259" spans="1:23" ht="14.4" x14ac:dyDescent="0.3">
      <c r="A1259" s="80" t="s">
        <v>1532</v>
      </c>
      <c r="B1259" s="80" t="s">
        <v>1533</v>
      </c>
      <c r="C1259" s="80" t="s">
        <v>3790</v>
      </c>
      <c r="D1259" s="80" t="s">
        <v>7587</v>
      </c>
      <c r="E1259" s="80" t="s">
        <v>9819</v>
      </c>
      <c r="F1259" s="80" t="s">
        <v>9820</v>
      </c>
      <c r="G1259" s="80" t="s">
        <v>9821</v>
      </c>
      <c r="H1259" s="80" t="s">
        <v>4892</v>
      </c>
      <c r="I1259" s="80" t="s">
        <v>2483</v>
      </c>
      <c r="J1259" s="80" t="s">
        <v>1533</v>
      </c>
      <c r="K1259" s="80" t="s">
        <v>3790</v>
      </c>
      <c r="L1259" s="80" t="s">
        <v>9819</v>
      </c>
      <c r="M1259" s="80"/>
      <c r="N1259" s="80" t="s">
        <v>9821</v>
      </c>
      <c r="O1259" s="80" t="s">
        <v>4892</v>
      </c>
      <c r="P1259" s="80" t="s">
        <v>2483</v>
      </c>
      <c r="Q1259" s="80" t="s">
        <v>9822</v>
      </c>
      <c r="R1259" s="82" t="s">
        <v>79</v>
      </c>
      <c r="S1259" s="80"/>
      <c r="T1259" s="114" t="str">
        <f t="shared" si="76"/>
        <v>00491510822</v>
      </c>
      <c r="U1259" s="114" t="str">
        <f t="shared" si="77"/>
        <v>SERVIZI TPL COMUNE DI USTICA</v>
      </c>
      <c r="V1259" s="114" t="str">
        <f t="shared" si="78"/>
        <v>SICILIA</v>
      </c>
      <c r="W1259" s="114" t="str">
        <f t="shared" si="79"/>
        <v>SICILIA</v>
      </c>
    </row>
    <row r="1260" spans="1:23" ht="14.4" x14ac:dyDescent="0.3">
      <c r="A1260" s="80" t="s">
        <v>3260</v>
      </c>
      <c r="B1260" s="80" t="s">
        <v>3261</v>
      </c>
      <c r="C1260" s="80" t="s">
        <v>3894</v>
      </c>
      <c r="D1260" s="80" t="s">
        <v>4858</v>
      </c>
      <c r="E1260" s="80" t="s">
        <v>10644</v>
      </c>
      <c r="F1260" s="80" t="s">
        <v>8431</v>
      </c>
      <c r="G1260" s="80" t="s">
        <v>8432</v>
      </c>
      <c r="H1260" s="80" t="s">
        <v>6526</v>
      </c>
      <c r="I1260" s="80" t="s">
        <v>2483</v>
      </c>
      <c r="J1260" s="80" t="s">
        <v>3261</v>
      </c>
      <c r="K1260" s="80" t="s">
        <v>3894</v>
      </c>
      <c r="L1260" s="80" t="s">
        <v>10644</v>
      </c>
      <c r="M1260" s="80" t="s">
        <v>8431</v>
      </c>
      <c r="N1260" s="80" t="s">
        <v>8432</v>
      </c>
      <c r="O1260" s="80" t="s">
        <v>6526</v>
      </c>
      <c r="P1260" s="80" t="s">
        <v>2483</v>
      </c>
      <c r="Q1260" s="80" t="s">
        <v>10645</v>
      </c>
      <c r="R1260" s="82" t="s">
        <v>79</v>
      </c>
      <c r="S1260" s="80" t="s">
        <v>10646</v>
      </c>
      <c r="T1260" s="114" t="str">
        <f t="shared" si="76"/>
        <v>01984510816</v>
      </c>
      <c r="U1260" s="114" t="str">
        <f t="shared" si="77"/>
        <v>SERVIZI TURISTI MARRONE S.R.L.</v>
      </c>
      <c r="V1260" s="114" t="str">
        <f t="shared" si="78"/>
        <v>SICILIA</v>
      </c>
      <c r="W1260" s="114" t="str">
        <f t="shared" si="79"/>
        <v>SICILIA</v>
      </c>
    </row>
    <row r="1261" spans="1:23" ht="14.4" x14ac:dyDescent="0.3">
      <c r="A1261" s="80" t="s">
        <v>975</v>
      </c>
      <c r="B1261" s="80" t="s">
        <v>976</v>
      </c>
      <c r="C1261" s="80" t="s">
        <v>3656</v>
      </c>
      <c r="D1261" s="80" t="s">
        <v>4871</v>
      </c>
      <c r="E1261" s="80" t="s">
        <v>8921</v>
      </c>
      <c r="F1261" s="80" t="s">
        <v>8922</v>
      </c>
      <c r="G1261" s="80" t="s">
        <v>7893</v>
      </c>
      <c r="H1261" s="80" t="s">
        <v>7893</v>
      </c>
      <c r="I1261" s="80" t="s">
        <v>2467</v>
      </c>
      <c r="J1261" s="80" t="s">
        <v>976</v>
      </c>
      <c r="K1261" s="80" t="s">
        <v>3656</v>
      </c>
      <c r="L1261" s="80" t="s">
        <v>8921</v>
      </c>
      <c r="M1261" s="80" t="s">
        <v>8923</v>
      </c>
      <c r="N1261" s="80" t="s">
        <v>7893</v>
      </c>
      <c r="O1261" s="80" t="s">
        <v>7893</v>
      </c>
      <c r="P1261" s="80" t="s">
        <v>2467</v>
      </c>
      <c r="Q1261" s="80" t="s">
        <v>8924</v>
      </c>
      <c r="R1261" s="82" t="s">
        <v>79</v>
      </c>
      <c r="S1261" s="80" t="s">
        <v>8925</v>
      </c>
      <c r="T1261" s="114" t="str">
        <f t="shared" si="76"/>
        <v>02201090368</v>
      </c>
      <c r="U1261" s="114" t="str">
        <f t="shared" si="77"/>
        <v>SETA SPA</v>
      </c>
      <c r="V1261" s="114" t="str">
        <f t="shared" si="78"/>
        <v>EMILIA-ROMAGNA</v>
      </c>
      <c r="W1261" s="114" t="str">
        <f t="shared" si="79"/>
        <v>EMILIA-ROMAGNA</v>
      </c>
    </row>
    <row r="1262" spans="1:23" ht="14.4" x14ac:dyDescent="0.3">
      <c r="A1262" s="80" t="s">
        <v>4202</v>
      </c>
      <c r="B1262" s="80" t="s">
        <v>4203</v>
      </c>
      <c r="C1262" s="80" t="s">
        <v>9317</v>
      </c>
      <c r="D1262" s="80" t="s">
        <v>5258</v>
      </c>
      <c r="E1262" s="80" t="s">
        <v>9318</v>
      </c>
      <c r="F1262" s="80" t="s">
        <v>9319</v>
      </c>
      <c r="G1262" s="80" t="s">
        <v>9320</v>
      </c>
      <c r="H1262" s="80" t="s">
        <v>5426</v>
      </c>
      <c r="I1262" s="80" t="s">
        <v>2472</v>
      </c>
      <c r="J1262" s="80" t="s">
        <v>4203</v>
      </c>
      <c r="K1262" s="80" t="s">
        <v>9317</v>
      </c>
      <c r="L1262" s="80" t="s">
        <v>9318</v>
      </c>
      <c r="M1262" s="80" t="s">
        <v>9319</v>
      </c>
      <c r="N1262" s="80" t="s">
        <v>9320</v>
      </c>
      <c r="O1262" s="80" t="s">
        <v>5426</v>
      </c>
      <c r="P1262" s="80" t="s">
        <v>2472</v>
      </c>
      <c r="Q1262" s="80" t="s">
        <v>9321</v>
      </c>
      <c r="R1262" s="82" t="s">
        <v>79</v>
      </c>
      <c r="S1262" s="80"/>
      <c r="T1262" s="114" t="str">
        <f t="shared" si="76"/>
        <v>00687160606</v>
      </c>
      <c r="U1262" s="114" t="str">
        <f t="shared" si="77"/>
        <v>SETUR S.A.S. DI R SEGNERI &amp; C</v>
      </c>
      <c r="V1262" s="114" t="str">
        <f t="shared" si="78"/>
        <v>LAZIO</v>
      </c>
      <c r="W1262" s="114" t="str">
        <f t="shared" si="79"/>
        <v>LAZIO</v>
      </c>
    </row>
    <row r="1263" spans="1:23" ht="14.4" x14ac:dyDescent="0.3">
      <c r="A1263" s="80" t="s">
        <v>982</v>
      </c>
      <c r="B1263" s="80" t="s">
        <v>983</v>
      </c>
      <c r="C1263" s="80" t="s">
        <v>3561</v>
      </c>
      <c r="D1263" s="80" t="s">
        <v>5258</v>
      </c>
      <c r="E1263" s="80" t="s">
        <v>8127</v>
      </c>
      <c r="F1263" s="80" t="s">
        <v>8128</v>
      </c>
      <c r="G1263" s="80" t="s">
        <v>8129</v>
      </c>
      <c r="H1263" s="80" t="s">
        <v>4939</v>
      </c>
      <c r="I1263" s="80" t="s">
        <v>2482</v>
      </c>
      <c r="J1263" s="80" t="s">
        <v>983</v>
      </c>
      <c r="K1263" s="80" t="s">
        <v>3561</v>
      </c>
      <c r="L1263" s="80" t="s">
        <v>8127</v>
      </c>
      <c r="M1263" s="80" t="s">
        <v>8128</v>
      </c>
      <c r="N1263" s="80" t="s">
        <v>8129</v>
      </c>
      <c r="O1263" s="80" t="s">
        <v>4939</v>
      </c>
      <c r="P1263" s="80" t="s">
        <v>2482</v>
      </c>
      <c r="Q1263" s="80" t="s">
        <v>8130</v>
      </c>
      <c r="R1263" s="82" t="s">
        <v>79</v>
      </c>
      <c r="S1263" s="80" t="s">
        <v>8131</v>
      </c>
      <c r="T1263" s="114" t="str">
        <f t="shared" si="76"/>
        <v>01952520904</v>
      </c>
      <c r="U1263" s="114" t="str">
        <f t="shared" si="77"/>
        <v>SEUNIS TOURS EREDI PIREDDA SALVATORICO S.A.S.</v>
      </c>
      <c r="V1263" s="114" t="str">
        <f t="shared" si="78"/>
        <v>SARDEGNA</v>
      </c>
      <c r="W1263" s="114" t="str">
        <f t="shared" si="79"/>
        <v>SARDEGNA</v>
      </c>
    </row>
    <row r="1264" spans="1:23" ht="14.4" x14ac:dyDescent="0.3">
      <c r="A1264" s="80" t="s">
        <v>5014</v>
      </c>
      <c r="B1264" s="80"/>
      <c r="C1264" s="80"/>
      <c r="D1264" s="80"/>
      <c r="E1264" s="80" t="s">
        <v>4876</v>
      </c>
      <c r="F1264" s="80"/>
      <c r="G1264" s="80"/>
      <c r="H1264" s="80"/>
      <c r="I1264" s="80"/>
      <c r="J1264" s="80" t="s">
        <v>5015</v>
      </c>
      <c r="K1264" s="80" t="s">
        <v>5016</v>
      </c>
      <c r="L1264" s="80" t="s">
        <v>5017</v>
      </c>
      <c r="M1264" s="80"/>
      <c r="N1264" s="80" t="s">
        <v>5018</v>
      </c>
      <c r="O1264" s="80" t="s">
        <v>5018</v>
      </c>
      <c r="P1264" s="80" t="s">
        <v>2475</v>
      </c>
      <c r="Q1264" s="80"/>
      <c r="R1264" s="82" t="s">
        <v>79</v>
      </c>
      <c r="S1264" s="80"/>
      <c r="T1264" s="114" t="str">
        <f t="shared" si="76"/>
        <v>02927090171</v>
      </c>
      <c r="U1264" s="114" t="str">
        <f t="shared" si="77"/>
        <v>SIA SOCIETA' ITALIANA AUTOSERVIZI SPA</v>
      </c>
      <c r="V1264" s="114" t="str">
        <f t="shared" si="78"/>
        <v>LOMBARDIA</v>
      </c>
      <c r="W1264" s="114" t="str">
        <f t="shared" si="79"/>
        <v>LOMBARDIA</v>
      </c>
    </row>
    <row r="1265" spans="1:23" ht="14.4" x14ac:dyDescent="0.3">
      <c r="A1265" s="80" t="s">
        <v>3147</v>
      </c>
      <c r="B1265" s="80" t="s">
        <v>3148</v>
      </c>
      <c r="C1265" s="80" t="s">
        <v>3457</v>
      </c>
      <c r="D1265" s="80" t="s">
        <v>4871</v>
      </c>
      <c r="E1265" s="80" t="s">
        <v>6857</v>
      </c>
      <c r="F1265" s="80" t="s">
        <v>6858</v>
      </c>
      <c r="G1265" s="80" t="s">
        <v>4892</v>
      </c>
      <c r="H1265" s="80" t="s">
        <v>4892</v>
      </c>
      <c r="I1265" s="80" t="s">
        <v>2483</v>
      </c>
      <c r="J1265" s="80" t="s">
        <v>3148</v>
      </c>
      <c r="K1265" s="80" t="s">
        <v>3457</v>
      </c>
      <c r="L1265" s="80" t="s">
        <v>6857</v>
      </c>
      <c r="M1265" s="80" t="s">
        <v>6858</v>
      </c>
      <c r="N1265" s="80" t="s">
        <v>4892</v>
      </c>
      <c r="O1265" s="80" t="s">
        <v>4892</v>
      </c>
      <c r="P1265" s="80" t="s">
        <v>2483</v>
      </c>
      <c r="Q1265" s="80" t="s">
        <v>6859</v>
      </c>
      <c r="R1265" s="82" t="s">
        <v>79</v>
      </c>
      <c r="S1265" s="80"/>
      <c r="T1265" s="114" t="str">
        <f t="shared" si="76"/>
        <v>00611370826</v>
      </c>
      <c r="U1265" s="114" t="str">
        <f t="shared" si="77"/>
        <v>SICILBUS S.P.A.</v>
      </c>
      <c r="V1265" s="114" t="str">
        <f t="shared" si="78"/>
        <v>SICILIA</v>
      </c>
      <c r="W1265" s="114" t="str">
        <f t="shared" si="79"/>
        <v>SICILIA</v>
      </c>
    </row>
    <row r="1266" spans="1:23" ht="14.4" x14ac:dyDescent="0.3">
      <c r="A1266" s="80" t="s">
        <v>546</v>
      </c>
      <c r="B1266" s="80" t="s">
        <v>984</v>
      </c>
      <c r="C1266" s="80" t="s">
        <v>3634</v>
      </c>
      <c r="D1266" s="80" t="s">
        <v>4858</v>
      </c>
      <c r="E1266" s="80" t="s">
        <v>8783</v>
      </c>
      <c r="F1266" s="80" t="s">
        <v>8784</v>
      </c>
      <c r="G1266" s="80" t="s">
        <v>8785</v>
      </c>
      <c r="H1266" s="80" t="s">
        <v>4950</v>
      </c>
      <c r="I1266" s="80" t="s">
        <v>2481</v>
      </c>
      <c r="J1266" s="80" t="s">
        <v>984</v>
      </c>
      <c r="K1266" s="80" t="s">
        <v>3634</v>
      </c>
      <c r="L1266" s="80" t="s">
        <v>8783</v>
      </c>
      <c r="M1266" s="80" t="s">
        <v>8784</v>
      </c>
      <c r="N1266" s="80" t="s">
        <v>8785</v>
      </c>
      <c r="O1266" s="80" t="s">
        <v>4950</v>
      </c>
      <c r="P1266" s="80" t="s">
        <v>2481</v>
      </c>
      <c r="Q1266" s="80" t="s">
        <v>8786</v>
      </c>
      <c r="R1266" s="82" t="s">
        <v>79</v>
      </c>
      <c r="S1266" s="80"/>
      <c r="T1266" s="114" t="str">
        <f t="shared" si="76"/>
        <v>04336340726</v>
      </c>
      <c r="U1266" s="114" t="str">
        <f t="shared" si="77"/>
        <v>SICUREZZA TRASPORTI AUTOLINEE SITA SUD SRL</v>
      </c>
      <c r="V1266" s="114" t="str">
        <f t="shared" si="78"/>
        <v>PUGLIA</v>
      </c>
      <c r="W1266" s="114" t="str">
        <f t="shared" si="79"/>
        <v>PUGLIA</v>
      </c>
    </row>
    <row r="1267" spans="1:23" ht="14.4" x14ac:dyDescent="0.3">
      <c r="A1267" s="80" t="s">
        <v>4655</v>
      </c>
      <c r="B1267" s="80" t="s">
        <v>4656</v>
      </c>
      <c r="C1267" s="80" t="s">
        <v>9757</v>
      </c>
      <c r="D1267" s="80" t="s">
        <v>5029</v>
      </c>
      <c r="E1267" s="80" t="s">
        <v>9758</v>
      </c>
      <c r="F1267" s="80" t="s">
        <v>9759</v>
      </c>
      <c r="G1267" s="80" t="s">
        <v>5591</v>
      </c>
      <c r="H1267" s="80" t="s">
        <v>5591</v>
      </c>
      <c r="I1267" s="80" t="s">
        <v>2484</v>
      </c>
      <c r="J1267" s="80" t="s">
        <v>4656</v>
      </c>
      <c r="K1267" s="80" t="s">
        <v>9757</v>
      </c>
      <c r="L1267" s="80" t="s">
        <v>9758</v>
      </c>
      <c r="M1267" s="80" t="s">
        <v>9759</v>
      </c>
      <c r="N1267" s="80" t="s">
        <v>5591</v>
      </c>
      <c r="O1267" s="80" t="s">
        <v>5591</v>
      </c>
      <c r="P1267" s="80" t="s">
        <v>2484</v>
      </c>
      <c r="Q1267" s="80" t="s">
        <v>9760</v>
      </c>
      <c r="R1267" s="82" t="s">
        <v>79</v>
      </c>
      <c r="S1267" s="80" t="s">
        <v>9761</v>
      </c>
      <c r="T1267" s="114" t="str">
        <f t="shared" si="76"/>
        <v>01142800521</v>
      </c>
      <c r="U1267" s="114" t="str">
        <f t="shared" si="77"/>
        <v>SIENA MOBILITA' SOCIETA' CONSORTILE A RESPONSABILITA' LIMITATA</v>
      </c>
      <c r="V1267" s="114" t="str">
        <f t="shared" si="78"/>
        <v>TOSCANA</v>
      </c>
      <c r="W1267" s="114" t="str">
        <f t="shared" si="79"/>
        <v>TOSCANA</v>
      </c>
    </row>
    <row r="1268" spans="1:23" ht="14.4" x14ac:dyDescent="0.3">
      <c r="A1268" s="80" t="s">
        <v>4413</v>
      </c>
      <c r="B1268" s="80" t="s">
        <v>4414</v>
      </c>
      <c r="C1268" s="80" t="s">
        <v>8935</v>
      </c>
      <c r="D1268" s="80" t="s">
        <v>5258</v>
      </c>
      <c r="E1268" s="80" t="s">
        <v>8936</v>
      </c>
      <c r="F1268" s="80" t="s">
        <v>6878</v>
      </c>
      <c r="G1268" s="80" t="s">
        <v>8937</v>
      </c>
      <c r="H1268" s="80" t="s">
        <v>5620</v>
      </c>
      <c r="I1268" s="80" t="s">
        <v>2477</v>
      </c>
      <c r="J1268" s="80" t="s">
        <v>4414</v>
      </c>
      <c r="K1268" s="80" t="s">
        <v>8935</v>
      </c>
      <c r="L1268" s="80" t="s">
        <v>8936</v>
      </c>
      <c r="M1268" s="80" t="s">
        <v>6878</v>
      </c>
      <c r="N1268" s="80" t="s">
        <v>8937</v>
      </c>
      <c r="O1268" s="80" t="s">
        <v>5620</v>
      </c>
      <c r="P1268" s="80" t="s">
        <v>2477</v>
      </c>
      <c r="Q1268" s="80" t="s">
        <v>8938</v>
      </c>
      <c r="R1268" s="82" t="s">
        <v>79</v>
      </c>
      <c r="S1268" s="80"/>
      <c r="T1268" s="114" t="str">
        <f t="shared" si="76"/>
        <v>00309140945</v>
      </c>
      <c r="U1268" s="114" t="str">
        <f t="shared" si="77"/>
        <v>SILVESTRI NICANDRO DI SILVESTRI NICNADRO &amp; C. S.A.S.</v>
      </c>
      <c r="V1268" s="114" t="str">
        <f t="shared" si="78"/>
        <v>MOLISE</v>
      </c>
      <c r="W1268" s="114" t="str">
        <f t="shared" si="79"/>
        <v>MOLISE</v>
      </c>
    </row>
    <row r="1269" spans="1:23" ht="14.4" x14ac:dyDescent="0.3">
      <c r="A1269" s="80" t="s">
        <v>8182</v>
      </c>
      <c r="B1269" s="80"/>
      <c r="C1269" s="80"/>
      <c r="D1269" s="80"/>
      <c r="E1269" s="80" t="s">
        <v>4876</v>
      </c>
      <c r="F1269" s="80"/>
      <c r="G1269" s="80"/>
      <c r="H1269" s="80"/>
      <c r="I1269" s="80"/>
      <c r="J1269" s="80" t="s">
        <v>8183</v>
      </c>
      <c r="K1269" s="80" t="s">
        <v>8184</v>
      </c>
      <c r="L1269" s="80" t="s">
        <v>8185</v>
      </c>
      <c r="M1269" s="80" t="s">
        <v>8186</v>
      </c>
      <c r="N1269" s="80" t="s">
        <v>5113</v>
      </c>
      <c r="O1269" s="80" t="s">
        <v>5113</v>
      </c>
      <c r="P1269" s="80" t="s">
        <v>2463</v>
      </c>
      <c r="Q1269" s="80"/>
      <c r="R1269" s="82" t="s">
        <v>79</v>
      </c>
      <c r="S1269" s="80"/>
      <c r="T1269" s="114" t="str">
        <f t="shared" si="76"/>
        <v>00144750783</v>
      </c>
      <c r="U1269" s="114" t="str">
        <f t="shared" si="77"/>
        <v>SIMET S.P.A</v>
      </c>
      <c r="V1269" s="114" t="str">
        <f t="shared" si="78"/>
        <v>CALABRIA</v>
      </c>
      <c r="W1269" s="114" t="str">
        <f t="shared" si="79"/>
        <v>CALABRIA</v>
      </c>
    </row>
    <row r="1270" spans="1:23" ht="14.4" x14ac:dyDescent="0.3">
      <c r="A1270" s="80" t="s">
        <v>986</v>
      </c>
      <c r="B1270" s="80" t="s">
        <v>987</v>
      </c>
      <c r="C1270" s="80" t="s">
        <v>3680</v>
      </c>
      <c r="D1270" s="80" t="s">
        <v>4858</v>
      </c>
      <c r="E1270" s="80" t="s">
        <v>9099</v>
      </c>
      <c r="F1270" s="80" t="s">
        <v>6539</v>
      </c>
      <c r="G1270" s="80" t="s">
        <v>9100</v>
      </c>
      <c r="H1270" s="80" t="s">
        <v>6541</v>
      </c>
      <c r="I1270" s="80" t="s">
        <v>2485</v>
      </c>
      <c r="J1270" s="80" t="s">
        <v>987</v>
      </c>
      <c r="K1270" s="80" t="s">
        <v>3680</v>
      </c>
      <c r="L1270" s="80" t="s">
        <v>9099</v>
      </c>
      <c r="M1270" s="80" t="s">
        <v>6539</v>
      </c>
      <c r="N1270" s="80" t="s">
        <v>9100</v>
      </c>
      <c r="O1270" s="80" t="s">
        <v>6541</v>
      </c>
      <c r="P1270" s="80" t="s">
        <v>2485</v>
      </c>
      <c r="Q1270" s="80" t="s">
        <v>9101</v>
      </c>
      <c r="R1270" s="82" t="s">
        <v>79</v>
      </c>
      <c r="S1270" s="80" t="s">
        <v>9102</v>
      </c>
      <c r="T1270" s="114" t="str">
        <f t="shared" si="76"/>
        <v>00572150217</v>
      </c>
      <c r="U1270" s="114" t="str">
        <f t="shared" si="77"/>
        <v>SIMOBIL SRL</v>
      </c>
      <c r="V1270" s="114" t="str">
        <f t="shared" si="78"/>
        <v>TRENTINO ALTO-ADIGE</v>
      </c>
      <c r="W1270" s="114" t="str">
        <f t="shared" si="79"/>
        <v>Provincia autonoma di BOLZANO</v>
      </c>
    </row>
    <row r="1271" spans="1:23" ht="14.4" x14ac:dyDescent="0.3">
      <c r="A1271" s="80" t="s">
        <v>3282</v>
      </c>
      <c r="B1271" s="80" t="s">
        <v>3283</v>
      </c>
      <c r="C1271" s="80" t="s">
        <v>3554</v>
      </c>
      <c r="D1271" s="80" t="s">
        <v>6876</v>
      </c>
      <c r="E1271" s="80" t="s">
        <v>8012</v>
      </c>
      <c r="F1271" s="80" t="s">
        <v>8013</v>
      </c>
      <c r="G1271" s="80" t="s">
        <v>8014</v>
      </c>
      <c r="H1271" s="80" t="s">
        <v>4983</v>
      </c>
      <c r="I1271" s="80" t="s">
        <v>2484</v>
      </c>
      <c r="J1271" s="80" t="s">
        <v>3283</v>
      </c>
      <c r="K1271" s="80" t="s">
        <v>3554</v>
      </c>
      <c r="L1271" s="80" t="s">
        <v>8012</v>
      </c>
      <c r="M1271" s="80" t="s">
        <v>8013</v>
      </c>
      <c r="N1271" s="80" t="s">
        <v>8014</v>
      </c>
      <c r="O1271" s="80" t="s">
        <v>4983</v>
      </c>
      <c r="P1271" s="80" t="s">
        <v>2484</v>
      </c>
      <c r="Q1271" s="80" t="s">
        <v>8015</v>
      </c>
      <c r="R1271" s="82" t="s">
        <v>79</v>
      </c>
      <c r="S1271" s="80" t="s">
        <v>6227</v>
      </c>
      <c r="T1271" s="114" t="str">
        <f t="shared" si="76"/>
        <v>01514240512</v>
      </c>
      <c r="U1271" s="114" t="str">
        <f t="shared" si="77"/>
        <v>SIMONETTI PAOLO</v>
      </c>
      <c r="V1271" s="114" t="str">
        <f t="shared" si="78"/>
        <v>TOSCANA</v>
      </c>
      <c r="W1271" s="114" t="str">
        <f t="shared" si="79"/>
        <v>TOSCANA</v>
      </c>
    </row>
    <row r="1272" spans="1:23" ht="14.4" x14ac:dyDescent="0.3">
      <c r="A1272" s="80" t="s">
        <v>990</v>
      </c>
      <c r="B1272" s="80" t="s">
        <v>991</v>
      </c>
      <c r="C1272" s="80" t="s">
        <v>3434</v>
      </c>
      <c r="D1272" s="80" t="s">
        <v>4858</v>
      </c>
      <c r="E1272" s="80" t="s">
        <v>6533</v>
      </c>
      <c r="F1272" s="80" t="s">
        <v>6534</v>
      </c>
      <c r="G1272" s="80" t="s">
        <v>4861</v>
      </c>
      <c r="H1272" s="80" t="s">
        <v>4861</v>
      </c>
      <c r="I1272" s="80" t="s">
        <v>2482</v>
      </c>
      <c r="J1272" s="80" t="s">
        <v>991</v>
      </c>
      <c r="K1272" s="80" t="s">
        <v>3434</v>
      </c>
      <c r="L1272" s="80" t="s">
        <v>6533</v>
      </c>
      <c r="M1272" s="80" t="s">
        <v>6534</v>
      </c>
      <c r="N1272" s="80" t="s">
        <v>4861</v>
      </c>
      <c r="O1272" s="80" t="s">
        <v>4861</v>
      </c>
      <c r="P1272" s="80" t="s">
        <v>2482</v>
      </c>
      <c r="Q1272" s="80" t="s">
        <v>6535</v>
      </c>
      <c r="R1272" s="82" t="s">
        <v>79</v>
      </c>
      <c r="S1272" s="80" t="s">
        <v>6536</v>
      </c>
      <c r="T1272" s="114" t="str">
        <f t="shared" si="76"/>
        <v>00172700924</v>
      </c>
      <c r="U1272" s="114" t="str">
        <f t="shared" si="77"/>
        <v>SINA DI GIANFRANCO STEVELLI SRL</v>
      </c>
      <c r="V1272" s="114" t="str">
        <f t="shared" si="78"/>
        <v>SARDEGNA</v>
      </c>
      <c r="W1272" s="114" t="str">
        <f t="shared" si="79"/>
        <v>SARDEGNA</v>
      </c>
    </row>
    <row r="1273" spans="1:23" ht="14.4" x14ac:dyDescent="0.3">
      <c r="A1273" s="80" t="s">
        <v>9693</v>
      </c>
      <c r="B1273" s="80"/>
      <c r="C1273" s="80"/>
      <c r="D1273" s="80"/>
      <c r="E1273" s="80" t="s">
        <v>4876</v>
      </c>
      <c r="F1273" s="80"/>
      <c r="G1273" s="80"/>
      <c r="H1273" s="80"/>
      <c r="I1273" s="80"/>
      <c r="J1273" s="80" t="s">
        <v>9694</v>
      </c>
      <c r="K1273" s="80" t="s">
        <v>9695</v>
      </c>
      <c r="L1273" s="80" t="s">
        <v>5515</v>
      </c>
      <c r="M1273" s="80"/>
      <c r="N1273" s="80" t="s">
        <v>5516</v>
      </c>
      <c r="O1273" s="80" t="s">
        <v>5517</v>
      </c>
      <c r="P1273" s="80" t="s">
        <v>2476</v>
      </c>
      <c r="Q1273" s="80"/>
      <c r="R1273" s="82" t="s">
        <v>79</v>
      </c>
      <c r="S1273" s="80"/>
      <c r="T1273" s="114" t="str">
        <f t="shared" si="76"/>
        <v>01866770447</v>
      </c>
      <c r="U1273" s="114" t="str">
        <f t="shared" si="77"/>
        <v>SIRIO S.C. A R.L.</v>
      </c>
      <c r="V1273" s="114" t="str">
        <f t="shared" si="78"/>
        <v>MARCHE</v>
      </c>
      <c r="W1273" s="114" t="str">
        <f t="shared" si="79"/>
        <v>MARCHE</v>
      </c>
    </row>
    <row r="1274" spans="1:23" ht="14.4" x14ac:dyDescent="0.3">
      <c r="A1274" s="80" t="s">
        <v>4831</v>
      </c>
      <c r="B1274" s="80" t="s">
        <v>4832</v>
      </c>
      <c r="C1274" s="80" t="s">
        <v>8008</v>
      </c>
      <c r="D1274" s="80" t="s">
        <v>4871</v>
      </c>
      <c r="E1274" s="80" t="s">
        <v>8009</v>
      </c>
      <c r="F1274" s="80" t="s">
        <v>6082</v>
      </c>
      <c r="G1274" s="80" t="s">
        <v>6080</v>
      </c>
      <c r="H1274" s="80" t="s">
        <v>6080</v>
      </c>
      <c r="I1274" s="80" t="s">
        <v>2489</v>
      </c>
      <c r="J1274" s="80" t="s">
        <v>4832</v>
      </c>
      <c r="K1274" s="80" t="s">
        <v>8008</v>
      </c>
      <c r="L1274" s="80" t="s">
        <v>8009</v>
      </c>
      <c r="M1274" s="80" t="s">
        <v>6082</v>
      </c>
      <c r="N1274" s="80" t="s">
        <v>6080</v>
      </c>
      <c r="O1274" s="80" t="s">
        <v>6080</v>
      </c>
      <c r="P1274" s="80" t="s">
        <v>2489</v>
      </c>
      <c r="Q1274" s="80" t="s">
        <v>8010</v>
      </c>
      <c r="R1274" s="82" t="s">
        <v>79</v>
      </c>
      <c r="S1274" s="80"/>
      <c r="T1274" s="114" t="str">
        <f t="shared" si="76"/>
        <v>03075600274</v>
      </c>
      <c r="U1274" s="114" t="str">
        <f t="shared" si="77"/>
        <v>SISTEMI TERRITORIALI S.P.A.</v>
      </c>
      <c r="V1274" s="114" t="str">
        <f t="shared" si="78"/>
        <v>VENETO</v>
      </c>
      <c r="W1274" s="114" t="str">
        <f t="shared" si="79"/>
        <v>VENETO</v>
      </c>
    </row>
    <row r="1275" spans="1:23" ht="14.4" x14ac:dyDescent="0.3">
      <c r="A1275" s="80" t="s">
        <v>992</v>
      </c>
      <c r="B1275" s="80" t="s">
        <v>993</v>
      </c>
      <c r="C1275" s="80" t="s">
        <v>3588</v>
      </c>
      <c r="D1275" s="80" t="s">
        <v>4871</v>
      </c>
      <c r="E1275" s="80" t="s">
        <v>8444</v>
      </c>
      <c r="F1275" s="80" t="s">
        <v>8445</v>
      </c>
      <c r="G1275" s="80" t="s">
        <v>8446</v>
      </c>
      <c r="H1275" s="80" t="s">
        <v>5039</v>
      </c>
      <c r="I1275" s="80" t="s">
        <v>2475</v>
      </c>
      <c r="J1275" s="80" t="s">
        <v>993</v>
      </c>
      <c r="K1275" s="80" t="s">
        <v>3588</v>
      </c>
      <c r="L1275" s="80" t="s">
        <v>8444</v>
      </c>
      <c r="M1275" s="80" t="s">
        <v>8445</v>
      </c>
      <c r="N1275" s="80" t="s">
        <v>8446</v>
      </c>
      <c r="O1275" s="80" t="s">
        <v>5039</v>
      </c>
      <c r="P1275" s="80" t="s">
        <v>2475</v>
      </c>
      <c r="Q1275" s="80" t="s">
        <v>8447</v>
      </c>
      <c r="R1275" s="82" t="s">
        <v>79</v>
      </c>
      <c r="S1275" s="80" t="s">
        <v>8448</v>
      </c>
      <c r="T1275" s="114" t="str">
        <f t="shared" si="76"/>
        <v>00600580146</v>
      </c>
      <c r="U1275" s="114" t="str">
        <f t="shared" si="77"/>
        <v>SKIAREA VALCHIAVENNA S.P.A.</v>
      </c>
      <c r="V1275" s="114" t="str">
        <f t="shared" si="78"/>
        <v>LOMBARDIA</v>
      </c>
      <c r="W1275" s="114" t="str">
        <f t="shared" si="79"/>
        <v>LOMBARDIA</v>
      </c>
    </row>
    <row r="1276" spans="1:23" ht="14.4" x14ac:dyDescent="0.3">
      <c r="A1276" s="80" t="s">
        <v>5747</v>
      </c>
      <c r="B1276" s="80"/>
      <c r="C1276" s="80"/>
      <c r="D1276" s="80"/>
      <c r="E1276" s="80" t="s">
        <v>4876</v>
      </c>
      <c r="F1276" s="80"/>
      <c r="G1276" s="80"/>
      <c r="H1276" s="80"/>
      <c r="I1276" s="80"/>
      <c r="J1276" s="80" t="s">
        <v>5748</v>
      </c>
      <c r="K1276" s="80" t="s">
        <v>5749</v>
      </c>
      <c r="L1276" s="80" t="s">
        <v>5750</v>
      </c>
      <c r="M1276" s="80"/>
      <c r="N1276" s="80" t="s">
        <v>5751</v>
      </c>
      <c r="O1276" s="80" t="s">
        <v>4973</v>
      </c>
      <c r="P1276" s="80" t="s">
        <v>2459</v>
      </c>
      <c r="Q1276" s="80"/>
      <c r="R1276" s="82" t="s">
        <v>79</v>
      </c>
      <c r="S1276" s="80"/>
      <c r="T1276" s="114" t="str">
        <f t="shared" si="76"/>
        <v>00084360767</v>
      </c>
      <c r="U1276" s="114" t="str">
        <f t="shared" si="77"/>
        <v>SLA SRL</v>
      </c>
      <c r="V1276" s="114" t="str">
        <f t="shared" si="78"/>
        <v>BASILICATA</v>
      </c>
      <c r="W1276" s="114" t="str">
        <f t="shared" si="79"/>
        <v>BASILICATA</v>
      </c>
    </row>
    <row r="1277" spans="1:23" ht="14.4" x14ac:dyDescent="0.3">
      <c r="A1277" s="80" t="s">
        <v>5711</v>
      </c>
      <c r="B1277" s="80"/>
      <c r="C1277" s="80"/>
      <c r="D1277" s="80"/>
      <c r="E1277" s="80" t="s">
        <v>4876</v>
      </c>
      <c r="F1277" s="80"/>
      <c r="G1277" s="80"/>
      <c r="H1277" s="80"/>
      <c r="I1277" s="80"/>
      <c r="J1277" s="80" t="s">
        <v>5712</v>
      </c>
      <c r="K1277" s="80" t="s">
        <v>5713</v>
      </c>
      <c r="L1277" s="80" t="s">
        <v>5714</v>
      </c>
      <c r="M1277" s="80"/>
      <c r="N1277" s="80" t="s">
        <v>5715</v>
      </c>
      <c r="O1277" s="80" t="s">
        <v>5715</v>
      </c>
      <c r="P1277" s="80" t="s">
        <v>2474</v>
      </c>
      <c r="Q1277" s="80"/>
      <c r="R1277" s="82" t="s">
        <v>79</v>
      </c>
      <c r="S1277" s="80"/>
      <c r="T1277" s="114" t="str">
        <f t="shared" si="76"/>
        <v>02862700362</v>
      </c>
      <c r="U1277" s="114" t="str">
        <f t="shared" si="77"/>
        <v>SMC ESERCIZIO S.C.A.R.L.</v>
      </c>
      <c r="V1277" s="114" t="str">
        <f t="shared" si="78"/>
        <v>LIGURIA</v>
      </c>
      <c r="W1277" s="114" t="str">
        <f t="shared" si="79"/>
        <v>LIGURIA</v>
      </c>
    </row>
    <row r="1278" spans="1:23" ht="14.4" x14ac:dyDescent="0.3">
      <c r="A1278" s="80" t="s">
        <v>4079</v>
      </c>
      <c r="B1278" s="80"/>
      <c r="C1278" s="80"/>
      <c r="D1278" s="80"/>
      <c r="E1278" s="80" t="s">
        <v>4876</v>
      </c>
      <c r="F1278" s="80"/>
      <c r="G1278" s="80"/>
      <c r="H1278" s="80"/>
      <c r="I1278" s="80"/>
      <c r="J1278" s="80" t="s">
        <v>4080</v>
      </c>
      <c r="K1278" s="80" t="s">
        <v>7702</v>
      </c>
      <c r="L1278" s="80" t="s">
        <v>7703</v>
      </c>
      <c r="M1278" s="80" t="s">
        <v>7604</v>
      </c>
      <c r="N1278" s="80" t="s">
        <v>4904</v>
      </c>
      <c r="O1278" s="80" t="s">
        <v>4904</v>
      </c>
      <c r="P1278" s="80" t="s">
        <v>2465</v>
      </c>
      <c r="Q1278" s="80" t="s">
        <v>7704</v>
      </c>
      <c r="R1278" s="82" t="s">
        <v>79</v>
      </c>
      <c r="S1278" s="80"/>
      <c r="T1278" s="114" t="str">
        <f t="shared" si="76"/>
        <v>00081630832</v>
      </c>
      <c r="U1278" s="114" t="str">
        <f t="shared" si="77"/>
        <v>SNAV</v>
      </c>
      <c r="V1278" s="114" t="str">
        <f t="shared" si="78"/>
        <v>CAMPANIA</v>
      </c>
      <c r="W1278" s="114" t="str">
        <f t="shared" si="79"/>
        <v>CAMPANIA</v>
      </c>
    </row>
    <row r="1279" spans="1:23" ht="14.4" x14ac:dyDescent="0.3">
      <c r="A1279" s="80" t="s">
        <v>960</v>
      </c>
      <c r="B1279" s="80" t="s">
        <v>961</v>
      </c>
      <c r="C1279" s="80" t="s">
        <v>3573</v>
      </c>
      <c r="D1279" s="80" t="s">
        <v>4871</v>
      </c>
      <c r="E1279" s="80" t="s">
        <v>8256</v>
      </c>
      <c r="F1279" s="80" t="s">
        <v>5176</v>
      </c>
      <c r="G1279" s="80" t="s">
        <v>5177</v>
      </c>
      <c r="H1279" s="80" t="s">
        <v>5177</v>
      </c>
      <c r="I1279" s="80" t="s">
        <v>2477</v>
      </c>
      <c r="J1279" s="80" t="s">
        <v>961</v>
      </c>
      <c r="K1279" s="80" t="s">
        <v>3573</v>
      </c>
      <c r="L1279" s="80" t="s">
        <v>8256</v>
      </c>
      <c r="M1279" s="80" t="s">
        <v>5176</v>
      </c>
      <c r="N1279" s="80" t="s">
        <v>5177</v>
      </c>
      <c r="O1279" s="80" t="s">
        <v>5177</v>
      </c>
      <c r="P1279" s="80" t="s">
        <v>2477</v>
      </c>
      <c r="Q1279" s="80" t="s">
        <v>8257</v>
      </c>
      <c r="R1279" s="82" t="s">
        <v>79</v>
      </c>
      <c r="S1279" s="80" t="s">
        <v>8258</v>
      </c>
      <c r="T1279" s="114" t="str">
        <f t="shared" si="76"/>
        <v>00103170700</v>
      </c>
      <c r="U1279" s="114" t="str">
        <f t="shared" si="77"/>
        <v>SOC. AUTOCOOPERATIVE TRASPORTI ITALIANI S.P.A.</v>
      </c>
      <c r="V1279" s="114" t="str">
        <f t="shared" si="78"/>
        <v>MOLISE</v>
      </c>
      <c r="W1279" s="114" t="str">
        <f t="shared" si="79"/>
        <v>MOLISE</v>
      </c>
    </row>
    <row r="1280" spans="1:23" ht="14.4" x14ac:dyDescent="0.3">
      <c r="A1280" s="80" t="s">
        <v>2689</v>
      </c>
      <c r="B1280" s="80" t="s">
        <v>2690</v>
      </c>
      <c r="C1280" s="80" t="s">
        <v>3911</v>
      </c>
      <c r="D1280" s="80" t="s">
        <v>4858</v>
      </c>
      <c r="E1280" s="80" t="s">
        <v>10733</v>
      </c>
      <c r="F1280" s="80" t="s">
        <v>10734</v>
      </c>
      <c r="G1280" s="80" t="s">
        <v>10735</v>
      </c>
      <c r="H1280" s="80" t="s">
        <v>4886</v>
      </c>
      <c r="I1280" s="80" t="s">
        <v>2465</v>
      </c>
      <c r="J1280" s="80" t="s">
        <v>2690</v>
      </c>
      <c r="K1280" s="80" t="s">
        <v>3911</v>
      </c>
      <c r="L1280" s="80" t="s">
        <v>10733</v>
      </c>
      <c r="M1280" s="80" t="s">
        <v>10734</v>
      </c>
      <c r="N1280" s="80" t="s">
        <v>10735</v>
      </c>
      <c r="O1280" s="80" t="s">
        <v>4886</v>
      </c>
      <c r="P1280" s="80" t="s">
        <v>2465</v>
      </c>
      <c r="Q1280" s="80" t="s">
        <v>10736</v>
      </c>
      <c r="R1280" s="82" t="s">
        <v>79</v>
      </c>
      <c r="S1280" s="80"/>
      <c r="T1280" s="114" t="str">
        <f t="shared" si="76"/>
        <v>04563010612</v>
      </c>
      <c r="U1280" s="114" t="str">
        <f t="shared" si="77"/>
        <v>SOC. AUTOLINEE E NOLEGGIO MEZZULLO SRL</v>
      </c>
      <c r="V1280" s="114" t="str">
        <f t="shared" si="78"/>
        <v>CAMPANIA</v>
      </c>
      <c r="W1280" s="114" t="str">
        <f t="shared" si="79"/>
        <v>CAMPANIA</v>
      </c>
    </row>
    <row r="1281" spans="1:23" ht="14.4" x14ac:dyDescent="0.3">
      <c r="A1281" s="80" t="s">
        <v>915</v>
      </c>
      <c r="B1281" s="80" t="s">
        <v>916</v>
      </c>
      <c r="C1281" s="80" t="s">
        <v>3393</v>
      </c>
      <c r="D1281" s="80" t="s">
        <v>4935</v>
      </c>
      <c r="E1281" s="80" t="s">
        <v>5617</v>
      </c>
      <c r="F1281" s="80" t="s">
        <v>5618</v>
      </c>
      <c r="G1281" s="80" t="s">
        <v>5619</v>
      </c>
      <c r="H1281" s="80" t="s">
        <v>5620</v>
      </c>
      <c r="I1281" s="80" t="s">
        <v>2477</v>
      </c>
      <c r="J1281" s="80" t="s">
        <v>916</v>
      </c>
      <c r="K1281" s="80" t="s">
        <v>3393</v>
      </c>
      <c r="L1281" s="80" t="s">
        <v>5617</v>
      </c>
      <c r="M1281" s="80" t="s">
        <v>5621</v>
      </c>
      <c r="N1281" s="80" t="s">
        <v>5619</v>
      </c>
      <c r="O1281" s="80" t="s">
        <v>5620</v>
      </c>
      <c r="P1281" s="80" t="s">
        <v>2477</v>
      </c>
      <c r="Q1281" s="80" t="s">
        <v>5622</v>
      </c>
      <c r="R1281" s="82" t="s">
        <v>79</v>
      </c>
      <c r="S1281" s="80" t="s">
        <v>5623</v>
      </c>
      <c r="T1281" s="114" t="str">
        <f t="shared" si="76"/>
        <v>00033400946</v>
      </c>
      <c r="U1281" s="114" t="str">
        <f t="shared" si="77"/>
        <v>SOC. AUTOMOBILISTICA MOLISANA AGNONESE S.A.M.A. DIPETRECCA A. &amp; C.</v>
      </c>
      <c r="V1281" s="114" t="str">
        <f t="shared" si="78"/>
        <v>MOLISE</v>
      </c>
      <c r="W1281" s="114" t="str">
        <f t="shared" si="79"/>
        <v>MOLISE</v>
      </c>
    </row>
    <row r="1282" spans="1:23" ht="14.4" x14ac:dyDescent="0.3">
      <c r="A1282" s="80" t="s">
        <v>273</v>
      </c>
      <c r="B1282" s="80" t="s">
        <v>274</v>
      </c>
      <c r="C1282" s="80" t="s">
        <v>3443</v>
      </c>
      <c r="D1282" s="80" t="s">
        <v>5258</v>
      </c>
      <c r="E1282" s="80" t="s">
        <v>6678</v>
      </c>
      <c r="F1282" s="80" t="s">
        <v>6679</v>
      </c>
      <c r="G1282" s="80" t="s">
        <v>6680</v>
      </c>
      <c r="H1282" s="80" t="s">
        <v>5074</v>
      </c>
      <c r="I1282" s="80" t="s">
        <v>2465</v>
      </c>
      <c r="J1282" s="80" t="s">
        <v>274</v>
      </c>
      <c r="K1282" s="80" t="s">
        <v>3443</v>
      </c>
      <c r="L1282" s="80" t="s">
        <v>6678</v>
      </c>
      <c r="M1282" s="80" t="s">
        <v>6679</v>
      </c>
      <c r="N1282" s="80" t="s">
        <v>6680</v>
      </c>
      <c r="O1282" s="80" t="s">
        <v>5074</v>
      </c>
      <c r="P1282" s="80" t="s">
        <v>2465</v>
      </c>
      <c r="Q1282" s="80" t="s">
        <v>6681</v>
      </c>
      <c r="R1282" s="82" t="s">
        <v>79</v>
      </c>
      <c r="S1282" s="80"/>
      <c r="T1282" s="114" t="str">
        <f t="shared" ref="T1282:T1345" si="80">IF(K1282="", C1282, K1282)</f>
        <v>02447810652</v>
      </c>
      <c r="U1282" s="114" t="str">
        <f t="shared" ref="U1282:U1345" si="81">IF(J1282="", B1282, J1282)</f>
        <v>SOC. NISI ARMANDO &amp; FIGLI SAS DI SIMONE TERESA CRISTINA</v>
      </c>
      <c r="V1282" s="114" t="str">
        <f t="shared" ref="V1282:V1345" si="82">IF(P1282="", I1282, P1282)</f>
        <v>CAMPANIA</v>
      </c>
      <c r="W1282" s="114" t="str">
        <f t="shared" ref="W1282:W1345" si="83">IF(V1282="FRIULI-VENEZIA-GIULIA", "FRIULI-VENEZIA GIULIA", IF(V1282="TRENTINO ALTO-ADIGE", IF(IF(O1282="", H1282, O1282)="BOLZANO-BOZEN", "Provincia autonoma di BOLZANO", "Provincia autonoma di TRENTO"), V1282))</f>
        <v>CAMPANIA</v>
      </c>
    </row>
    <row r="1283" spans="1:23" ht="14.4" x14ac:dyDescent="0.3">
      <c r="A1283" s="80" t="s">
        <v>1209</v>
      </c>
      <c r="B1283" s="80" t="s">
        <v>1210</v>
      </c>
      <c r="C1283" s="80" t="s">
        <v>3513</v>
      </c>
      <c r="D1283" s="80" t="s">
        <v>5258</v>
      </c>
      <c r="E1283" s="80" t="s">
        <v>7571</v>
      </c>
      <c r="F1283" s="80" t="s">
        <v>5822</v>
      </c>
      <c r="G1283" s="80" t="s">
        <v>7572</v>
      </c>
      <c r="H1283" s="80" t="s">
        <v>5426</v>
      </c>
      <c r="I1283" s="80" t="s">
        <v>2472</v>
      </c>
      <c r="J1283" s="80" t="s">
        <v>1210</v>
      </c>
      <c r="K1283" s="80" t="s">
        <v>3513</v>
      </c>
      <c r="L1283" s="80" t="s">
        <v>7573</v>
      </c>
      <c r="M1283" s="80" t="s">
        <v>5822</v>
      </c>
      <c r="N1283" s="80" t="s">
        <v>7572</v>
      </c>
      <c r="O1283" s="80" t="s">
        <v>5426</v>
      </c>
      <c r="P1283" s="80" t="s">
        <v>2472</v>
      </c>
      <c r="Q1283" s="80" t="s">
        <v>7574</v>
      </c>
      <c r="R1283" s="82" t="s">
        <v>79</v>
      </c>
      <c r="S1283" s="80" t="s">
        <v>7575</v>
      </c>
      <c r="T1283" s="114" t="str">
        <f t="shared" si="80"/>
        <v>02807310608</v>
      </c>
      <c r="U1283" s="114" t="str">
        <f t="shared" si="81"/>
        <v>SOC. TURISMO DI PONIO S.A.S.</v>
      </c>
      <c r="V1283" s="114" t="str">
        <f t="shared" si="82"/>
        <v>LAZIO</v>
      </c>
      <c r="W1283" s="114" t="str">
        <f t="shared" si="83"/>
        <v>LAZIO</v>
      </c>
    </row>
    <row r="1284" spans="1:23" ht="14.4" x14ac:dyDescent="0.3">
      <c r="A1284" s="80" t="s">
        <v>4100</v>
      </c>
      <c r="B1284" s="80" t="s">
        <v>4101</v>
      </c>
      <c r="C1284" s="80" t="s">
        <v>5826</v>
      </c>
      <c r="D1284" s="80" t="s">
        <v>5468</v>
      </c>
      <c r="E1284" s="80" t="s">
        <v>5827</v>
      </c>
      <c r="F1284" s="80" t="s">
        <v>5828</v>
      </c>
      <c r="G1284" s="80" t="s">
        <v>4910</v>
      </c>
      <c r="H1284" s="80" t="s">
        <v>4910</v>
      </c>
      <c r="I1284" s="80" t="s">
        <v>2467</v>
      </c>
      <c r="J1284" s="80" t="s">
        <v>4101</v>
      </c>
      <c r="K1284" s="80" t="s">
        <v>5826</v>
      </c>
      <c r="L1284" s="80" t="s">
        <v>5827</v>
      </c>
      <c r="M1284" s="80" t="s">
        <v>5828</v>
      </c>
      <c r="N1284" s="80" t="s">
        <v>4910</v>
      </c>
      <c r="O1284" s="80" t="s">
        <v>4910</v>
      </c>
      <c r="P1284" s="80" t="s">
        <v>2467</v>
      </c>
      <c r="Q1284" s="80" t="s">
        <v>5829</v>
      </c>
      <c r="R1284" s="82" t="s">
        <v>79</v>
      </c>
      <c r="S1284" s="80" t="s">
        <v>5785</v>
      </c>
      <c r="T1284" s="114" t="str">
        <f t="shared" si="80"/>
        <v>00625940408</v>
      </c>
      <c r="U1284" s="114" t="str">
        <f t="shared" si="81"/>
        <v>SOC.COOP.SOCIALE LA ROMAGNOLA ONLUS PER INSERIM.LAVOR. E SOCIALE</v>
      </c>
      <c r="V1284" s="114" t="str">
        <f t="shared" si="82"/>
        <v>EMILIA-ROMAGNA</v>
      </c>
      <c r="W1284" s="114" t="str">
        <f t="shared" si="83"/>
        <v>EMILIA-ROMAGNA</v>
      </c>
    </row>
    <row r="1285" spans="1:23" ht="14.4" x14ac:dyDescent="0.3">
      <c r="A1285" s="80" t="s">
        <v>4794</v>
      </c>
      <c r="B1285" s="80" t="s">
        <v>4795</v>
      </c>
      <c r="C1285" s="80" t="s">
        <v>7548</v>
      </c>
      <c r="D1285" s="80" t="s">
        <v>4858</v>
      </c>
      <c r="E1285" s="80" t="s">
        <v>7549</v>
      </c>
      <c r="F1285" s="80" t="s">
        <v>7550</v>
      </c>
      <c r="G1285" s="80" t="s">
        <v>7551</v>
      </c>
      <c r="H1285" s="80" t="s">
        <v>7552</v>
      </c>
      <c r="I1285" s="80" t="s">
        <v>2488</v>
      </c>
      <c r="J1285" s="80" t="s">
        <v>4795</v>
      </c>
      <c r="K1285" s="80" t="s">
        <v>7548</v>
      </c>
      <c r="L1285" s="80" t="s">
        <v>7549</v>
      </c>
      <c r="M1285" s="80" t="s">
        <v>7550</v>
      </c>
      <c r="N1285" s="80" t="s">
        <v>7551</v>
      </c>
      <c r="O1285" s="80" t="s">
        <v>7552</v>
      </c>
      <c r="P1285" s="80" t="s">
        <v>2488</v>
      </c>
      <c r="Q1285" s="80" t="s">
        <v>7553</v>
      </c>
      <c r="R1285" s="82" t="s">
        <v>79</v>
      </c>
      <c r="S1285" s="80" t="s">
        <v>7554</v>
      </c>
      <c r="T1285" s="114" t="str">
        <f t="shared" si="80"/>
        <v>00040460073</v>
      </c>
      <c r="U1285" s="114" t="str">
        <f t="shared" si="81"/>
        <v>SOC.COOP.SVAP SOCIETA VALDOSTANA AUTOSERVIZI PUBBLICI A RESP.LIM.</v>
      </c>
      <c r="V1285" s="114" t="str">
        <f t="shared" si="82"/>
        <v>VALLE D'AOSTA</v>
      </c>
      <c r="W1285" s="114" t="str">
        <f t="shared" si="83"/>
        <v>VALLE D'AOSTA</v>
      </c>
    </row>
    <row r="1286" spans="1:23" ht="14.4" x14ac:dyDescent="0.3">
      <c r="A1286" s="80" t="s">
        <v>3232</v>
      </c>
      <c r="B1286" s="80" t="s">
        <v>3233</v>
      </c>
      <c r="C1286" s="80" t="s">
        <v>3800</v>
      </c>
      <c r="D1286" s="80" t="s">
        <v>7914</v>
      </c>
      <c r="E1286" s="80" t="s">
        <v>9890</v>
      </c>
      <c r="F1286" s="80" t="s">
        <v>9891</v>
      </c>
      <c r="G1286" s="80" t="s">
        <v>9892</v>
      </c>
      <c r="H1286" s="80" t="s">
        <v>6434</v>
      </c>
      <c r="I1286" s="80" t="s">
        <v>2483</v>
      </c>
      <c r="J1286" s="80" t="s">
        <v>3233</v>
      </c>
      <c r="K1286" s="80" t="s">
        <v>3800</v>
      </c>
      <c r="L1286" s="80" t="s">
        <v>9890</v>
      </c>
      <c r="M1286" s="80" t="s">
        <v>9891</v>
      </c>
      <c r="N1286" s="80" t="s">
        <v>9892</v>
      </c>
      <c r="O1286" s="80" t="s">
        <v>6434</v>
      </c>
      <c r="P1286" s="80" t="s">
        <v>2483</v>
      </c>
      <c r="Q1286" s="80" t="s">
        <v>9893</v>
      </c>
      <c r="R1286" s="82" t="s">
        <v>79</v>
      </c>
      <c r="S1286" s="80" t="s">
        <v>9894</v>
      </c>
      <c r="T1286" s="114" t="str">
        <f t="shared" si="80"/>
        <v>01125920858</v>
      </c>
      <c r="U1286" s="114" t="str">
        <f t="shared" si="81"/>
        <v>SOC.COOP.TRAVEL BUS ARL</v>
      </c>
      <c r="V1286" s="114" t="str">
        <f t="shared" si="82"/>
        <v>SICILIA</v>
      </c>
      <c r="W1286" s="114" t="str">
        <f t="shared" si="83"/>
        <v>SICILIA</v>
      </c>
    </row>
    <row r="1287" spans="1:23" ht="14.4" x14ac:dyDescent="0.3">
      <c r="A1287" s="80" t="s">
        <v>6668</v>
      </c>
      <c r="B1287" s="80"/>
      <c r="C1287" s="80"/>
      <c r="D1287" s="80"/>
      <c r="E1287" s="80" t="s">
        <v>4876</v>
      </c>
      <c r="F1287" s="80"/>
      <c r="G1287" s="80"/>
      <c r="H1287" s="80"/>
      <c r="I1287" s="80"/>
      <c r="J1287" s="80" t="s">
        <v>6669</v>
      </c>
      <c r="K1287" s="80" t="s">
        <v>6670</v>
      </c>
      <c r="L1287" s="80" t="s">
        <v>6671</v>
      </c>
      <c r="M1287" s="80"/>
      <c r="N1287" s="80" t="s">
        <v>6672</v>
      </c>
      <c r="O1287" s="80" t="s">
        <v>5997</v>
      </c>
      <c r="P1287" s="80" t="s">
        <v>2475</v>
      </c>
      <c r="Q1287" s="80"/>
      <c r="R1287" s="82" t="s">
        <v>79</v>
      </c>
      <c r="S1287" s="80"/>
      <c r="T1287" s="114" t="str">
        <f t="shared" si="80"/>
        <v>00676080161</v>
      </c>
      <c r="U1287" s="114" t="str">
        <f t="shared" si="81"/>
        <v>SOCIETÀ AUTOLINEE CALOLZIESI</v>
      </c>
      <c r="V1287" s="114" t="str">
        <f t="shared" si="82"/>
        <v>LOMBARDIA</v>
      </c>
      <c r="W1287" s="114" t="str">
        <f t="shared" si="83"/>
        <v>LOMBARDIA</v>
      </c>
    </row>
    <row r="1288" spans="1:23" ht="14.4" x14ac:dyDescent="0.3">
      <c r="A1288" s="80" t="s">
        <v>470</v>
      </c>
      <c r="B1288" s="80" t="s">
        <v>471</v>
      </c>
      <c r="C1288" s="80" t="s">
        <v>3442</v>
      </c>
      <c r="D1288" s="80" t="s">
        <v>4935</v>
      </c>
      <c r="E1288" s="80" t="s">
        <v>6673</v>
      </c>
      <c r="F1288" s="80" t="s">
        <v>6674</v>
      </c>
      <c r="G1288" s="80" t="s">
        <v>6675</v>
      </c>
      <c r="H1288" s="80" t="s">
        <v>5177</v>
      </c>
      <c r="I1288" s="80" t="s">
        <v>2477</v>
      </c>
      <c r="J1288" s="80" t="s">
        <v>471</v>
      </c>
      <c r="K1288" s="80" t="s">
        <v>3442</v>
      </c>
      <c r="L1288" s="80" t="s">
        <v>6673</v>
      </c>
      <c r="M1288" s="80" t="s">
        <v>6674</v>
      </c>
      <c r="N1288" s="80" t="s">
        <v>6675</v>
      </c>
      <c r="O1288" s="80" t="s">
        <v>5177</v>
      </c>
      <c r="P1288" s="80" t="s">
        <v>2477</v>
      </c>
      <c r="Q1288" s="80" t="s">
        <v>6676</v>
      </c>
      <c r="R1288" s="82" t="s">
        <v>79</v>
      </c>
      <c r="S1288" s="80" t="s">
        <v>6677</v>
      </c>
      <c r="T1288" s="114" t="str">
        <f t="shared" si="80"/>
        <v>00065700700</v>
      </c>
      <c r="U1288" s="114" t="str">
        <f t="shared" si="81"/>
        <v>SOCIETA' AUTOLINEE CALZOLARO A. &amp; F.LLI</v>
      </c>
      <c r="V1288" s="114" t="str">
        <f t="shared" si="82"/>
        <v>MOLISE</v>
      </c>
      <c r="W1288" s="114" t="str">
        <f t="shared" si="83"/>
        <v>MOLISE</v>
      </c>
    </row>
    <row r="1289" spans="1:23" ht="14.4" x14ac:dyDescent="0.3">
      <c r="A1289" s="80" t="s">
        <v>3113</v>
      </c>
      <c r="B1289" s="80" t="s">
        <v>3114</v>
      </c>
      <c r="C1289" s="80" t="s">
        <v>3488</v>
      </c>
      <c r="D1289" s="80" t="s">
        <v>4858</v>
      </c>
      <c r="E1289" s="80" t="s">
        <v>7251</v>
      </c>
      <c r="F1289" s="80" t="s">
        <v>7227</v>
      </c>
      <c r="G1289" s="80" t="s">
        <v>5472</v>
      </c>
      <c r="H1289" s="80" t="s">
        <v>5472</v>
      </c>
      <c r="I1289" s="80" t="s">
        <v>2483</v>
      </c>
      <c r="J1289" s="80" t="s">
        <v>3114</v>
      </c>
      <c r="K1289" s="80" t="s">
        <v>3488</v>
      </c>
      <c r="L1289" s="80" t="s">
        <v>7251</v>
      </c>
      <c r="M1289" s="80" t="s">
        <v>7227</v>
      </c>
      <c r="N1289" s="80" t="s">
        <v>5472</v>
      </c>
      <c r="O1289" s="80" t="s">
        <v>5472</v>
      </c>
      <c r="P1289" s="80" t="s">
        <v>2483</v>
      </c>
      <c r="Q1289" s="80" t="s">
        <v>7252</v>
      </c>
      <c r="R1289" s="82" t="s">
        <v>79</v>
      </c>
      <c r="S1289" s="80" t="s">
        <v>5581</v>
      </c>
      <c r="T1289" s="114" t="str">
        <f t="shared" si="80"/>
        <v>01612640845</v>
      </c>
      <c r="U1289" s="114" t="str">
        <f t="shared" si="81"/>
        <v>SOCIETA' AUTOLINEE LICATA - S.A.L. SRL</v>
      </c>
      <c r="V1289" s="114" t="str">
        <f t="shared" si="82"/>
        <v>SICILIA</v>
      </c>
      <c r="W1289" s="114" t="str">
        <f t="shared" si="83"/>
        <v>SICILIA</v>
      </c>
    </row>
    <row r="1290" spans="1:23" ht="14.4" x14ac:dyDescent="0.3">
      <c r="A1290" s="80" t="s">
        <v>4224</v>
      </c>
      <c r="B1290" s="80" t="s">
        <v>4225</v>
      </c>
      <c r="C1290" s="80" t="s">
        <v>10927</v>
      </c>
      <c r="D1290" s="80" t="s">
        <v>4858</v>
      </c>
      <c r="E1290" s="80" t="s">
        <v>10928</v>
      </c>
      <c r="F1290" s="80" t="s">
        <v>5335</v>
      </c>
      <c r="G1290" s="80" t="s">
        <v>5080</v>
      </c>
      <c r="H1290" s="80" t="s">
        <v>5080</v>
      </c>
      <c r="I1290" s="80" t="s">
        <v>2472</v>
      </c>
      <c r="J1290" s="80" t="s">
        <v>4225</v>
      </c>
      <c r="K1290" s="80" t="s">
        <v>10927</v>
      </c>
      <c r="L1290" s="80" t="s">
        <v>10928</v>
      </c>
      <c r="M1290" s="80" t="s">
        <v>5335</v>
      </c>
      <c r="N1290" s="80" t="s">
        <v>5080</v>
      </c>
      <c r="O1290" s="80" t="s">
        <v>5080</v>
      </c>
      <c r="P1290" s="80" t="s">
        <v>2472</v>
      </c>
      <c r="Q1290" s="80" t="s">
        <v>10929</v>
      </c>
      <c r="R1290" s="82" t="s">
        <v>79</v>
      </c>
      <c r="S1290" s="80"/>
      <c r="T1290" s="114" t="str">
        <f t="shared" si="80"/>
        <v>01812681003</v>
      </c>
      <c r="U1290" s="114" t="str">
        <f t="shared" si="81"/>
        <v>SOCIETA AUTOLINEE PUBBLICHE - S.A.P. SRL</v>
      </c>
      <c r="V1290" s="114" t="str">
        <f t="shared" si="82"/>
        <v>LAZIO</v>
      </c>
      <c r="W1290" s="114" t="str">
        <f t="shared" si="83"/>
        <v>LAZIO</v>
      </c>
    </row>
    <row r="1291" spans="1:23" ht="14.4" x14ac:dyDescent="0.3">
      <c r="A1291" s="80" t="s">
        <v>988</v>
      </c>
      <c r="B1291" s="80" t="s">
        <v>989</v>
      </c>
      <c r="C1291" s="80" t="s">
        <v>3572</v>
      </c>
      <c r="D1291" s="80" t="s">
        <v>4935</v>
      </c>
      <c r="E1291" s="80" t="s">
        <v>8242</v>
      </c>
      <c r="F1291" s="80" t="s">
        <v>8243</v>
      </c>
      <c r="G1291" s="80" t="s">
        <v>8244</v>
      </c>
      <c r="H1291" s="80" t="s">
        <v>5177</v>
      </c>
      <c r="I1291" s="80" t="s">
        <v>2477</v>
      </c>
      <c r="J1291" s="80" t="s">
        <v>989</v>
      </c>
      <c r="K1291" s="80" t="s">
        <v>3572</v>
      </c>
      <c r="L1291" s="80" t="s">
        <v>8242</v>
      </c>
      <c r="M1291" s="80" t="s">
        <v>8243</v>
      </c>
      <c r="N1291" s="80" t="s">
        <v>8244</v>
      </c>
      <c r="O1291" s="80" t="s">
        <v>5177</v>
      </c>
      <c r="P1291" s="80" t="s">
        <v>2477</v>
      </c>
      <c r="Q1291" s="80" t="s">
        <v>8245</v>
      </c>
      <c r="R1291" s="82" t="s">
        <v>79</v>
      </c>
      <c r="S1291" s="80" t="s">
        <v>8246</v>
      </c>
      <c r="T1291" s="114" t="str">
        <f t="shared" si="80"/>
        <v>00044370708</v>
      </c>
      <c r="U1291" s="114" t="str">
        <f t="shared" si="81"/>
        <v>SOCIETA' AUTOMOBILISTICA FRATELLI SILVESTRI &amp; C. SNC</v>
      </c>
      <c r="V1291" s="114" t="str">
        <f t="shared" si="82"/>
        <v>MOLISE</v>
      </c>
      <c r="W1291" s="114" t="str">
        <f t="shared" si="83"/>
        <v>MOLISE</v>
      </c>
    </row>
    <row r="1292" spans="1:23" ht="14.4" x14ac:dyDescent="0.3">
      <c r="A1292" s="80" t="s">
        <v>5518</v>
      </c>
      <c r="B1292" s="80"/>
      <c r="C1292" s="80"/>
      <c r="D1292" s="80"/>
      <c r="E1292" s="80" t="s">
        <v>4876</v>
      </c>
      <c r="F1292" s="80"/>
      <c r="G1292" s="80"/>
      <c r="H1292" s="80"/>
      <c r="I1292" s="80"/>
      <c r="J1292" s="80" t="s">
        <v>5519</v>
      </c>
      <c r="K1292" s="80" t="s">
        <v>5520</v>
      </c>
      <c r="L1292" s="80" t="s">
        <v>5521</v>
      </c>
      <c r="M1292" s="80"/>
      <c r="N1292" s="80" t="s">
        <v>5522</v>
      </c>
      <c r="O1292" s="80" t="s">
        <v>5502</v>
      </c>
      <c r="P1292" s="80" t="s">
        <v>2476</v>
      </c>
      <c r="Q1292" s="80"/>
      <c r="R1292" s="82" t="s">
        <v>79</v>
      </c>
      <c r="S1292" s="80"/>
      <c r="T1292" s="114" t="str">
        <f t="shared" si="80"/>
        <v>00118790435</v>
      </c>
      <c r="U1292" s="114" t="str">
        <f t="shared" si="81"/>
        <v>SOCIETÀ AUTOMOBILISTICA POTENTINA A R.L.</v>
      </c>
      <c r="V1292" s="114" t="str">
        <f t="shared" si="82"/>
        <v>MARCHE</v>
      </c>
      <c r="W1292" s="114" t="str">
        <f t="shared" si="83"/>
        <v>MARCHE</v>
      </c>
    </row>
    <row r="1293" spans="1:23" ht="14.4" x14ac:dyDescent="0.3">
      <c r="A1293" s="80" t="s">
        <v>7324</v>
      </c>
      <c r="B1293" s="80"/>
      <c r="C1293" s="80"/>
      <c r="D1293" s="80"/>
      <c r="E1293" s="80" t="s">
        <v>4876</v>
      </c>
      <c r="F1293" s="80"/>
      <c r="G1293" s="80"/>
      <c r="H1293" s="80"/>
      <c r="I1293" s="80"/>
      <c r="J1293" s="80" t="s">
        <v>7325</v>
      </c>
      <c r="K1293" s="80" t="s">
        <v>7326</v>
      </c>
      <c r="L1293" s="80" t="s">
        <v>7327</v>
      </c>
      <c r="M1293" s="80"/>
      <c r="N1293" s="80" t="s">
        <v>7328</v>
      </c>
      <c r="O1293" s="80" t="s">
        <v>5035</v>
      </c>
      <c r="P1293" s="80" t="s">
        <v>2467</v>
      </c>
      <c r="Q1293" s="80"/>
      <c r="R1293" s="82" t="s">
        <v>79</v>
      </c>
      <c r="S1293" s="80"/>
      <c r="T1293" s="114" t="str">
        <f t="shared" si="80"/>
        <v>00070190392</v>
      </c>
      <c r="U1293" s="114" t="str">
        <f t="shared" si="81"/>
        <v>SOCIETA' AUTOSERVIZI CERVESI A R.L.</v>
      </c>
      <c r="V1293" s="114" t="str">
        <f t="shared" si="82"/>
        <v>EMILIA-ROMAGNA</v>
      </c>
      <c r="W1293" s="114" t="str">
        <f t="shared" si="83"/>
        <v>EMILIA-ROMAGNA</v>
      </c>
    </row>
    <row r="1294" spans="1:23" ht="14.4" x14ac:dyDescent="0.3">
      <c r="A1294" s="80" t="s">
        <v>10079</v>
      </c>
      <c r="B1294" s="80"/>
      <c r="C1294" s="80"/>
      <c r="D1294" s="80"/>
      <c r="E1294" s="80" t="s">
        <v>4876</v>
      </c>
      <c r="F1294" s="80"/>
      <c r="G1294" s="80"/>
      <c r="H1294" s="80"/>
      <c r="I1294" s="80"/>
      <c r="J1294" s="80" t="s">
        <v>7325</v>
      </c>
      <c r="K1294" s="80" t="s">
        <v>7326</v>
      </c>
      <c r="L1294" s="80" t="s">
        <v>7327</v>
      </c>
      <c r="M1294" s="80"/>
      <c r="N1294" s="80" t="s">
        <v>7328</v>
      </c>
      <c r="O1294" s="80" t="s">
        <v>5035</v>
      </c>
      <c r="P1294" s="80" t="s">
        <v>2467</v>
      </c>
      <c r="Q1294" s="80"/>
      <c r="R1294" s="82" t="s">
        <v>79</v>
      </c>
      <c r="S1294" s="80"/>
      <c r="T1294" s="114" t="str">
        <f t="shared" si="80"/>
        <v>00070190392</v>
      </c>
      <c r="U1294" s="114" t="str">
        <f t="shared" si="81"/>
        <v>SOCIETA' AUTOSERVIZI CERVESI A R.L.</v>
      </c>
      <c r="V1294" s="114" t="str">
        <f t="shared" si="82"/>
        <v>EMILIA-ROMAGNA</v>
      </c>
      <c r="W1294" s="114" t="str">
        <f t="shared" si="83"/>
        <v>EMILIA-ROMAGNA</v>
      </c>
    </row>
    <row r="1295" spans="1:23" ht="14.4" x14ac:dyDescent="0.3">
      <c r="A1295" s="80" t="s">
        <v>4375</v>
      </c>
      <c r="B1295" s="80" t="s">
        <v>4376</v>
      </c>
      <c r="C1295" s="80" t="s">
        <v>5403</v>
      </c>
      <c r="D1295" s="80" t="s">
        <v>4871</v>
      </c>
      <c r="E1295" s="80" t="s">
        <v>5404</v>
      </c>
      <c r="F1295" s="80" t="s">
        <v>5405</v>
      </c>
      <c r="G1295" s="80" t="s">
        <v>5406</v>
      </c>
      <c r="H1295" s="80" t="s">
        <v>5251</v>
      </c>
      <c r="I1295" s="80" t="s">
        <v>2475</v>
      </c>
      <c r="J1295" s="80" t="s">
        <v>4376</v>
      </c>
      <c r="K1295" s="80" t="s">
        <v>5403</v>
      </c>
      <c r="L1295" s="80" t="s">
        <v>5404</v>
      </c>
      <c r="M1295" s="80" t="s">
        <v>5405</v>
      </c>
      <c r="N1295" s="80" t="s">
        <v>5406</v>
      </c>
      <c r="O1295" s="80" t="s">
        <v>5251</v>
      </c>
      <c r="P1295" s="80" t="s">
        <v>2475</v>
      </c>
      <c r="Q1295" s="80" t="s">
        <v>5407</v>
      </c>
      <c r="R1295" s="82" t="s">
        <v>79</v>
      </c>
      <c r="S1295" s="80" t="s">
        <v>5408</v>
      </c>
      <c r="T1295" s="114" t="str">
        <f t="shared" si="80"/>
        <v>01961490180</v>
      </c>
      <c r="U1295" s="114" t="str">
        <f t="shared" si="81"/>
        <v>SOCIETA' AUTOSERVIZI PUBBLICI OLTREPO' S.P.A.</v>
      </c>
      <c r="V1295" s="114" t="str">
        <f t="shared" si="82"/>
        <v>LOMBARDIA</v>
      </c>
      <c r="W1295" s="114" t="str">
        <f t="shared" si="83"/>
        <v>LOMBARDIA</v>
      </c>
    </row>
    <row r="1296" spans="1:23" ht="14.4" x14ac:dyDescent="0.3">
      <c r="A1296" s="80" t="s">
        <v>6962</v>
      </c>
      <c r="B1296" s="80"/>
      <c r="C1296" s="80"/>
      <c r="D1296" s="80"/>
      <c r="E1296" s="80" t="s">
        <v>4876</v>
      </c>
      <c r="F1296" s="80"/>
      <c r="G1296" s="80"/>
      <c r="H1296" s="80"/>
      <c r="I1296" s="80"/>
      <c r="J1296" s="80" t="s">
        <v>6963</v>
      </c>
      <c r="K1296" s="80" t="s">
        <v>6964</v>
      </c>
      <c r="L1296" s="80" t="s">
        <v>6965</v>
      </c>
      <c r="M1296" s="80"/>
      <c r="N1296" s="80" t="s">
        <v>6966</v>
      </c>
      <c r="O1296" s="80" t="s">
        <v>6337</v>
      </c>
      <c r="P1296" s="80" t="s">
        <v>2484</v>
      </c>
      <c r="Q1296" s="80"/>
      <c r="R1296" s="82" t="s">
        <v>79</v>
      </c>
      <c r="S1296" s="80"/>
      <c r="T1296" s="114" t="str">
        <f t="shared" si="80"/>
        <v>03860780489</v>
      </c>
      <c r="U1296" s="114" t="str">
        <f t="shared" si="81"/>
        <v>SOCIETA' AUTOTRASPORTI MARRADI DI BRUNETTI E VESPIGNANI</v>
      </c>
      <c r="V1296" s="114" t="str">
        <f t="shared" si="82"/>
        <v>TOSCANA</v>
      </c>
      <c r="W1296" s="114" t="str">
        <f t="shared" si="83"/>
        <v>TOSCANA</v>
      </c>
    </row>
    <row r="1297" spans="1:23" ht="14.4" x14ac:dyDescent="0.3">
      <c r="A1297" s="80" t="s">
        <v>9466</v>
      </c>
      <c r="B1297" s="80"/>
      <c r="C1297" s="80"/>
      <c r="D1297" s="80"/>
      <c r="E1297" s="80" t="s">
        <v>4876</v>
      </c>
      <c r="F1297" s="80"/>
      <c r="G1297" s="80"/>
      <c r="H1297" s="80"/>
      <c r="I1297" s="80"/>
      <c r="J1297" s="80" t="s">
        <v>9467</v>
      </c>
      <c r="K1297" s="80" t="s">
        <v>8714</v>
      </c>
      <c r="L1297" s="80" t="s">
        <v>9468</v>
      </c>
      <c r="M1297" s="80"/>
      <c r="N1297" s="80" t="s">
        <v>8717</v>
      </c>
      <c r="O1297" s="80" t="s">
        <v>6434</v>
      </c>
      <c r="P1297" s="80" t="s">
        <v>2483</v>
      </c>
      <c r="Q1297" s="80"/>
      <c r="R1297" s="82" t="s">
        <v>79</v>
      </c>
      <c r="S1297" s="80"/>
      <c r="T1297" s="114" t="str">
        <f t="shared" si="80"/>
        <v>00187080858</v>
      </c>
      <c r="U1297" s="114" t="str">
        <f t="shared" si="81"/>
        <v>SOCIETA' BELVEDERE DI GIAMBRA GIUSEPPA S.R.L.</v>
      </c>
      <c r="V1297" s="114" t="str">
        <f t="shared" si="82"/>
        <v>SICILIA</v>
      </c>
      <c r="W1297" s="114" t="str">
        <f t="shared" si="83"/>
        <v>SICILIA</v>
      </c>
    </row>
    <row r="1298" spans="1:23" ht="14.4" x14ac:dyDescent="0.3">
      <c r="A1298" s="80" t="s">
        <v>1578</v>
      </c>
      <c r="B1298" s="80" t="s">
        <v>1579</v>
      </c>
      <c r="C1298" s="80" t="s">
        <v>3820</v>
      </c>
      <c r="D1298" s="80" t="s">
        <v>4858</v>
      </c>
      <c r="E1298" s="80" t="s">
        <v>10040</v>
      </c>
      <c r="F1298" s="80" t="s">
        <v>7189</v>
      </c>
      <c r="G1298" s="80" t="s">
        <v>5746</v>
      </c>
      <c r="H1298" s="80" t="s">
        <v>4973</v>
      </c>
      <c r="I1298" s="80" t="s">
        <v>2459</v>
      </c>
      <c r="J1298" s="80" t="s">
        <v>1579</v>
      </c>
      <c r="K1298" s="80" t="s">
        <v>3820</v>
      </c>
      <c r="L1298" s="80" t="s">
        <v>10040</v>
      </c>
      <c r="M1298" s="80"/>
      <c r="N1298" s="80" t="s">
        <v>5746</v>
      </c>
      <c r="O1298" s="80" t="s">
        <v>4973</v>
      </c>
      <c r="P1298" s="80" t="s">
        <v>2459</v>
      </c>
      <c r="Q1298" s="80" t="s">
        <v>10041</v>
      </c>
      <c r="R1298" s="82" t="s">
        <v>79</v>
      </c>
      <c r="S1298" s="80"/>
      <c r="T1298" s="114" t="str">
        <f t="shared" si="80"/>
        <v>01965920760</v>
      </c>
      <c r="U1298" s="114" t="str">
        <f t="shared" si="81"/>
        <v>SOCIETA' CASTELLUCCESE AUTOSERVIZI SRL</v>
      </c>
      <c r="V1298" s="114" t="str">
        <f t="shared" si="82"/>
        <v>BASILICATA</v>
      </c>
      <c r="W1298" s="114" t="str">
        <f t="shared" si="83"/>
        <v>BASILICATA</v>
      </c>
    </row>
    <row r="1299" spans="1:23" ht="14.4" x14ac:dyDescent="0.3">
      <c r="A1299" s="80" t="s">
        <v>1753</v>
      </c>
      <c r="B1299" s="80" t="s">
        <v>1754</v>
      </c>
      <c r="C1299" s="80" t="s">
        <v>3856</v>
      </c>
      <c r="D1299" s="80" t="s">
        <v>4871</v>
      </c>
      <c r="E1299" s="80" t="s">
        <v>10342</v>
      </c>
      <c r="F1299" s="80" t="s">
        <v>10343</v>
      </c>
      <c r="G1299" s="80" t="s">
        <v>10344</v>
      </c>
      <c r="H1299" s="80" t="s">
        <v>4983</v>
      </c>
      <c r="I1299" s="80" t="s">
        <v>2484</v>
      </c>
      <c r="J1299" s="80" t="s">
        <v>1754</v>
      </c>
      <c r="K1299" s="80" t="s">
        <v>3856</v>
      </c>
      <c r="L1299" s="80" t="s">
        <v>10342</v>
      </c>
      <c r="M1299" s="80" t="s">
        <v>10343</v>
      </c>
      <c r="N1299" s="80" t="s">
        <v>10344</v>
      </c>
      <c r="O1299" s="80" t="s">
        <v>4983</v>
      </c>
      <c r="P1299" s="80" t="s">
        <v>2484</v>
      </c>
      <c r="Q1299" s="80" t="s">
        <v>10345</v>
      </c>
      <c r="R1299" s="82" t="s">
        <v>79</v>
      </c>
      <c r="S1299" s="80" t="s">
        <v>10346</v>
      </c>
      <c r="T1299" s="114" t="str">
        <f t="shared" si="80"/>
        <v>01288290511</v>
      </c>
      <c r="U1299" s="114" t="str">
        <f t="shared" si="81"/>
        <v>SOCIETA' CENTRO PLURISERVIZI S.P.A.</v>
      </c>
      <c r="V1299" s="114" t="str">
        <f t="shared" si="82"/>
        <v>TOSCANA</v>
      </c>
      <c r="W1299" s="114" t="str">
        <f t="shared" si="83"/>
        <v>TOSCANA</v>
      </c>
    </row>
    <row r="1300" spans="1:23" ht="14.4" x14ac:dyDescent="0.3">
      <c r="A1300" s="80" t="s">
        <v>6631</v>
      </c>
      <c r="B1300" s="80"/>
      <c r="C1300" s="80"/>
      <c r="D1300" s="80"/>
      <c r="E1300" s="80" t="s">
        <v>4876</v>
      </c>
      <c r="F1300" s="80"/>
      <c r="G1300" s="80"/>
      <c r="H1300" s="80"/>
      <c r="I1300" s="80"/>
      <c r="J1300" s="80" t="s">
        <v>6632</v>
      </c>
      <c r="K1300" s="80" t="s">
        <v>6633</v>
      </c>
      <c r="L1300" s="80" t="s">
        <v>6634</v>
      </c>
      <c r="M1300" s="80"/>
      <c r="N1300" s="80" t="s">
        <v>6630</v>
      </c>
      <c r="O1300" s="80" t="s">
        <v>6630</v>
      </c>
      <c r="P1300" s="80" t="s">
        <v>2476</v>
      </c>
      <c r="Q1300" s="80"/>
      <c r="R1300" s="82" t="s">
        <v>79</v>
      </c>
      <c r="S1300" s="80"/>
      <c r="T1300" s="114" t="str">
        <f t="shared" si="80"/>
        <v>02105270413</v>
      </c>
      <c r="U1300" s="114" t="str">
        <f t="shared" si="81"/>
        <v>SOCIETÀ CONSORTILE "IL GABBIANO" S.R.L.</v>
      </c>
      <c r="V1300" s="114" t="str">
        <f t="shared" si="82"/>
        <v>MARCHE</v>
      </c>
      <c r="W1300" s="114" t="str">
        <f t="shared" si="83"/>
        <v>MARCHE</v>
      </c>
    </row>
    <row r="1301" spans="1:23" ht="14.4" x14ac:dyDescent="0.3">
      <c r="A1301" s="80" t="s">
        <v>88</v>
      </c>
      <c r="B1301" s="80" t="s">
        <v>89</v>
      </c>
      <c r="C1301" s="80" t="s">
        <v>3821</v>
      </c>
      <c r="D1301" s="80" t="s">
        <v>5029</v>
      </c>
      <c r="E1301" s="80" t="s">
        <v>10042</v>
      </c>
      <c r="F1301" s="80" t="s">
        <v>5304</v>
      </c>
      <c r="G1301" s="80" t="s">
        <v>5113</v>
      </c>
      <c r="H1301" s="80" t="s">
        <v>5113</v>
      </c>
      <c r="I1301" s="80" t="s">
        <v>2463</v>
      </c>
      <c r="J1301" s="80" t="s">
        <v>89</v>
      </c>
      <c r="K1301" s="80" t="s">
        <v>3821</v>
      </c>
      <c r="L1301" s="80" t="s">
        <v>10042</v>
      </c>
      <c r="M1301" s="80" t="s">
        <v>5304</v>
      </c>
      <c r="N1301" s="80" t="s">
        <v>5113</v>
      </c>
      <c r="O1301" s="80" t="s">
        <v>5113</v>
      </c>
      <c r="P1301" s="80" t="s">
        <v>2463</v>
      </c>
      <c r="Q1301" s="80" t="s">
        <v>10043</v>
      </c>
      <c r="R1301" s="82" t="s">
        <v>79</v>
      </c>
      <c r="S1301" s="80"/>
      <c r="T1301" s="114" t="str">
        <f t="shared" si="80"/>
        <v>02816130781</v>
      </c>
      <c r="U1301" s="114" t="str">
        <f t="shared" si="81"/>
        <v>SOCIETA' CONSORTILE A R.L. AUROSERVIZI DEI DUE MARI</v>
      </c>
      <c r="V1301" s="114" t="str">
        <f t="shared" si="82"/>
        <v>CALABRIA</v>
      </c>
      <c r="W1301" s="114" t="str">
        <f t="shared" si="83"/>
        <v>CALABRIA</v>
      </c>
    </row>
    <row r="1302" spans="1:23" ht="14.4" x14ac:dyDescent="0.3">
      <c r="A1302" s="80" t="s">
        <v>929</v>
      </c>
      <c r="B1302" s="80" t="s">
        <v>930</v>
      </c>
      <c r="C1302" s="80" t="s">
        <v>3398</v>
      </c>
      <c r="D1302" s="80" t="s">
        <v>5029</v>
      </c>
      <c r="E1302" s="80" t="s">
        <v>5797</v>
      </c>
      <c r="F1302" s="80" t="s">
        <v>5798</v>
      </c>
      <c r="G1302" s="80" t="s">
        <v>5579</v>
      </c>
      <c r="H1302" s="80" t="s">
        <v>5579</v>
      </c>
      <c r="I1302" s="80" t="s">
        <v>2478</v>
      </c>
      <c r="J1302" s="80" t="s">
        <v>930</v>
      </c>
      <c r="K1302" s="80" t="s">
        <v>3398</v>
      </c>
      <c r="L1302" s="80" t="s">
        <v>5797</v>
      </c>
      <c r="M1302" s="80" t="s">
        <v>5798</v>
      </c>
      <c r="N1302" s="80" t="s">
        <v>5579</v>
      </c>
      <c r="O1302" s="80" t="s">
        <v>5579</v>
      </c>
      <c r="P1302" s="80" t="s">
        <v>2478</v>
      </c>
      <c r="Q1302" s="80" t="s">
        <v>5799</v>
      </c>
      <c r="R1302" s="82" t="s">
        <v>79</v>
      </c>
      <c r="S1302" s="80" t="s">
        <v>5800</v>
      </c>
      <c r="T1302" s="114" t="str">
        <f t="shared" si="80"/>
        <v>02265840062</v>
      </c>
      <c r="U1302" s="114" t="str">
        <f t="shared" si="81"/>
        <v>SOCIETÀ CONSORTILE ALESSANDRINA TRASPORTI A RESPONSABILITÀ LIMITATA</v>
      </c>
      <c r="V1302" s="114" t="str">
        <f t="shared" si="82"/>
        <v>PIEMONTE</v>
      </c>
      <c r="W1302" s="114" t="str">
        <f t="shared" si="83"/>
        <v>PIEMONTE</v>
      </c>
    </row>
    <row r="1303" spans="1:23" ht="14.4" x14ac:dyDescent="0.3">
      <c r="A1303" s="80" t="s">
        <v>926</v>
      </c>
      <c r="B1303" s="80" t="s">
        <v>927</v>
      </c>
      <c r="C1303" s="80" t="s">
        <v>3401</v>
      </c>
      <c r="D1303" s="80" t="s">
        <v>5029</v>
      </c>
      <c r="E1303" s="80" t="s">
        <v>5844</v>
      </c>
      <c r="F1303" s="80" t="s">
        <v>5845</v>
      </c>
      <c r="G1303" s="80" t="s">
        <v>5494</v>
      </c>
      <c r="H1303" s="80" t="s">
        <v>5494</v>
      </c>
      <c r="I1303" s="80" t="s">
        <v>2463</v>
      </c>
      <c r="J1303" s="80" t="s">
        <v>927</v>
      </c>
      <c r="K1303" s="80" t="s">
        <v>3401</v>
      </c>
      <c r="L1303" s="80" t="s">
        <v>5844</v>
      </c>
      <c r="M1303" s="80" t="s">
        <v>5845</v>
      </c>
      <c r="N1303" s="80" t="s">
        <v>5494</v>
      </c>
      <c r="O1303" s="80" t="s">
        <v>5494</v>
      </c>
      <c r="P1303" s="80" t="s">
        <v>2463</v>
      </c>
      <c r="Q1303" s="80" t="s">
        <v>5846</v>
      </c>
      <c r="R1303" s="82" t="s">
        <v>79</v>
      </c>
      <c r="S1303" s="80" t="s">
        <v>5847</v>
      </c>
      <c r="T1303" s="114" t="str">
        <f t="shared" si="80"/>
        <v>02415710801</v>
      </c>
      <c r="U1303" s="114" t="str">
        <f t="shared" si="81"/>
        <v>SOCIETÀ CONSORTILE AUTOLINEE REGIONALI S.C.A.R. S.R.L.</v>
      </c>
      <c r="V1303" s="114" t="str">
        <f t="shared" si="82"/>
        <v>CALABRIA</v>
      </c>
      <c r="W1303" s="114" t="str">
        <f t="shared" si="83"/>
        <v>CALABRIA</v>
      </c>
    </row>
    <row r="1304" spans="1:23" ht="14.4" x14ac:dyDescent="0.3">
      <c r="A1304" s="80" t="s">
        <v>3235</v>
      </c>
      <c r="B1304" s="80" t="s">
        <v>3236</v>
      </c>
      <c r="C1304" s="80" t="s">
        <v>3801</v>
      </c>
      <c r="D1304" s="80" t="s">
        <v>5468</v>
      </c>
      <c r="E1304" s="80" t="s">
        <v>9901</v>
      </c>
      <c r="F1304" s="80" t="s">
        <v>9902</v>
      </c>
      <c r="G1304" s="80" t="s">
        <v>9903</v>
      </c>
      <c r="H1304" s="80" t="s">
        <v>9717</v>
      </c>
      <c r="I1304" s="80" t="s">
        <v>2483</v>
      </c>
      <c r="J1304" s="80" t="s">
        <v>3236</v>
      </c>
      <c r="K1304" s="80" t="s">
        <v>3801</v>
      </c>
      <c r="L1304" s="80" t="s">
        <v>9901</v>
      </c>
      <c r="M1304" s="80" t="s">
        <v>9904</v>
      </c>
      <c r="N1304" s="80" t="s">
        <v>9903</v>
      </c>
      <c r="O1304" s="80" t="s">
        <v>9717</v>
      </c>
      <c r="P1304" s="80" t="s">
        <v>2483</v>
      </c>
      <c r="Q1304" s="80" t="s">
        <v>9905</v>
      </c>
      <c r="R1304" s="82" t="s">
        <v>79</v>
      </c>
      <c r="S1304" s="80"/>
      <c r="T1304" s="114" t="str">
        <f t="shared" si="80"/>
        <v>01371100890</v>
      </c>
      <c r="U1304" s="114" t="str">
        <f t="shared" si="81"/>
        <v>SOCIETÀ COOPERATICA S.C.A.D.I.</v>
      </c>
      <c r="V1304" s="114" t="str">
        <f t="shared" si="82"/>
        <v>SICILIA</v>
      </c>
      <c r="W1304" s="114" t="str">
        <f t="shared" si="83"/>
        <v>SICILIA</v>
      </c>
    </row>
    <row r="1305" spans="1:23" ht="14.4" x14ac:dyDescent="0.3">
      <c r="A1305" s="80" t="s">
        <v>3068</v>
      </c>
      <c r="B1305" s="80" t="s">
        <v>3069</v>
      </c>
      <c r="C1305" s="80" t="s">
        <v>3381</v>
      </c>
      <c r="D1305" s="80" t="s">
        <v>5468</v>
      </c>
      <c r="E1305" s="80" t="s">
        <v>5469</v>
      </c>
      <c r="F1305" s="80" t="s">
        <v>5470</v>
      </c>
      <c r="G1305" s="80" t="s">
        <v>5471</v>
      </c>
      <c r="H1305" s="80" t="s">
        <v>5472</v>
      </c>
      <c r="I1305" s="80" t="s">
        <v>2483</v>
      </c>
      <c r="J1305" s="80" t="s">
        <v>3069</v>
      </c>
      <c r="K1305" s="80" t="s">
        <v>3381</v>
      </c>
      <c r="L1305" s="80" t="s">
        <v>5469</v>
      </c>
      <c r="M1305" s="80" t="s">
        <v>5473</v>
      </c>
      <c r="N1305" s="80" t="s">
        <v>5471</v>
      </c>
      <c r="O1305" s="80" t="s">
        <v>5472</v>
      </c>
      <c r="P1305" s="80" t="s">
        <v>2483</v>
      </c>
      <c r="Q1305" s="80" t="s">
        <v>5474</v>
      </c>
      <c r="R1305" s="82" t="s">
        <v>79</v>
      </c>
      <c r="S1305" s="80"/>
      <c r="T1305" s="114" t="str">
        <f t="shared" si="80"/>
        <v>00197170848</v>
      </c>
      <c r="U1305" s="114" t="str">
        <f t="shared" si="81"/>
        <v>SOCIETA' COOPERATIVA AUTOTRASPORTI AETERNAL</v>
      </c>
      <c r="V1305" s="114" t="str">
        <f t="shared" si="82"/>
        <v>SICILIA</v>
      </c>
      <c r="W1305" s="114" t="str">
        <f t="shared" si="83"/>
        <v>SICILIA</v>
      </c>
    </row>
    <row r="1306" spans="1:23" ht="14.4" x14ac:dyDescent="0.3">
      <c r="A1306" s="80" t="s">
        <v>8591</v>
      </c>
      <c r="B1306" s="80"/>
      <c r="C1306" s="80"/>
      <c r="D1306" s="80"/>
      <c r="E1306" s="80" t="s">
        <v>4876</v>
      </c>
      <c r="F1306" s="80"/>
      <c r="G1306" s="80"/>
      <c r="H1306" s="80"/>
      <c r="I1306" s="80"/>
      <c r="J1306" s="80" t="s">
        <v>8592</v>
      </c>
      <c r="K1306" s="80" t="s">
        <v>8593</v>
      </c>
      <c r="L1306" s="80" t="s">
        <v>8594</v>
      </c>
      <c r="M1306" s="80"/>
      <c r="N1306" s="80" t="s">
        <v>4867</v>
      </c>
      <c r="O1306" s="80" t="s">
        <v>4867</v>
      </c>
      <c r="P1306" s="80" t="s">
        <v>2478</v>
      </c>
      <c r="Q1306" s="80"/>
      <c r="R1306" s="82" t="s">
        <v>79</v>
      </c>
      <c r="S1306" s="80"/>
      <c r="T1306" s="114" t="str">
        <f t="shared" si="80"/>
        <v>01020300057</v>
      </c>
      <c r="U1306" s="114" t="str">
        <f t="shared" si="81"/>
        <v>SOCIETA' COOPERATIVA SOCIALE IL FARO A R.L.</v>
      </c>
      <c r="V1306" s="114" t="str">
        <f t="shared" si="82"/>
        <v>PIEMONTE</v>
      </c>
      <c r="W1306" s="114" t="str">
        <f t="shared" si="83"/>
        <v>PIEMONTE</v>
      </c>
    </row>
    <row r="1307" spans="1:23" ht="14.4" x14ac:dyDescent="0.3">
      <c r="A1307" s="80" t="s">
        <v>461</v>
      </c>
      <c r="B1307" s="80" t="s">
        <v>462</v>
      </c>
      <c r="C1307" s="80" t="s">
        <v>3468</v>
      </c>
      <c r="D1307" s="80" t="s">
        <v>5468</v>
      </c>
      <c r="E1307" s="80" t="s">
        <v>7046</v>
      </c>
      <c r="F1307" s="80" t="s">
        <v>7047</v>
      </c>
      <c r="G1307" s="80" t="s">
        <v>7048</v>
      </c>
      <c r="H1307" s="80" t="s">
        <v>5039</v>
      </c>
      <c r="I1307" s="80" t="s">
        <v>2475</v>
      </c>
      <c r="J1307" s="80" t="s">
        <v>462</v>
      </c>
      <c r="K1307" s="80" t="s">
        <v>3468</v>
      </c>
      <c r="L1307" s="80" t="s">
        <v>7046</v>
      </c>
      <c r="M1307" s="80" t="s">
        <v>7047</v>
      </c>
      <c r="N1307" s="80" t="s">
        <v>7048</v>
      </c>
      <c r="O1307" s="80" t="s">
        <v>5039</v>
      </c>
      <c r="P1307" s="80" t="s">
        <v>2475</v>
      </c>
      <c r="Q1307" s="80" t="s">
        <v>7049</v>
      </c>
      <c r="R1307" s="82" t="s">
        <v>79</v>
      </c>
      <c r="S1307" s="80" t="s">
        <v>7050</v>
      </c>
      <c r="T1307" s="114" t="str">
        <f t="shared" si="80"/>
        <v>00157940149</v>
      </c>
      <c r="U1307" s="114" t="str">
        <f t="shared" si="81"/>
        <v>SOCIETA' COOPERATIVA TRASPORTI BORMIO CTB</v>
      </c>
      <c r="V1307" s="114" t="str">
        <f t="shared" si="82"/>
        <v>LOMBARDIA</v>
      </c>
      <c r="W1307" s="114" t="str">
        <f t="shared" si="83"/>
        <v>LOMBARDIA</v>
      </c>
    </row>
    <row r="1308" spans="1:23" ht="14.4" x14ac:dyDescent="0.3">
      <c r="A1308" s="80" t="s">
        <v>4411</v>
      </c>
      <c r="B1308" s="80" t="s">
        <v>4412</v>
      </c>
      <c r="C1308" s="80" t="s">
        <v>5174</v>
      </c>
      <c r="D1308" s="80" t="s">
        <v>4858</v>
      </c>
      <c r="E1308" s="80" t="s">
        <v>5175</v>
      </c>
      <c r="F1308" s="80" t="s">
        <v>5176</v>
      </c>
      <c r="G1308" s="80" t="s">
        <v>5177</v>
      </c>
      <c r="H1308" s="80" t="s">
        <v>5177</v>
      </c>
      <c r="I1308" s="80" t="s">
        <v>2477</v>
      </c>
      <c r="J1308" s="80" t="s">
        <v>4412</v>
      </c>
      <c r="K1308" s="80" t="s">
        <v>5174</v>
      </c>
      <c r="L1308" s="80" t="s">
        <v>5175</v>
      </c>
      <c r="M1308" s="80" t="s">
        <v>5176</v>
      </c>
      <c r="N1308" s="80" t="s">
        <v>5177</v>
      </c>
      <c r="O1308" s="80" t="s">
        <v>5177</v>
      </c>
      <c r="P1308" s="80" t="s">
        <v>2477</v>
      </c>
      <c r="Q1308" s="80" t="s">
        <v>5178</v>
      </c>
      <c r="R1308" s="82" t="s">
        <v>79</v>
      </c>
      <c r="S1308" s="80" t="s">
        <v>5179</v>
      </c>
      <c r="T1308" s="114" t="str">
        <f t="shared" si="80"/>
        <v>00992230706</v>
      </c>
      <c r="U1308" s="114" t="str">
        <f t="shared" si="81"/>
        <v>SOCIETA' ESERCIZIO AUTOSERVIZI CIRCONDARIALI</v>
      </c>
      <c r="V1308" s="114" t="str">
        <f t="shared" si="82"/>
        <v>MOLISE</v>
      </c>
      <c r="W1308" s="114" t="str">
        <f t="shared" si="83"/>
        <v>MOLISE</v>
      </c>
    </row>
    <row r="1309" spans="1:23" ht="14.4" x14ac:dyDescent="0.3">
      <c r="A1309" s="80" t="s">
        <v>7794</v>
      </c>
      <c r="B1309" s="80"/>
      <c r="C1309" s="80"/>
      <c r="D1309" s="80"/>
      <c r="E1309" s="80" t="s">
        <v>4876</v>
      </c>
      <c r="F1309" s="80"/>
      <c r="G1309" s="80"/>
      <c r="H1309" s="80"/>
      <c r="I1309" s="80"/>
      <c r="J1309" s="80" t="s">
        <v>7795</v>
      </c>
      <c r="K1309" s="80" t="s">
        <v>7796</v>
      </c>
      <c r="L1309" s="80" t="s">
        <v>7797</v>
      </c>
      <c r="M1309" s="80"/>
      <c r="N1309" s="80" t="s">
        <v>5086</v>
      </c>
      <c r="O1309" s="80" t="s">
        <v>5087</v>
      </c>
      <c r="P1309" s="80" t="s">
        <v>2467</v>
      </c>
      <c r="Q1309" s="80"/>
      <c r="R1309" s="82" t="s">
        <v>79</v>
      </c>
      <c r="S1309" s="80"/>
      <c r="T1309" s="114" t="str">
        <f t="shared" si="80"/>
        <v>02039760406</v>
      </c>
      <c r="U1309" s="114" t="str">
        <f t="shared" si="81"/>
        <v>SOCIETA' G.A.R.T. GRUPPO AUTISTI RADIOTAXI S.N.C.</v>
      </c>
      <c r="V1309" s="114" t="str">
        <f t="shared" si="82"/>
        <v>EMILIA-ROMAGNA</v>
      </c>
      <c r="W1309" s="114" t="str">
        <f t="shared" si="83"/>
        <v>EMILIA-ROMAGNA</v>
      </c>
    </row>
    <row r="1310" spans="1:23" ht="14.4" x14ac:dyDescent="0.3">
      <c r="A1310" s="80" t="s">
        <v>4481</v>
      </c>
      <c r="B1310" s="80" t="s">
        <v>4482</v>
      </c>
      <c r="C1310" s="80" t="s">
        <v>6958</v>
      </c>
      <c r="D1310" s="80" t="s">
        <v>4871</v>
      </c>
      <c r="E1310" s="80" t="s">
        <v>6959</v>
      </c>
      <c r="F1310" s="80" t="s">
        <v>6960</v>
      </c>
      <c r="G1310" s="80" t="s">
        <v>5346</v>
      </c>
      <c r="H1310" s="80" t="s">
        <v>5346</v>
      </c>
      <c r="I1310" s="80" t="s">
        <v>2481</v>
      </c>
      <c r="J1310" s="80" t="s">
        <v>4482</v>
      </c>
      <c r="K1310" s="80" t="s">
        <v>6958</v>
      </c>
      <c r="L1310" s="80" t="s">
        <v>6959</v>
      </c>
      <c r="M1310" s="80" t="s">
        <v>6960</v>
      </c>
      <c r="N1310" s="80" t="s">
        <v>5346</v>
      </c>
      <c r="O1310" s="80" t="s">
        <v>5346</v>
      </c>
      <c r="P1310" s="80" t="s">
        <v>2481</v>
      </c>
      <c r="Q1310" s="80" t="s">
        <v>6961</v>
      </c>
      <c r="R1310" s="82" t="s">
        <v>79</v>
      </c>
      <c r="S1310" s="80"/>
      <c r="T1310" s="114" t="str">
        <f t="shared" si="80"/>
        <v>03500970755</v>
      </c>
      <c r="U1310" s="114" t="str">
        <f t="shared" si="81"/>
        <v>SOCIETA' GESTIONE MULTIPLA S.P.A.</v>
      </c>
      <c r="V1310" s="114" t="str">
        <f t="shared" si="82"/>
        <v>PUGLIA</v>
      </c>
      <c r="W1310" s="114" t="str">
        <f t="shared" si="83"/>
        <v>PUGLIA</v>
      </c>
    </row>
    <row r="1311" spans="1:23" ht="14.4" x14ac:dyDescent="0.3">
      <c r="A1311" s="80" t="s">
        <v>8003</v>
      </c>
      <c r="B1311" s="80"/>
      <c r="C1311" s="80"/>
      <c r="D1311" s="80"/>
      <c r="E1311" s="80" t="s">
        <v>4876</v>
      </c>
      <c r="F1311" s="80"/>
      <c r="G1311" s="80"/>
      <c r="H1311" s="80"/>
      <c r="I1311" s="80"/>
      <c r="J1311" s="80" t="s">
        <v>8004</v>
      </c>
      <c r="K1311" s="80" t="s">
        <v>8005</v>
      </c>
      <c r="L1311" s="80" t="s">
        <v>8006</v>
      </c>
      <c r="M1311" s="80"/>
      <c r="N1311" s="80" t="s">
        <v>8007</v>
      </c>
      <c r="O1311" s="80" t="s">
        <v>5634</v>
      </c>
      <c r="P1311" s="80" t="s">
        <v>2484</v>
      </c>
      <c r="Q1311" s="80"/>
      <c r="R1311" s="82" t="s">
        <v>79</v>
      </c>
      <c r="S1311" s="80"/>
      <c r="T1311" s="114" t="str">
        <f t="shared" si="80"/>
        <v>00069510535</v>
      </c>
      <c r="U1311" s="114" t="str">
        <f t="shared" si="81"/>
        <v>SOCIETÀ MAREGIGLIO DI NAVIGAZIONE A R.L.</v>
      </c>
      <c r="V1311" s="114" t="str">
        <f t="shared" si="82"/>
        <v>TOSCANA</v>
      </c>
      <c r="W1311" s="114" t="str">
        <f t="shared" si="83"/>
        <v>TOSCANA</v>
      </c>
    </row>
    <row r="1312" spans="1:23" ht="14.4" x14ac:dyDescent="0.3">
      <c r="A1312" s="80" t="s">
        <v>4821</v>
      </c>
      <c r="B1312" s="80" t="s">
        <v>4822</v>
      </c>
      <c r="C1312" s="80" t="s">
        <v>8270</v>
      </c>
      <c r="D1312" s="80" t="s">
        <v>4871</v>
      </c>
      <c r="E1312" s="80" t="s">
        <v>8271</v>
      </c>
      <c r="F1312" s="80" t="s">
        <v>8272</v>
      </c>
      <c r="G1312" s="80" t="s">
        <v>5398</v>
      </c>
      <c r="H1312" s="80" t="s">
        <v>5398</v>
      </c>
      <c r="I1312" s="80" t="s">
        <v>2489</v>
      </c>
      <c r="J1312" s="80" t="s">
        <v>4822</v>
      </c>
      <c r="K1312" s="80" t="s">
        <v>8270</v>
      </c>
      <c r="L1312" s="80" t="s">
        <v>8271</v>
      </c>
      <c r="M1312" s="80" t="s">
        <v>8272</v>
      </c>
      <c r="N1312" s="80" t="s">
        <v>5398</v>
      </c>
      <c r="O1312" s="80" t="s">
        <v>5398</v>
      </c>
      <c r="P1312" s="80" t="s">
        <v>2489</v>
      </c>
      <c r="Q1312" s="80" t="s">
        <v>8273</v>
      </c>
      <c r="R1312" s="82" t="s">
        <v>79</v>
      </c>
      <c r="S1312" s="80" t="s">
        <v>8274</v>
      </c>
      <c r="T1312" s="114" t="str">
        <f t="shared" si="80"/>
        <v>00153280243</v>
      </c>
      <c r="U1312" s="114" t="str">
        <f t="shared" si="81"/>
        <v>SOCIETÀ PER L'AMMOD. GESTIONE DELLE FERROVIE TRAMVIE VICENTINE SPA</v>
      </c>
      <c r="V1312" s="114" t="str">
        <f t="shared" si="82"/>
        <v>VENETO</v>
      </c>
      <c r="W1312" s="114" t="str">
        <f t="shared" si="83"/>
        <v>VENETO</v>
      </c>
    </row>
    <row r="1313" spans="1:23" ht="14.4" x14ac:dyDescent="0.3">
      <c r="A1313" s="80" t="s">
        <v>4204</v>
      </c>
      <c r="B1313" s="80" t="s">
        <v>4205</v>
      </c>
      <c r="C1313" s="80" t="s">
        <v>9041</v>
      </c>
      <c r="D1313" s="80" t="s">
        <v>4858</v>
      </c>
      <c r="E1313" s="80" t="s">
        <v>9042</v>
      </c>
      <c r="F1313" s="80" t="s">
        <v>9043</v>
      </c>
      <c r="G1313" s="80" t="s">
        <v>9044</v>
      </c>
      <c r="H1313" s="80" t="s">
        <v>4919</v>
      </c>
      <c r="I1313" s="80" t="s">
        <v>2472</v>
      </c>
      <c r="J1313" s="80" t="s">
        <v>4205</v>
      </c>
      <c r="K1313" s="80" t="s">
        <v>9041</v>
      </c>
      <c r="L1313" s="80" t="s">
        <v>9042</v>
      </c>
      <c r="M1313" s="80" t="s">
        <v>9043</v>
      </c>
      <c r="N1313" s="80" t="s">
        <v>9044</v>
      </c>
      <c r="O1313" s="80" t="s">
        <v>4919</v>
      </c>
      <c r="P1313" s="80" t="s">
        <v>2472</v>
      </c>
      <c r="Q1313" s="80" t="s">
        <v>9045</v>
      </c>
      <c r="R1313" s="82" t="s">
        <v>79</v>
      </c>
      <c r="S1313" s="80" t="s">
        <v>9046</v>
      </c>
      <c r="T1313" s="114" t="str">
        <f t="shared" si="80"/>
        <v>02551240597</v>
      </c>
      <c r="U1313" s="114" t="str">
        <f t="shared" si="81"/>
        <v>SOCIETA PONTINA TRASPORTI SRL</v>
      </c>
      <c r="V1313" s="114" t="str">
        <f t="shared" si="82"/>
        <v>LAZIO</v>
      </c>
      <c r="W1313" s="114" t="str">
        <f t="shared" si="83"/>
        <v>LAZIO</v>
      </c>
    </row>
    <row r="1314" spans="1:23" ht="14.4" x14ac:dyDescent="0.3">
      <c r="A1314" s="80" t="s">
        <v>1904</v>
      </c>
      <c r="B1314" s="80" t="s">
        <v>1905</v>
      </c>
      <c r="C1314" s="80" t="s">
        <v>3887</v>
      </c>
      <c r="D1314" s="80" t="s">
        <v>4871</v>
      </c>
      <c r="E1314" s="80" t="s">
        <v>10554</v>
      </c>
      <c r="F1314" s="80" t="s">
        <v>10014</v>
      </c>
      <c r="G1314" s="80" t="s">
        <v>10015</v>
      </c>
      <c r="H1314" s="80" t="s">
        <v>5301</v>
      </c>
      <c r="I1314" s="80" t="s">
        <v>2478</v>
      </c>
      <c r="J1314" s="80" t="s">
        <v>1905</v>
      </c>
      <c r="K1314" s="80" t="s">
        <v>3887</v>
      </c>
      <c r="L1314" s="80" t="s">
        <v>10554</v>
      </c>
      <c r="M1314" s="80" t="s">
        <v>10014</v>
      </c>
      <c r="N1314" s="80" t="s">
        <v>10015</v>
      </c>
      <c r="O1314" s="80" t="s">
        <v>5301</v>
      </c>
      <c r="P1314" s="80" t="s">
        <v>2478</v>
      </c>
      <c r="Q1314" s="80" t="s">
        <v>10555</v>
      </c>
      <c r="R1314" s="82" t="s">
        <v>79</v>
      </c>
      <c r="S1314" s="80"/>
      <c r="T1314" s="114" t="str">
        <f t="shared" si="80"/>
        <v>00127030039</v>
      </c>
      <c r="U1314" s="114" t="str">
        <f t="shared" si="81"/>
        <v>SOCIETA' SUBALPINA DI IMPRESE FERROVIARIE</v>
      </c>
      <c r="V1314" s="114" t="str">
        <f t="shared" si="82"/>
        <v>PIEMONTE</v>
      </c>
      <c r="W1314" s="114" t="str">
        <f t="shared" si="83"/>
        <v>PIEMONTE</v>
      </c>
    </row>
    <row r="1315" spans="1:23" ht="14.4" x14ac:dyDescent="0.3">
      <c r="A1315" s="80" t="s">
        <v>1004</v>
      </c>
      <c r="B1315" s="80" t="s">
        <v>1005</v>
      </c>
      <c r="C1315" s="80" t="s">
        <v>3348</v>
      </c>
      <c r="D1315" s="80" t="s">
        <v>5029</v>
      </c>
      <c r="E1315" s="80" t="s">
        <v>5099</v>
      </c>
      <c r="F1315" s="80" t="s">
        <v>5100</v>
      </c>
      <c r="G1315" s="80" t="s">
        <v>5101</v>
      </c>
      <c r="H1315" s="80" t="s">
        <v>5102</v>
      </c>
      <c r="I1315" s="80" t="s">
        <v>2481</v>
      </c>
      <c r="J1315" s="80" t="s">
        <v>1005</v>
      </c>
      <c r="K1315" s="80" t="s">
        <v>3348</v>
      </c>
      <c r="L1315" s="80" t="s">
        <v>5099</v>
      </c>
      <c r="M1315" s="80" t="s">
        <v>5100</v>
      </c>
      <c r="N1315" s="80" t="s">
        <v>5101</v>
      </c>
      <c r="O1315" s="80" t="s">
        <v>5102</v>
      </c>
      <c r="P1315" s="80" t="s">
        <v>2481</v>
      </c>
      <c r="Q1315" s="80" t="s">
        <v>5103</v>
      </c>
      <c r="R1315" s="82" t="s">
        <v>79</v>
      </c>
      <c r="S1315" s="80"/>
      <c r="T1315" s="114" t="str">
        <f t="shared" si="80"/>
        <v>03710200712</v>
      </c>
      <c r="U1315" s="114" t="str">
        <f t="shared" si="81"/>
        <v>SOCIETA TRASPORTI CERIGNOLA SCRL</v>
      </c>
      <c r="V1315" s="114" t="str">
        <f t="shared" si="82"/>
        <v>PUGLIA</v>
      </c>
      <c r="W1315" s="114" t="str">
        <f t="shared" si="83"/>
        <v>PUGLIA</v>
      </c>
    </row>
    <row r="1316" spans="1:23" ht="14.4" x14ac:dyDescent="0.3">
      <c r="A1316" s="80" t="s">
        <v>6638</v>
      </c>
      <c r="B1316" s="80"/>
      <c r="C1316" s="80"/>
      <c r="D1316" s="80"/>
      <c r="E1316" s="80" t="s">
        <v>4876</v>
      </c>
      <c r="F1316" s="80"/>
      <c r="G1316" s="80"/>
      <c r="H1316" s="80"/>
      <c r="I1316" s="80"/>
      <c r="J1316" s="80" t="s">
        <v>6639</v>
      </c>
      <c r="K1316" s="80" t="s">
        <v>6640</v>
      </c>
      <c r="L1316" s="80" t="s">
        <v>6641</v>
      </c>
      <c r="M1316" s="80"/>
      <c r="N1316" s="80" t="s">
        <v>6642</v>
      </c>
      <c r="O1316" s="80" t="s">
        <v>6643</v>
      </c>
      <c r="P1316" s="80" t="s">
        <v>2476</v>
      </c>
      <c r="Q1316" s="80"/>
      <c r="R1316" s="82" t="s">
        <v>79</v>
      </c>
      <c r="S1316" s="80"/>
      <c r="T1316" s="114" t="str">
        <f t="shared" si="80"/>
        <v>00080800428</v>
      </c>
      <c r="U1316" s="114" t="str">
        <f t="shared" si="81"/>
        <v>SOCIETÀ TRASPORTI F.LLI BUCCI S.RL.</v>
      </c>
      <c r="V1316" s="114" t="str">
        <f t="shared" si="82"/>
        <v>MARCHE</v>
      </c>
      <c r="W1316" s="114" t="str">
        <f t="shared" si="83"/>
        <v>MARCHE</v>
      </c>
    </row>
    <row r="1317" spans="1:23" ht="14.4" x14ac:dyDescent="0.3">
      <c r="A1317" s="80" t="s">
        <v>7731</v>
      </c>
      <c r="B1317" s="80" t="s">
        <v>7732</v>
      </c>
      <c r="C1317" s="80" t="s">
        <v>3531</v>
      </c>
      <c r="D1317" s="80" t="s">
        <v>4858</v>
      </c>
      <c r="E1317" s="80" t="s">
        <v>7733</v>
      </c>
      <c r="F1317" s="80" t="s">
        <v>7734</v>
      </c>
      <c r="G1317" s="80" t="s">
        <v>5137</v>
      </c>
      <c r="H1317" s="80" t="s">
        <v>5137</v>
      </c>
      <c r="I1317" s="80" t="s">
        <v>2478</v>
      </c>
      <c r="J1317" s="80" t="s">
        <v>7735</v>
      </c>
      <c r="K1317" s="80" t="s">
        <v>3531</v>
      </c>
      <c r="L1317" s="80" t="s">
        <v>7736</v>
      </c>
      <c r="M1317" s="80" t="s">
        <v>5181</v>
      </c>
      <c r="N1317" s="80" t="s">
        <v>5137</v>
      </c>
      <c r="O1317" s="80" t="s">
        <v>5137</v>
      </c>
      <c r="P1317" s="80" t="s">
        <v>2478</v>
      </c>
      <c r="Q1317" s="80" t="s">
        <v>7737</v>
      </c>
      <c r="R1317" s="82" t="s">
        <v>79</v>
      </c>
      <c r="S1317" s="80"/>
      <c r="T1317" s="114" t="str">
        <f t="shared" si="80"/>
        <v>01629110030</v>
      </c>
      <c r="U1317" s="114" t="str">
        <f t="shared" si="81"/>
        <v>SOCIETÀ TRASPORTI NOVARESI</v>
      </c>
      <c r="V1317" s="114" t="str">
        <f t="shared" si="82"/>
        <v>PIEMONTE</v>
      </c>
      <c r="W1317" s="114" t="str">
        <f t="shared" si="83"/>
        <v>PIEMONTE</v>
      </c>
    </row>
    <row r="1318" spans="1:23" ht="14.4" x14ac:dyDescent="0.3">
      <c r="A1318" s="80" t="s">
        <v>1030</v>
      </c>
      <c r="B1318" s="80" t="s">
        <v>1031</v>
      </c>
      <c r="C1318" s="80" t="s">
        <v>3531</v>
      </c>
      <c r="D1318" s="80" t="s">
        <v>4858</v>
      </c>
      <c r="E1318" s="80" t="s">
        <v>7733</v>
      </c>
      <c r="F1318" s="80" t="s">
        <v>5181</v>
      </c>
      <c r="G1318" s="80" t="s">
        <v>5137</v>
      </c>
      <c r="H1318" s="80" t="s">
        <v>5137</v>
      </c>
      <c r="I1318" s="80" t="s">
        <v>2478</v>
      </c>
      <c r="J1318" s="80" t="s">
        <v>1031</v>
      </c>
      <c r="K1318" s="80" t="s">
        <v>3531</v>
      </c>
      <c r="L1318" s="80" t="s">
        <v>7733</v>
      </c>
      <c r="M1318" s="80" t="s">
        <v>5181</v>
      </c>
      <c r="N1318" s="80" t="s">
        <v>5137</v>
      </c>
      <c r="O1318" s="80" t="s">
        <v>5137</v>
      </c>
      <c r="P1318" s="80" t="s">
        <v>2478</v>
      </c>
      <c r="Q1318" s="80" t="s">
        <v>8156</v>
      </c>
      <c r="R1318" s="82" t="s">
        <v>79</v>
      </c>
      <c r="S1318" s="80" t="s">
        <v>6414</v>
      </c>
      <c r="T1318" s="114" t="str">
        <f t="shared" si="80"/>
        <v>01629110030</v>
      </c>
      <c r="U1318" s="114" t="str">
        <f t="shared" si="81"/>
        <v>SOCIETA' TRASPORTI NOVARESI - S.T.N.</v>
      </c>
      <c r="V1318" s="114" t="str">
        <f t="shared" si="82"/>
        <v>PIEMONTE</v>
      </c>
      <c r="W1318" s="114" t="str">
        <f t="shared" si="83"/>
        <v>PIEMONTE</v>
      </c>
    </row>
    <row r="1319" spans="1:23" ht="14.4" x14ac:dyDescent="0.3">
      <c r="A1319" s="80" t="s">
        <v>4483</v>
      </c>
      <c r="B1319" s="80" t="s">
        <v>4484</v>
      </c>
      <c r="C1319" s="80" t="s">
        <v>5959</v>
      </c>
      <c r="D1319" s="80" t="s">
        <v>4871</v>
      </c>
      <c r="E1319" s="80" t="s">
        <v>10050</v>
      </c>
      <c r="F1319" s="80" t="s">
        <v>10051</v>
      </c>
      <c r="G1319" s="80" t="s">
        <v>5961</v>
      </c>
      <c r="H1319" s="80" t="s">
        <v>5961</v>
      </c>
      <c r="I1319" s="80" t="s">
        <v>2481</v>
      </c>
      <c r="J1319" s="80" t="s">
        <v>4484</v>
      </c>
      <c r="K1319" s="80" t="s">
        <v>5959</v>
      </c>
      <c r="L1319" s="80" t="s">
        <v>10050</v>
      </c>
      <c r="M1319" s="80" t="s">
        <v>10051</v>
      </c>
      <c r="N1319" s="80" t="s">
        <v>5961</v>
      </c>
      <c r="O1319" s="80" t="s">
        <v>5961</v>
      </c>
      <c r="P1319" s="80" t="s">
        <v>2481</v>
      </c>
      <c r="Q1319" s="80" t="s">
        <v>10052</v>
      </c>
      <c r="R1319" s="82" t="s">
        <v>79</v>
      </c>
      <c r="S1319" s="80" t="s">
        <v>10053</v>
      </c>
      <c r="T1319" s="114" t="str">
        <f t="shared" si="80"/>
        <v>00112550744</v>
      </c>
      <c r="U1319" s="114" t="str">
        <f t="shared" si="81"/>
        <v>SOCIETÀ TRASPORTI PUBBLICI BRINDISI SPA</v>
      </c>
      <c r="V1319" s="114" t="str">
        <f t="shared" si="82"/>
        <v>PUGLIA</v>
      </c>
      <c r="W1319" s="114" t="str">
        <f t="shared" si="83"/>
        <v>PUGLIA</v>
      </c>
    </row>
    <row r="1320" spans="1:23" ht="14.4" x14ac:dyDescent="0.3">
      <c r="A1320" s="80" t="s">
        <v>1216</v>
      </c>
      <c r="B1320" s="80" t="s">
        <v>1217</v>
      </c>
      <c r="C1320" s="80" t="s">
        <v>3526</v>
      </c>
      <c r="D1320" s="80" t="s">
        <v>4871</v>
      </c>
      <c r="E1320" s="80" t="s">
        <v>7689</v>
      </c>
      <c r="F1320" s="80" t="s">
        <v>7690</v>
      </c>
      <c r="G1320" s="80" t="s">
        <v>4945</v>
      </c>
      <c r="H1320" s="80" t="s">
        <v>4945</v>
      </c>
      <c r="I1320" s="80" t="s">
        <v>2450</v>
      </c>
      <c r="J1320" s="80" t="s">
        <v>1217</v>
      </c>
      <c r="K1320" s="80" t="s">
        <v>3526</v>
      </c>
      <c r="L1320" s="80" t="s">
        <v>7689</v>
      </c>
      <c r="M1320" s="80" t="s">
        <v>7691</v>
      </c>
      <c r="N1320" s="80" t="s">
        <v>4945</v>
      </c>
      <c r="O1320" s="80" t="s">
        <v>4945</v>
      </c>
      <c r="P1320" s="80" t="s">
        <v>2450</v>
      </c>
      <c r="Q1320" s="80" t="s">
        <v>7692</v>
      </c>
      <c r="R1320" s="82" t="s">
        <v>79</v>
      </c>
      <c r="S1320" s="80" t="s">
        <v>7693</v>
      </c>
      <c r="T1320" s="114" t="str">
        <f t="shared" si="80"/>
        <v>00288240690</v>
      </c>
      <c r="U1320" s="114" t="str">
        <f t="shared" si="81"/>
        <v>SOCIETÀ UNICA ABRUZZESE DI TRASPORTO (TUA)</v>
      </c>
      <c r="V1320" s="114" t="str">
        <f t="shared" si="82"/>
        <v>ABRUZZO</v>
      </c>
      <c r="W1320" s="114" t="str">
        <f t="shared" si="83"/>
        <v>ABRUZZO</v>
      </c>
    </row>
    <row r="1321" spans="1:23" ht="14.4" x14ac:dyDescent="0.3">
      <c r="A1321" s="80" t="s">
        <v>1430</v>
      </c>
      <c r="B1321" s="80" t="s">
        <v>3310</v>
      </c>
      <c r="C1321" s="80" t="s">
        <v>3726</v>
      </c>
      <c r="D1321" s="80" t="s">
        <v>4858</v>
      </c>
      <c r="E1321" s="80" t="s">
        <v>9435</v>
      </c>
      <c r="F1321" s="80" t="s">
        <v>8272</v>
      </c>
      <c r="G1321" s="80" t="s">
        <v>5398</v>
      </c>
      <c r="H1321" s="80" t="s">
        <v>5398</v>
      </c>
      <c r="I1321" s="80" t="s">
        <v>2489</v>
      </c>
      <c r="J1321" s="80" t="s">
        <v>1431</v>
      </c>
      <c r="K1321" s="80" t="s">
        <v>3726</v>
      </c>
      <c r="L1321" s="80" t="s">
        <v>9435</v>
      </c>
      <c r="M1321" s="80" t="s">
        <v>8272</v>
      </c>
      <c r="N1321" s="80" t="s">
        <v>5398</v>
      </c>
      <c r="O1321" s="80" t="s">
        <v>5398</v>
      </c>
      <c r="P1321" s="80" t="s">
        <v>2489</v>
      </c>
      <c r="Q1321" s="80" t="s">
        <v>9436</v>
      </c>
      <c r="R1321" s="82" t="s">
        <v>79</v>
      </c>
      <c r="S1321" s="80" t="s">
        <v>9437</v>
      </c>
      <c r="T1321" s="114" t="str">
        <f t="shared" si="80"/>
        <v>03419220243</v>
      </c>
      <c r="U1321" s="114" t="str">
        <f t="shared" si="81"/>
        <v>SOCIETÀ VICENTINA TRASPORTI SRL</v>
      </c>
      <c r="V1321" s="114" t="str">
        <f t="shared" si="82"/>
        <v>VENETO</v>
      </c>
      <c r="W1321" s="114" t="str">
        <f t="shared" si="83"/>
        <v>VENETO</v>
      </c>
    </row>
    <row r="1322" spans="1:23" ht="14.4" x14ac:dyDescent="0.3">
      <c r="A1322" s="80" t="s">
        <v>8342</v>
      </c>
      <c r="B1322" s="80"/>
      <c r="C1322" s="80"/>
      <c r="D1322" s="80"/>
      <c r="E1322" s="80" t="s">
        <v>4876</v>
      </c>
      <c r="F1322" s="80"/>
      <c r="G1322" s="80"/>
      <c r="H1322" s="80"/>
      <c r="I1322" s="80"/>
      <c r="J1322" s="80" t="s">
        <v>8343</v>
      </c>
      <c r="K1322" s="80" t="s">
        <v>8344</v>
      </c>
      <c r="L1322" s="80" t="s">
        <v>8345</v>
      </c>
      <c r="M1322" s="80"/>
      <c r="N1322" s="80" t="s">
        <v>8341</v>
      </c>
      <c r="O1322" s="80" t="s">
        <v>4875</v>
      </c>
      <c r="P1322" s="80" t="s">
        <v>2489</v>
      </c>
      <c r="Q1322" s="80"/>
      <c r="R1322" s="82" t="s">
        <v>79</v>
      </c>
      <c r="S1322" s="80"/>
      <c r="T1322" s="114" t="str">
        <f t="shared" si="80"/>
        <v>00322390261</v>
      </c>
      <c r="U1322" s="114" t="str">
        <f t="shared" si="81"/>
        <v>SOLIGO VIAGGI</v>
      </c>
      <c r="V1322" s="114" t="str">
        <f t="shared" si="82"/>
        <v>VENETO</v>
      </c>
      <c r="W1322" s="114" t="str">
        <f t="shared" si="83"/>
        <v>VENETO</v>
      </c>
    </row>
    <row r="1323" spans="1:23" ht="14.4" x14ac:dyDescent="0.3">
      <c r="A1323" s="80" t="s">
        <v>3027</v>
      </c>
      <c r="B1323" s="80" t="s">
        <v>3028</v>
      </c>
      <c r="C1323" s="80" t="s">
        <v>3466</v>
      </c>
      <c r="D1323" s="80" t="s">
        <v>5258</v>
      </c>
      <c r="E1323" s="80" t="s">
        <v>7013</v>
      </c>
      <c r="F1323" s="80" t="s">
        <v>7014</v>
      </c>
      <c r="G1323" s="80" t="s">
        <v>7015</v>
      </c>
      <c r="H1323" s="80" t="s">
        <v>4892</v>
      </c>
      <c r="I1323" s="80" t="s">
        <v>2483</v>
      </c>
      <c r="J1323" s="80" t="s">
        <v>3028</v>
      </c>
      <c r="K1323" s="80" t="s">
        <v>3466</v>
      </c>
      <c r="L1323" s="80" t="s">
        <v>7013</v>
      </c>
      <c r="M1323" s="80" t="s">
        <v>7014</v>
      </c>
      <c r="N1323" s="80" t="s">
        <v>7015</v>
      </c>
      <c r="O1323" s="80" t="s">
        <v>4892</v>
      </c>
      <c r="P1323" s="80" t="s">
        <v>2483</v>
      </c>
      <c r="Q1323" s="80" t="s">
        <v>7016</v>
      </c>
      <c r="R1323" s="82" t="s">
        <v>79</v>
      </c>
      <c r="S1323" s="80"/>
      <c r="T1323" s="114" t="str">
        <f t="shared" si="80"/>
        <v>00207680828</v>
      </c>
      <c r="U1323" s="114" t="str">
        <f t="shared" si="81"/>
        <v>SOMMATINESE VIAGGI DI VILARDO SEBASTIANO &amp; C SAS</v>
      </c>
      <c r="V1323" s="114" t="str">
        <f t="shared" si="82"/>
        <v>SICILIA</v>
      </c>
      <c r="W1323" s="114" t="str">
        <f t="shared" si="83"/>
        <v>SICILIA</v>
      </c>
    </row>
    <row r="1324" spans="1:23" ht="14.4" x14ac:dyDescent="0.3">
      <c r="A1324" s="80" t="s">
        <v>6488</v>
      </c>
      <c r="B1324" s="80"/>
      <c r="C1324" s="80"/>
      <c r="D1324" s="80"/>
      <c r="E1324" s="80" t="s">
        <v>4876</v>
      </c>
      <c r="F1324" s="80"/>
      <c r="G1324" s="80"/>
      <c r="H1324" s="80"/>
      <c r="I1324" s="80"/>
      <c r="J1324" s="80" t="s">
        <v>6489</v>
      </c>
      <c r="K1324" s="80" t="s">
        <v>6490</v>
      </c>
      <c r="L1324" s="80" t="s">
        <v>6491</v>
      </c>
      <c r="M1324" s="80"/>
      <c r="N1324" s="80" t="s">
        <v>6492</v>
      </c>
      <c r="O1324" s="80" t="s">
        <v>5005</v>
      </c>
      <c r="P1324" s="80" t="s">
        <v>2475</v>
      </c>
      <c r="Q1324" s="80"/>
      <c r="R1324" s="82" t="s">
        <v>79</v>
      </c>
      <c r="S1324" s="80"/>
      <c r="T1324" s="114" t="str">
        <f t="shared" si="80"/>
        <v>01853780169</v>
      </c>
      <c r="U1324" s="114" t="str">
        <f t="shared" si="81"/>
        <v>SONZOGNI CARLO CORNA DI SONZOGNI BRUNA</v>
      </c>
      <c r="V1324" s="114" t="str">
        <f t="shared" si="82"/>
        <v>LOMBARDIA</v>
      </c>
      <c r="W1324" s="114" t="str">
        <f t="shared" si="83"/>
        <v>LOMBARDIA</v>
      </c>
    </row>
    <row r="1325" spans="1:23" ht="14.4" x14ac:dyDescent="0.3">
      <c r="A1325" s="80" t="s">
        <v>2746</v>
      </c>
      <c r="B1325" s="80" t="s">
        <v>2747</v>
      </c>
      <c r="C1325" s="80" t="s">
        <v>3779</v>
      </c>
      <c r="D1325" s="80" t="s">
        <v>4935</v>
      </c>
      <c r="E1325" s="80" t="s">
        <v>9747</v>
      </c>
      <c r="F1325" s="80" t="s">
        <v>6795</v>
      </c>
      <c r="G1325" s="80" t="s">
        <v>6796</v>
      </c>
      <c r="H1325" s="80" t="s">
        <v>4919</v>
      </c>
      <c r="I1325" s="80" t="s">
        <v>2472</v>
      </c>
      <c r="J1325" s="80" t="s">
        <v>2747</v>
      </c>
      <c r="K1325" s="80" t="s">
        <v>3779</v>
      </c>
      <c r="L1325" s="80" t="s">
        <v>9747</v>
      </c>
      <c r="M1325" s="80" t="s">
        <v>6795</v>
      </c>
      <c r="N1325" s="80" t="s">
        <v>6796</v>
      </c>
      <c r="O1325" s="80" t="s">
        <v>4919</v>
      </c>
      <c r="P1325" s="80" t="s">
        <v>2472</v>
      </c>
      <c r="Q1325" s="80" t="s">
        <v>9748</v>
      </c>
      <c r="R1325" s="82" t="s">
        <v>79</v>
      </c>
      <c r="S1325" s="80"/>
      <c r="T1325" s="114" t="str">
        <f t="shared" si="80"/>
        <v>00954950598</v>
      </c>
      <c r="U1325" s="114" t="str">
        <f t="shared" si="81"/>
        <v>SORDILLI TOURS</v>
      </c>
      <c r="V1325" s="114" t="str">
        <f t="shared" si="82"/>
        <v>LAZIO</v>
      </c>
      <c r="W1325" s="114" t="str">
        <f t="shared" si="83"/>
        <v>LAZIO</v>
      </c>
    </row>
    <row r="1326" spans="1:23" ht="14.4" x14ac:dyDescent="0.3">
      <c r="A1326" s="80" t="s">
        <v>10867</v>
      </c>
      <c r="B1326" s="80"/>
      <c r="C1326" s="80"/>
      <c r="D1326" s="80"/>
      <c r="E1326" s="80" t="s">
        <v>4876</v>
      </c>
      <c r="F1326" s="80"/>
      <c r="G1326" s="80"/>
      <c r="H1326" s="80"/>
      <c r="I1326" s="80"/>
      <c r="J1326" s="80" t="s">
        <v>10868</v>
      </c>
      <c r="K1326" s="80" t="s">
        <v>10869</v>
      </c>
      <c r="L1326" s="80" t="s">
        <v>10870</v>
      </c>
      <c r="M1326" s="80"/>
      <c r="N1326" s="80" t="s">
        <v>5385</v>
      </c>
      <c r="O1326" s="80" t="s">
        <v>5113</v>
      </c>
      <c r="P1326" s="80" t="s">
        <v>2463</v>
      </c>
      <c r="Q1326" s="80"/>
      <c r="R1326" s="82" t="s">
        <v>79</v>
      </c>
      <c r="S1326" s="80"/>
      <c r="T1326" s="114" t="str">
        <f t="shared" si="80"/>
        <v>03421850789</v>
      </c>
      <c r="U1326" s="114" t="str">
        <f t="shared" si="81"/>
        <v>SPEZZANO VIAGGI</v>
      </c>
      <c r="V1326" s="114" t="str">
        <f t="shared" si="82"/>
        <v>CALABRIA</v>
      </c>
      <c r="W1326" s="114" t="str">
        <f t="shared" si="83"/>
        <v>CALABRIA</v>
      </c>
    </row>
    <row r="1327" spans="1:23" ht="14.4" x14ac:dyDescent="0.3">
      <c r="A1327" s="80" t="s">
        <v>10871</v>
      </c>
      <c r="B1327" s="80"/>
      <c r="C1327" s="80"/>
      <c r="D1327" s="80"/>
      <c r="E1327" s="80" t="s">
        <v>4876</v>
      </c>
      <c r="F1327" s="80"/>
      <c r="G1327" s="80"/>
      <c r="H1327" s="80"/>
      <c r="I1327" s="80"/>
      <c r="J1327" s="80" t="s">
        <v>10868</v>
      </c>
      <c r="K1327" s="80" t="s">
        <v>10869</v>
      </c>
      <c r="L1327" s="80" t="s">
        <v>10870</v>
      </c>
      <c r="M1327" s="80"/>
      <c r="N1327" s="80" t="s">
        <v>5385</v>
      </c>
      <c r="O1327" s="80" t="s">
        <v>5113</v>
      </c>
      <c r="P1327" s="80" t="s">
        <v>2463</v>
      </c>
      <c r="Q1327" s="80"/>
      <c r="R1327" s="82" t="s">
        <v>79</v>
      </c>
      <c r="S1327" s="80"/>
      <c r="T1327" s="114" t="str">
        <f t="shared" si="80"/>
        <v>03421850789</v>
      </c>
      <c r="U1327" s="114" t="str">
        <f t="shared" si="81"/>
        <v>SPEZZANO VIAGGI</v>
      </c>
      <c r="V1327" s="114" t="str">
        <f t="shared" si="82"/>
        <v>CALABRIA</v>
      </c>
      <c r="W1327" s="114" t="str">
        <f t="shared" si="83"/>
        <v>CALABRIA</v>
      </c>
    </row>
    <row r="1328" spans="1:23" ht="14.4" x14ac:dyDescent="0.3">
      <c r="A1328" s="80" t="s">
        <v>1008</v>
      </c>
      <c r="B1328" s="80" t="s">
        <v>1009</v>
      </c>
      <c r="C1328" s="80" t="s">
        <v>3534</v>
      </c>
      <c r="D1328" s="80" t="s">
        <v>5430</v>
      </c>
      <c r="E1328" s="80" t="s">
        <v>7758</v>
      </c>
      <c r="F1328" s="80" t="s">
        <v>5331</v>
      </c>
      <c r="G1328" s="80" t="s">
        <v>7759</v>
      </c>
      <c r="H1328" s="80" t="s">
        <v>4945</v>
      </c>
      <c r="I1328" s="80" t="s">
        <v>2450</v>
      </c>
      <c r="J1328" s="80" t="s">
        <v>1009</v>
      </c>
      <c r="K1328" s="80" t="s">
        <v>3534</v>
      </c>
      <c r="L1328" s="80" t="s">
        <v>7758</v>
      </c>
      <c r="M1328" s="80" t="s">
        <v>5331</v>
      </c>
      <c r="N1328" s="80" t="s">
        <v>7759</v>
      </c>
      <c r="O1328" s="80" t="s">
        <v>4945</v>
      </c>
      <c r="P1328" s="80" t="s">
        <v>2450</v>
      </c>
      <c r="Q1328" s="80" t="s">
        <v>7760</v>
      </c>
      <c r="R1328" s="82" t="s">
        <v>79</v>
      </c>
      <c r="S1328" s="80" t="s">
        <v>7761</v>
      </c>
      <c r="T1328" s="114" t="str">
        <f t="shared" si="80"/>
        <v>00214470692</v>
      </c>
      <c r="U1328" s="114" t="str">
        <f t="shared" si="81"/>
        <v>SPINELLI NICOLA FILIPPO</v>
      </c>
      <c r="V1328" s="114" t="str">
        <f t="shared" si="82"/>
        <v>ABRUZZO</v>
      </c>
      <c r="W1328" s="114" t="str">
        <f t="shared" si="83"/>
        <v>ABRUZZO</v>
      </c>
    </row>
    <row r="1329" spans="1:23" ht="14.4" x14ac:dyDescent="0.3">
      <c r="A1329" s="80" t="s">
        <v>2063</v>
      </c>
      <c r="B1329" s="80" t="s">
        <v>2064</v>
      </c>
      <c r="C1329" s="80" t="s">
        <v>3898</v>
      </c>
      <c r="D1329" s="80" t="s">
        <v>4871</v>
      </c>
      <c r="E1329" s="80" t="s">
        <v>10662</v>
      </c>
      <c r="F1329" s="80" t="s">
        <v>10663</v>
      </c>
      <c r="G1329" s="80" t="s">
        <v>4962</v>
      </c>
      <c r="H1329" s="80" t="s">
        <v>4962</v>
      </c>
      <c r="I1329" s="80" t="s">
        <v>2475</v>
      </c>
      <c r="J1329" s="80" t="s">
        <v>2064</v>
      </c>
      <c r="K1329" s="80" t="s">
        <v>3898</v>
      </c>
      <c r="L1329" s="80" t="s">
        <v>10662</v>
      </c>
      <c r="M1329" s="80" t="s">
        <v>5214</v>
      </c>
      <c r="N1329" s="80" t="s">
        <v>4962</v>
      </c>
      <c r="O1329" s="80" t="s">
        <v>4962</v>
      </c>
      <c r="P1329" s="80" t="s">
        <v>2475</v>
      </c>
      <c r="Q1329" s="80" t="s">
        <v>10664</v>
      </c>
      <c r="R1329" s="82" t="s">
        <v>79</v>
      </c>
      <c r="S1329" s="80" t="s">
        <v>10665</v>
      </c>
      <c r="T1329" s="114" t="str">
        <f t="shared" si="80"/>
        <v>08876260962</v>
      </c>
      <c r="U1329" s="114" t="str">
        <f t="shared" si="81"/>
        <v>SPV LINEA M4 S.P.A.</v>
      </c>
      <c r="V1329" s="114" t="str">
        <f t="shared" si="82"/>
        <v>LOMBARDIA</v>
      </c>
      <c r="W1329" s="114" t="str">
        <f t="shared" si="83"/>
        <v>LOMBARDIA</v>
      </c>
    </row>
    <row r="1330" spans="1:23" ht="14.4" x14ac:dyDescent="0.3">
      <c r="A1330" s="80" t="s">
        <v>10877</v>
      </c>
      <c r="B1330" s="80"/>
      <c r="C1330" s="80"/>
      <c r="D1330" s="80"/>
      <c r="E1330" s="80" t="s">
        <v>4876</v>
      </c>
      <c r="F1330" s="80"/>
      <c r="G1330" s="80"/>
      <c r="H1330" s="80"/>
      <c r="I1330" s="80"/>
      <c r="J1330" s="80" t="s">
        <v>10878</v>
      </c>
      <c r="K1330" s="80" t="s">
        <v>10879</v>
      </c>
      <c r="L1330" s="80" t="s">
        <v>10880</v>
      </c>
      <c r="M1330" s="80"/>
      <c r="N1330" s="80" t="s">
        <v>10881</v>
      </c>
      <c r="O1330" s="80" t="s">
        <v>6056</v>
      </c>
      <c r="P1330" s="80" t="s">
        <v>2485</v>
      </c>
      <c r="Q1330" s="80"/>
      <c r="R1330" s="82" t="s">
        <v>79</v>
      </c>
      <c r="S1330" s="80"/>
      <c r="T1330" s="114" t="str">
        <f t="shared" si="80"/>
        <v>02669780229</v>
      </c>
      <c r="U1330" s="114" t="str">
        <f t="shared" si="81"/>
        <v>SRT S.R.L.</v>
      </c>
      <c r="V1330" s="114" t="str">
        <f t="shared" si="82"/>
        <v>TRENTINO ALTO-ADIGE</v>
      </c>
      <c r="W1330" s="114" t="str">
        <f t="shared" si="83"/>
        <v>Provincia autonoma di TRENTO</v>
      </c>
    </row>
    <row r="1331" spans="1:23" ht="14.4" x14ac:dyDescent="0.3">
      <c r="A1331" s="80" t="s">
        <v>9743</v>
      </c>
      <c r="B1331" s="80"/>
      <c r="C1331" s="80"/>
      <c r="D1331" s="80"/>
      <c r="E1331" s="80" t="s">
        <v>4876</v>
      </c>
      <c r="F1331" s="80"/>
      <c r="G1331" s="80"/>
      <c r="H1331" s="80"/>
      <c r="I1331" s="80"/>
      <c r="J1331" s="80" t="s">
        <v>9744</v>
      </c>
      <c r="K1331" s="80" t="s">
        <v>9745</v>
      </c>
      <c r="L1331" s="80" t="s">
        <v>9746</v>
      </c>
      <c r="M1331" s="80"/>
      <c r="N1331" s="80" t="s">
        <v>6702</v>
      </c>
      <c r="O1331" s="80" t="s">
        <v>6702</v>
      </c>
      <c r="P1331" s="80" t="s">
        <v>2467</v>
      </c>
      <c r="Q1331" s="80"/>
      <c r="R1331" s="82" t="s">
        <v>79</v>
      </c>
      <c r="S1331" s="80"/>
      <c r="T1331" s="114" t="str">
        <f t="shared" si="80"/>
        <v>01439560382</v>
      </c>
      <c r="U1331" s="114" t="str">
        <f t="shared" si="81"/>
        <v>SST SOCIETA PER I SERVIZI DI TRASPORTO</v>
      </c>
      <c r="V1331" s="114" t="str">
        <f t="shared" si="82"/>
        <v>EMILIA-ROMAGNA</v>
      </c>
      <c r="W1331" s="114" t="str">
        <f t="shared" si="83"/>
        <v>EMILIA-ROMAGNA</v>
      </c>
    </row>
    <row r="1332" spans="1:23" ht="14.4" x14ac:dyDescent="0.3">
      <c r="A1332" s="80" t="s">
        <v>1892</v>
      </c>
      <c r="B1332" s="80" t="s">
        <v>1893</v>
      </c>
      <c r="C1332" s="80" t="s">
        <v>3885</v>
      </c>
      <c r="D1332" s="80" t="s">
        <v>4871</v>
      </c>
      <c r="E1332" s="80" t="s">
        <v>10546</v>
      </c>
      <c r="F1332" s="80" t="s">
        <v>8918</v>
      </c>
      <c r="G1332" s="80" t="s">
        <v>6541</v>
      </c>
      <c r="H1332" s="80" t="s">
        <v>6541</v>
      </c>
      <c r="I1332" s="80" t="s">
        <v>2485</v>
      </c>
      <c r="J1332" s="80" t="s">
        <v>1893</v>
      </c>
      <c r="K1332" s="80" t="s">
        <v>3885</v>
      </c>
      <c r="L1332" s="80" t="s">
        <v>10546</v>
      </c>
      <c r="M1332" s="80" t="s">
        <v>8918</v>
      </c>
      <c r="N1332" s="80" t="s">
        <v>6541</v>
      </c>
      <c r="O1332" s="80" t="s">
        <v>6541</v>
      </c>
      <c r="P1332" s="80" t="s">
        <v>2485</v>
      </c>
      <c r="Q1332" s="80" t="s">
        <v>10547</v>
      </c>
      <c r="R1332" s="82" t="s">
        <v>79</v>
      </c>
      <c r="S1332" s="80" t="s">
        <v>10548</v>
      </c>
      <c r="T1332" s="114" t="str">
        <f t="shared" si="80"/>
        <v>00586190217</v>
      </c>
      <c r="U1332" s="114" t="str">
        <f t="shared" si="81"/>
        <v>STA - STRUTTURE TRASPORTO ALTO ADIGE SPA</v>
      </c>
      <c r="V1332" s="114" t="str">
        <f t="shared" si="82"/>
        <v>TRENTINO ALTO-ADIGE</v>
      </c>
      <c r="W1332" s="114" t="str">
        <f t="shared" si="83"/>
        <v>Provincia autonoma di BOLZANO</v>
      </c>
    </row>
    <row r="1333" spans="1:23" ht="14.4" x14ac:dyDescent="0.3">
      <c r="A1333" s="80" t="s">
        <v>1010</v>
      </c>
      <c r="B1333" s="80" t="s">
        <v>1011</v>
      </c>
      <c r="C1333" s="80" t="s">
        <v>3793</v>
      </c>
      <c r="D1333" s="80" t="s">
        <v>4935</v>
      </c>
      <c r="E1333" s="80" t="s">
        <v>9845</v>
      </c>
      <c r="F1333" s="80" t="s">
        <v>6878</v>
      </c>
      <c r="G1333" s="80" t="s">
        <v>9846</v>
      </c>
      <c r="H1333" s="80" t="s">
        <v>5620</v>
      </c>
      <c r="I1333" s="80" t="s">
        <v>2477</v>
      </c>
      <c r="J1333" s="80" t="s">
        <v>1011</v>
      </c>
      <c r="K1333" s="80" t="s">
        <v>3793</v>
      </c>
      <c r="L1333" s="80" t="s">
        <v>9845</v>
      </c>
      <c r="M1333" s="80" t="s">
        <v>6878</v>
      </c>
      <c r="N1333" s="80" t="s">
        <v>9846</v>
      </c>
      <c r="O1333" s="80" t="s">
        <v>5620</v>
      </c>
      <c r="P1333" s="80" t="s">
        <v>2477</v>
      </c>
      <c r="Q1333" s="80" t="s">
        <v>9847</v>
      </c>
      <c r="R1333" s="82" t="s">
        <v>79</v>
      </c>
      <c r="S1333" s="80"/>
      <c r="T1333" s="114" t="str">
        <f t="shared" si="80"/>
        <v>00374730943</v>
      </c>
      <c r="U1333" s="114" t="str">
        <f t="shared" si="81"/>
        <v>STAFFIERI BUS DI STAFFIERI ANTONIO &amp; C. SNC</v>
      </c>
      <c r="V1333" s="114" t="str">
        <f t="shared" si="82"/>
        <v>MOLISE</v>
      </c>
      <c r="W1333" s="114" t="str">
        <f t="shared" si="83"/>
        <v>MOLISE</v>
      </c>
    </row>
    <row r="1334" spans="1:23" ht="14.4" x14ac:dyDescent="0.3">
      <c r="A1334" s="80" t="s">
        <v>1012</v>
      </c>
      <c r="B1334" s="80" t="s">
        <v>1013</v>
      </c>
      <c r="C1334" s="80" t="s">
        <v>3326</v>
      </c>
      <c r="D1334" s="80" t="s">
        <v>4858</v>
      </c>
      <c r="E1334" s="80" t="s">
        <v>4901</v>
      </c>
      <c r="F1334" s="80" t="s">
        <v>4902</v>
      </c>
      <c r="G1334" s="80" t="s">
        <v>4903</v>
      </c>
      <c r="H1334" s="80" t="s">
        <v>4904</v>
      </c>
      <c r="I1334" s="80" t="s">
        <v>2465</v>
      </c>
      <c r="J1334" s="80" t="s">
        <v>1013</v>
      </c>
      <c r="K1334" s="80" t="s">
        <v>3326</v>
      </c>
      <c r="L1334" s="80" t="s">
        <v>4901</v>
      </c>
      <c r="M1334" s="80" t="s">
        <v>4902</v>
      </c>
      <c r="N1334" s="80" t="s">
        <v>4903</v>
      </c>
      <c r="O1334" s="80" t="s">
        <v>4904</v>
      </c>
      <c r="P1334" s="80" t="s">
        <v>2465</v>
      </c>
      <c r="Q1334" s="80" t="s">
        <v>4905</v>
      </c>
      <c r="R1334" s="82" t="s">
        <v>79</v>
      </c>
      <c r="S1334" s="80" t="s">
        <v>4906</v>
      </c>
      <c r="T1334" s="114" t="str">
        <f t="shared" si="80"/>
        <v>00543810634</v>
      </c>
      <c r="U1334" s="114" t="str">
        <f t="shared" si="81"/>
        <v>STAIANO AUTOTRASPORTI S.R.L.</v>
      </c>
      <c r="V1334" s="114" t="str">
        <f t="shared" si="82"/>
        <v>CAMPANIA</v>
      </c>
      <c r="W1334" s="114" t="str">
        <f t="shared" si="83"/>
        <v>CAMPANIA</v>
      </c>
    </row>
    <row r="1335" spans="1:23" ht="14.4" x14ac:dyDescent="0.3">
      <c r="A1335" s="80" t="s">
        <v>4377</v>
      </c>
      <c r="B1335" s="80" t="s">
        <v>4378</v>
      </c>
      <c r="C1335" s="80" t="s">
        <v>6323</v>
      </c>
      <c r="D1335" s="80" t="s">
        <v>4871</v>
      </c>
      <c r="E1335" s="80" t="s">
        <v>9372</v>
      </c>
      <c r="F1335" s="80"/>
      <c r="G1335" s="80" t="s">
        <v>4880</v>
      </c>
      <c r="H1335" s="80" t="s">
        <v>4880</v>
      </c>
      <c r="I1335" s="80" t="s">
        <v>2475</v>
      </c>
      <c r="J1335" s="80" t="s">
        <v>4378</v>
      </c>
      <c r="K1335" s="80" t="s">
        <v>6323</v>
      </c>
      <c r="L1335" s="80" t="s">
        <v>9372</v>
      </c>
      <c r="M1335" s="80"/>
      <c r="N1335" s="80" t="s">
        <v>4880</v>
      </c>
      <c r="O1335" s="80" t="s">
        <v>4880</v>
      </c>
      <c r="P1335" s="80" t="s">
        <v>2475</v>
      </c>
      <c r="Q1335" s="80" t="s">
        <v>9373</v>
      </c>
      <c r="R1335" s="82" t="s">
        <v>79</v>
      </c>
      <c r="S1335" s="80" t="s">
        <v>4882</v>
      </c>
      <c r="T1335" s="114" t="str">
        <f t="shared" si="80"/>
        <v>00798460150</v>
      </c>
      <c r="U1335" s="114" t="str">
        <f t="shared" si="81"/>
        <v>STAR LODI SPA</v>
      </c>
      <c r="V1335" s="114" t="str">
        <f t="shared" si="82"/>
        <v>LOMBARDIA</v>
      </c>
      <c r="W1335" s="114" t="str">
        <f t="shared" si="83"/>
        <v>LOMBARDIA</v>
      </c>
    </row>
    <row r="1336" spans="1:23" ht="14.4" x14ac:dyDescent="0.3">
      <c r="A1336" s="80" t="s">
        <v>145</v>
      </c>
      <c r="B1336" s="80" t="s">
        <v>805</v>
      </c>
      <c r="C1336" s="80" t="s">
        <v>3362</v>
      </c>
      <c r="D1336" s="80" t="s">
        <v>4871</v>
      </c>
      <c r="E1336" s="80" t="s">
        <v>4878</v>
      </c>
      <c r="F1336" s="80" t="s">
        <v>4879</v>
      </c>
      <c r="G1336" s="80" t="s">
        <v>4880</v>
      </c>
      <c r="H1336" s="80" t="s">
        <v>4880</v>
      </c>
      <c r="I1336" s="80" t="s">
        <v>2475</v>
      </c>
      <c r="J1336" s="80" t="s">
        <v>805</v>
      </c>
      <c r="K1336" s="80" t="s">
        <v>3362</v>
      </c>
      <c r="L1336" s="80" t="s">
        <v>4878</v>
      </c>
      <c r="M1336" s="80" t="s">
        <v>4879</v>
      </c>
      <c r="N1336" s="80" t="s">
        <v>4880</v>
      </c>
      <c r="O1336" s="80" t="s">
        <v>4880</v>
      </c>
      <c r="P1336" s="80" t="s">
        <v>2475</v>
      </c>
      <c r="Q1336" s="80" t="s">
        <v>5268</v>
      </c>
      <c r="R1336" s="82" t="s">
        <v>79</v>
      </c>
      <c r="S1336" s="80" t="s">
        <v>4882</v>
      </c>
      <c r="T1336" s="114" t="str">
        <f t="shared" si="80"/>
        <v>01927790186</v>
      </c>
      <c r="U1336" s="114" t="str">
        <f t="shared" si="81"/>
        <v>STAR MOBILITY SPA</v>
      </c>
      <c r="V1336" s="114" t="str">
        <f t="shared" si="82"/>
        <v>LOMBARDIA</v>
      </c>
      <c r="W1336" s="114" t="str">
        <f t="shared" si="83"/>
        <v>LOMBARDIA</v>
      </c>
    </row>
    <row r="1337" spans="1:23" ht="14.4" x14ac:dyDescent="0.3">
      <c r="A1337" s="80" t="s">
        <v>11149</v>
      </c>
      <c r="B1337" s="80"/>
      <c r="C1337" s="80"/>
      <c r="D1337" s="80"/>
      <c r="E1337" s="80" t="s">
        <v>4876</v>
      </c>
      <c r="F1337" s="80"/>
      <c r="G1337" s="80"/>
      <c r="H1337" s="80"/>
      <c r="I1337" s="80"/>
      <c r="J1337" s="80" t="s">
        <v>11150</v>
      </c>
      <c r="K1337" s="80" t="s">
        <v>11151</v>
      </c>
      <c r="L1337" s="80" t="s">
        <v>11152</v>
      </c>
      <c r="M1337" s="80"/>
      <c r="N1337" s="80" t="s">
        <v>11153</v>
      </c>
      <c r="O1337" s="80" t="s">
        <v>5199</v>
      </c>
      <c r="P1337" s="80" t="s">
        <v>2467</v>
      </c>
      <c r="Q1337" s="80"/>
      <c r="R1337" s="82" t="s">
        <v>79</v>
      </c>
      <c r="S1337" s="80"/>
      <c r="T1337" s="114" t="str">
        <f t="shared" si="80"/>
        <v>01700051202</v>
      </c>
      <c r="U1337" s="114" t="str">
        <f t="shared" si="81"/>
        <v>STAR SRL</v>
      </c>
      <c r="V1337" s="114" t="str">
        <f t="shared" si="82"/>
        <v>EMILIA-ROMAGNA</v>
      </c>
      <c r="W1337" s="114" t="str">
        <f t="shared" si="83"/>
        <v>EMILIA-ROMAGNA</v>
      </c>
    </row>
    <row r="1338" spans="1:23" ht="14.4" x14ac:dyDescent="0.3">
      <c r="A1338" s="80" t="s">
        <v>1014</v>
      </c>
      <c r="B1338" s="80" t="s">
        <v>1015</v>
      </c>
      <c r="C1338" s="80" t="s">
        <v>3364</v>
      </c>
      <c r="D1338" s="80" t="s">
        <v>5029</v>
      </c>
      <c r="E1338" s="80" t="s">
        <v>5277</v>
      </c>
      <c r="F1338" s="80" t="s">
        <v>5278</v>
      </c>
      <c r="G1338" s="80" t="s">
        <v>5279</v>
      </c>
      <c r="H1338" s="80" t="s">
        <v>5279</v>
      </c>
      <c r="I1338" s="80" t="s">
        <v>2476</v>
      </c>
      <c r="J1338" s="80" t="s">
        <v>1015</v>
      </c>
      <c r="K1338" s="80" t="s">
        <v>3364</v>
      </c>
      <c r="L1338" s="80" t="s">
        <v>5277</v>
      </c>
      <c r="M1338" s="80" t="s">
        <v>5278</v>
      </c>
      <c r="N1338" s="80" t="s">
        <v>5279</v>
      </c>
      <c r="O1338" s="80" t="s">
        <v>5279</v>
      </c>
      <c r="P1338" s="80" t="s">
        <v>2476</v>
      </c>
      <c r="Q1338" s="80" t="s">
        <v>5280</v>
      </c>
      <c r="R1338" s="82" t="s">
        <v>79</v>
      </c>
      <c r="S1338" s="80" t="s">
        <v>5281</v>
      </c>
      <c r="T1338" s="114" t="str">
        <f t="shared" si="80"/>
        <v>01931150443</v>
      </c>
      <c r="U1338" s="114" t="str">
        <f t="shared" si="81"/>
        <v>START PLUS SCARL</v>
      </c>
      <c r="V1338" s="114" t="str">
        <f t="shared" si="82"/>
        <v>MARCHE</v>
      </c>
      <c r="W1338" s="114" t="str">
        <f t="shared" si="83"/>
        <v>MARCHE</v>
      </c>
    </row>
    <row r="1339" spans="1:23" ht="14.4" x14ac:dyDescent="0.3">
      <c r="A1339" s="80" t="s">
        <v>4397</v>
      </c>
      <c r="B1339" s="80"/>
      <c r="C1339" s="80"/>
      <c r="D1339" s="80"/>
      <c r="E1339" s="80" t="s">
        <v>4876</v>
      </c>
      <c r="F1339" s="80"/>
      <c r="G1339" s="80"/>
      <c r="H1339" s="80"/>
      <c r="I1339" s="80"/>
      <c r="J1339" s="80" t="s">
        <v>1015</v>
      </c>
      <c r="K1339" s="80" t="s">
        <v>3364</v>
      </c>
      <c r="L1339" s="80" t="s">
        <v>5375</v>
      </c>
      <c r="M1339" s="80"/>
      <c r="N1339" s="80" t="s">
        <v>5279</v>
      </c>
      <c r="O1339" s="80" t="s">
        <v>5279</v>
      </c>
      <c r="P1339" s="80" t="s">
        <v>2476</v>
      </c>
      <c r="Q1339" s="80"/>
      <c r="R1339" s="82" t="s">
        <v>79</v>
      </c>
      <c r="S1339" s="80"/>
      <c r="T1339" s="114" t="str">
        <f t="shared" si="80"/>
        <v>01931150443</v>
      </c>
      <c r="U1339" s="114" t="str">
        <f t="shared" si="81"/>
        <v>START PLUS SCARL</v>
      </c>
      <c r="V1339" s="114" t="str">
        <f t="shared" si="82"/>
        <v>MARCHE</v>
      </c>
      <c r="W1339" s="114" t="str">
        <f t="shared" si="83"/>
        <v>MARCHE</v>
      </c>
    </row>
    <row r="1340" spans="1:23" ht="14.4" x14ac:dyDescent="0.3">
      <c r="A1340" s="80" t="s">
        <v>5083</v>
      </c>
      <c r="B1340" s="80"/>
      <c r="C1340" s="80"/>
      <c r="D1340" s="80"/>
      <c r="E1340" s="80" t="s">
        <v>4876</v>
      </c>
      <c r="F1340" s="80"/>
      <c r="G1340" s="80"/>
      <c r="H1340" s="80"/>
      <c r="I1340" s="80"/>
      <c r="J1340" s="80" t="s">
        <v>5084</v>
      </c>
      <c r="K1340" s="80" t="s">
        <v>4907</v>
      </c>
      <c r="L1340" s="80" t="s">
        <v>5085</v>
      </c>
      <c r="M1340" s="80"/>
      <c r="N1340" s="80" t="s">
        <v>5086</v>
      </c>
      <c r="O1340" s="80" t="s">
        <v>5087</v>
      </c>
      <c r="P1340" s="80" t="s">
        <v>2467</v>
      </c>
      <c r="Q1340" s="80"/>
      <c r="R1340" s="82" t="s">
        <v>79</v>
      </c>
      <c r="S1340" s="80"/>
      <c r="T1340" s="114" t="str">
        <f t="shared" si="80"/>
        <v>03836450407</v>
      </c>
      <c r="U1340" s="114" t="str">
        <f t="shared" si="81"/>
        <v>START ROMAGNA</v>
      </c>
      <c r="V1340" s="114" t="str">
        <f t="shared" si="82"/>
        <v>EMILIA-ROMAGNA</v>
      </c>
      <c r="W1340" s="114" t="str">
        <f t="shared" si="83"/>
        <v>EMILIA-ROMAGNA</v>
      </c>
    </row>
    <row r="1341" spans="1:23" ht="14.4" x14ac:dyDescent="0.3">
      <c r="A1341" s="80" t="s">
        <v>9280</v>
      </c>
      <c r="B1341" s="80"/>
      <c r="C1341" s="80"/>
      <c r="D1341" s="80"/>
      <c r="E1341" s="80" t="s">
        <v>4876</v>
      </c>
      <c r="F1341" s="80"/>
      <c r="G1341" s="80"/>
      <c r="H1341" s="80"/>
      <c r="I1341" s="80"/>
      <c r="J1341" s="80" t="s">
        <v>9281</v>
      </c>
      <c r="K1341" s="80" t="s">
        <v>9282</v>
      </c>
      <c r="L1341" s="80" t="s">
        <v>9283</v>
      </c>
      <c r="M1341" s="80"/>
      <c r="N1341" s="80" t="s">
        <v>5279</v>
      </c>
      <c r="O1341" s="80" t="s">
        <v>5279</v>
      </c>
      <c r="P1341" s="80" t="s">
        <v>2476</v>
      </c>
      <c r="Q1341" s="80"/>
      <c r="R1341" s="82" t="s">
        <v>79</v>
      </c>
      <c r="S1341" s="80"/>
      <c r="T1341" s="114" t="str">
        <f t="shared" si="80"/>
        <v>01598350443</v>
      </c>
      <c r="U1341" s="114" t="str">
        <f t="shared" si="81"/>
        <v>START SPA</v>
      </c>
      <c r="V1341" s="114" t="str">
        <f t="shared" si="82"/>
        <v>MARCHE</v>
      </c>
      <c r="W1341" s="114" t="str">
        <f t="shared" si="83"/>
        <v>MARCHE</v>
      </c>
    </row>
    <row r="1342" spans="1:23" ht="14.4" x14ac:dyDescent="0.3">
      <c r="A1342" s="80" t="s">
        <v>5932</v>
      </c>
      <c r="B1342" s="80"/>
      <c r="C1342" s="80"/>
      <c r="D1342" s="80"/>
      <c r="E1342" s="80" t="s">
        <v>4876</v>
      </c>
      <c r="F1342" s="80"/>
      <c r="G1342" s="80"/>
      <c r="H1342" s="80"/>
      <c r="I1342" s="80"/>
      <c r="J1342" s="80" t="s">
        <v>5933</v>
      </c>
      <c r="K1342" s="80" t="s">
        <v>5934</v>
      </c>
      <c r="L1342" s="80" t="s">
        <v>5935</v>
      </c>
      <c r="M1342" s="80"/>
      <c r="N1342" s="80" t="s">
        <v>5936</v>
      </c>
      <c r="O1342" s="80" t="s">
        <v>5579</v>
      </c>
      <c r="P1342" s="80" t="s">
        <v>2478</v>
      </c>
      <c r="Q1342" s="80"/>
      <c r="R1342" s="82" t="s">
        <v>79</v>
      </c>
      <c r="S1342" s="80"/>
      <c r="T1342" s="114" t="str">
        <f t="shared" si="80"/>
        <v>01199360064</v>
      </c>
      <c r="U1342" s="114" t="str">
        <f t="shared" si="81"/>
        <v>STAT TURISMO S.R.L.</v>
      </c>
      <c r="V1342" s="114" t="str">
        <f t="shared" si="82"/>
        <v>PIEMONTE</v>
      </c>
      <c r="W1342" s="114" t="str">
        <f t="shared" si="83"/>
        <v>PIEMONTE</v>
      </c>
    </row>
    <row r="1343" spans="1:23" ht="14.4" x14ac:dyDescent="0.3">
      <c r="A1343" s="80" t="s">
        <v>6373</v>
      </c>
      <c r="B1343" s="80"/>
      <c r="C1343" s="80"/>
      <c r="D1343" s="80"/>
      <c r="E1343" s="80" t="s">
        <v>4876</v>
      </c>
      <c r="F1343" s="80"/>
      <c r="G1343" s="80"/>
      <c r="H1343" s="80"/>
      <c r="I1343" s="80"/>
      <c r="J1343" s="80" t="s">
        <v>6374</v>
      </c>
      <c r="K1343" s="80" t="s">
        <v>6375</v>
      </c>
      <c r="L1343" s="80" t="s">
        <v>6376</v>
      </c>
      <c r="M1343" s="80"/>
      <c r="N1343" s="80" t="s">
        <v>5250</v>
      </c>
      <c r="O1343" s="80" t="s">
        <v>5251</v>
      </c>
      <c r="P1343" s="80" t="s">
        <v>2475</v>
      </c>
      <c r="Q1343" s="80"/>
      <c r="R1343" s="82" t="s">
        <v>79</v>
      </c>
      <c r="S1343" s="80"/>
      <c r="T1343" s="114" t="str">
        <f t="shared" si="80"/>
        <v>00174500181</v>
      </c>
      <c r="U1343" s="114" t="str">
        <f t="shared" si="81"/>
        <v>STAV</v>
      </c>
      <c r="V1343" s="114" t="str">
        <f t="shared" si="82"/>
        <v>LOMBARDIA</v>
      </c>
      <c r="W1343" s="114" t="str">
        <f t="shared" si="83"/>
        <v>LOMBARDIA</v>
      </c>
    </row>
    <row r="1344" spans="1:23" ht="14.4" x14ac:dyDescent="0.3">
      <c r="A1344" s="80" t="s">
        <v>1019</v>
      </c>
      <c r="B1344" s="80" t="s">
        <v>1020</v>
      </c>
      <c r="C1344" s="80" t="s">
        <v>3787</v>
      </c>
      <c r="D1344" s="80" t="s">
        <v>5468</v>
      </c>
      <c r="E1344" s="80" t="s">
        <v>5990</v>
      </c>
      <c r="F1344" s="80" t="s">
        <v>5991</v>
      </c>
      <c r="G1344" s="80" t="s">
        <v>5992</v>
      </c>
      <c r="H1344" s="80" t="s">
        <v>5992</v>
      </c>
      <c r="I1344" s="80" t="s">
        <v>2475</v>
      </c>
      <c r="J1344" s="80" t="s">
        <v>1020</v>
      </c>
      <c r="K1344" s="80" t="s">
        <v>3787</v>
      </c>
      <c r="L1344" s="80" t="s">
        <v>5990</v>
      </c>
      <c r="M1344" s="80" t="s">
        <v>5991</v>
      </c>
      <c r="N1344" s="80" t="s">
        <v>5992</v>
      </c>
      <c r="O1344" s="80" t="s">
        <v>5992</v>
      </c>
      <c r="P1344" s="80" t="s">
        <v>2475</v>
      </c>
      <c r="Q1344" s="80" t="s">
        <v>9810</v>
      </c>
      <c r="R1344" s="82" t="s">
        <v>79</v>
      </c>
      <c r="S1344" s="80" t="s">
        <v>5231</v>
      </c>
      <c r="T1344" s="114" t="str">
        <f t="shared" si="80"/>
        <v>02926530136</v>
      </c>
      <c r="U1344" s="114" t="str">
        <f t="shared" si="81"/>
        <v>STECAV SCARL</v>
      </c>
      <c r="V1344" s="114" t="str">
        <f t="shared" si="82"/>
        <v>LOMBARDIA</v>
      </c>
      <c r="W1344" s="114" t="str">
        <f t="shared" si="83"/>
        <v>LOMBARDIA</v>
      </c>
    </row>
    <row r="1345" spans="1:23" ht="14.4" x14ac:dyDescent="0.3">
      <c r="A1345" s="80" t="s">
        <v>4687</v>
      </c>
      <c r="B1345" s="80" t="s">
        <v>4688</v>
      </c>
      <c r="C1345" s="80" t="s">
        <v>8066</v>
      </c>
      <c r="D1345" s="80" t="s">
        <v>5258</v>
      </c>
      <c r="E1345" s="80" t="s">
        <v>8067</v>
      </c>
      <c r="F1345" s="80" t="s">
        <v>8068</v>
      </c>
      <c r="G1345" s="80" t="s">
        <v>8069</v>
      </c>
      <c r="H1345" s="80" t="s">
        <v>6337</v>
      </c>
      <c r="I1345" s="80" t="s">
        <v>2484</v>
      </c>
      <c r="J1345" s="80" t="s">
        <v>4688</v>
      </c>
      <c r="K1345" s="80" t="s">
        <v>8066</v>
      </c>
      <c r="L1345" s="80" t="s">
        <v>8067</v>
      </c>
      <c r="M1345" s="80" t="s">
        <v>8068</v>
      </c>
      <c r="N1345" s="80" t="s">
        <v>8069</v>
      </c>
      <c r="O1345" s="80" t="s">
        <v>6337</v>
      </c>
      <c r="P1345" s="80" t="s">
        <v>2484</v>
      </c>
      <c r="Q1345" s="80" t="s">
        <v>8070</v>
      </c>
      <c r="R1345" s="82" t="s">
        <v>79</v>
      </c>
      <c r="S1345" s="80"/>
      <c r="T1345" s="114" t="str">
        <f t="shared" si="80"/>
        <v>04118470485</v>
      </c>
      <c r="U1345" s="114" t="str">
        <f t="shared" si="81"/>
        <v>STEDOP DI PISOLESI DONATO &amp;C SAS</v>
      </c>
      <c r="V1345" s="114" t="str">
        <f t="shared" si="82"/>
        <v>TOSCANA</v>
      </c>
      <c r="W1345" s="114" t="str">
        <f t="shared" si="83"/>
        <v>TOSCANA</v>
      </c>
    </row>
    <row r="1346" spans="1:23" ht="14.4" x14ac:dyDescent="0.3">
      <c r="A1346" s="80" t="s">
        <v>4760</v>
      </c>
      <c r="B1346" s="80" t="s">
        <v>4761</v>
      </c>
      <c r="C1346" s="80" t="s">
        <v>6565</v>
      </c>
      <c r="D1346" s="80" t="s">
        <v>4858</v>
      </c>
      <c r="E1346" s="80" t="s">
        <v>6566</v>
      </c>
      <c r="F1346" s="80" t="s">
        <v>6567</v>
      </c>
      <c r="G1346" s="80" t="s">
        <v>6568</v>
      </c>
      <c r="H1346" s="80" t="s">
        <v>6541</v>
      </c>
      <c r="I1346" s="80" t="s">
        <v>2485</v>
      </c>
      <c r="J1346" s="80" t="s">
        <v>4761</v>
      </c>
      <c r="K1346" s="80" t="s">
        <v>6565</v>
      </c>
      <c r="L1346" s="80" t="s">
        <v>6566</v>
      </c>
      <c r="M1346" s="80" t="s">
        <v>6567</v>
      </c>
      <c r="N1346" s="80" t="s">
        <v>6568</v>
      </c>
      <c r="O1346" s="80" t="s">
        <v>6541</v>
      </c>
      <c r="P1346" s="80" t="s">
        <v>2485</v>
      </c>
      <c r="Q1346" s="80" t="s">
        <v>6569</v>
      </c>
      <c r="R1346" s="82" t="s">
        <v>79</v>
      </c>
      <c r="S1346" s="80" t="s">
        <v>6570</v>
      </c>
      <c r="T1346" s="114" t="str">
        <f t="shared" ref="T1346:T1409" si="84">IF(K1346="", C1346, K1346)</f>
        <v>02783170216</v>
      </c>
      <c r="U1346" s="114" t="str">
        <f t="shared" ref="U1346:U1409" si="85">IF(J1346="", B1346, J1346)</f>
        <v>STEINER TOURING GMBH</v>
      </c>
      <c r="V1346" s="114" t="str">
        <f t="shared" ref="V1346:V1409" si="86">IF(P1346="", I1346, P1346)</f>
        <v>TRENTINO ALTO-ADIGE</v>
      </c>
      <c r="W1346" s="114" t="str">
        <f t="shared" ref="W1346:W1409" si="87">IF(V1346="FRIULI-VENEZIA-GIULIA", "FRIULI-VENEZIA GIULIA", IF(V1346="TRENTINO ALTO-ADIGE", IF(IF(O1346="", H1346, O1346)="BOLZANO-BOZEN", "Provincia autonoma di BOLZANO", "Provincia autonoma di TRENTO"), V1346))</f>
        <v>Provincia autonoma di BOLZANO</v>
      </c>
    </row>
    <row r="1347" spans="1:23" ht="14.4" x14ac:dyDescent="0.3">
      <c r="A1347" s="80" t="s">
        <v>7435</v>
      </c>
      <c r="B1347" s="80"/>
      <c r="C1347" s="80"/>
      <c r="D1347" s="80"/>
      <c r="E1347" s="80" t="s">
        <v>4876</v>
      </c>
      <c r="F1347" s="80"/>
      <c r="G1347" s="80"/>
      <c r="H1347" s="80"/>
      <c r="I1347" s="80"/>
      <c r="J1347" s="80" t="s">
        <v>7436</v>
      </c>
      <c r="K1347" s="80" t="s">
        <v>7437</v>
      </c>
      <c r="L1347" s="80" t="s">
        <v>7438</v>
      </c>
      <c r="M1347" s="80"/>
      <c r="N1347" s="80" t="s">
        <v>7439</v>
      </c>
      <c r="O1347" s="80" t="s">
        <v>5074</v>
      </c>
      <c r="P1347" s="80" t="s">
        <v>2465</v>
      </c>
      <c r="Q1347" s="80"/>
      <c r="R1347" s="82" t="s">
        <v>79</v>
      </c>
      <c r="S1347" s="80"/>
      <c r="T1347" s="114" t="str">
        <f t="shared" si="84"/>
        <v>05057420654</v>
      </c>
      <c r="U1347" s="114" t="str">
        <f t="shared" si="85"/>
        <v>STENA TRAVEL S.R.L. UNIPERSONALE</v>
      </c>
      <c r="V1347" s="114" t="str">
        <f t="shared" si="86"/>
        <v>CAMPANIA</v>
      </c>
      <c r="W1347" s="114" t="str">
        <f t="shared" si="87"/>
        <v>CAMPANIA</v>
      </c>
    </row>
    <row r="1348" spans="1:23" ht="14.4" x14ac:dyDescent="0.3">
      <c r="A1348" s="80" t="s">
        <v>6437</v>
      </c>
      <c r="B1348" s="80"/>
      <c r="C1348" s="80"/>
      <c r="D1348" s="80"/>
      <c r="E1348" s="80" t="s">
        <v>4876</v>
      </c>
      <c r="F1348" s="80"/>
      <c r="G1348" s="80"/>
      <c r="H1348" s="80"/>
      <c r="I1348" s="80"/>
      <c r="J1348" s="80" t="s">
        <v>6438</v>
      </c>
      <c r="K1348" s="80" t="s">
        <v>6439</v>
      </c>
      <c r="L1348" s="80" t="s">
        <v>6440</v>
      </c>
      <c r="M1348" s="80"/>
      <c r="N1348" s="80" t="s">
        <v>6441</v>
      </c>
      <c r="O1348" s="80" t="s">
        <v>6441</v>
      </c>
      <c r="P1348" s="80" t="s">
        <v>2471</v>
      </c>
      <c r="Q1348" s="80"/>
      <c r="R1348" s="82" t="s">
        <v>79</v>
      </c>
      <c r="S1348" s="80"/>
      <c r="T1348" s="114" t="str">
        <f t="shared" si="84"/>
        <v>01395020934</v>
      </c>
      <c r="U1348" s="114" t="str">
        <f t="shared" si="85"/>
        <v>STI</v>
      </c>
      <c r="V1348" s="114" t="str">
        <f t="shared" si="86"/>
        <v>FRIULI-VENEZIA-GIULIA</v>
      </c>
      <c r="W1348" s="114" t="str">
        <f t="shared" si="87"/>
        <v>FRIULI-VENEZIA GIULIA</v>
      </c>
    </row>
    <row r="1349" spans="1:23" ht="14.4" x14ac:dyDescent="0.3">
      <c r="A1349" s="80" t="s">
        <v>1022</v>
      </c>
      <c r="B1349" s="80" t="s">
        <v>1023</v>
      </c>
      <c r="C1349" s="80" t="s">
        <v>3322</v>
      </c>
      <c r="D1349" s="80" t="s">
        <v>4871</v>
      </c>
      <c r="E1349" s="80" t="s">
        <v>4878</v>
      </c>
      <c r="F1349" s="80" t="s">
        <v>4879</v>
      </c>
      <c r="G1349" s="80" t="s">
        <v>4880</v>
      </c>
      <c r="H1349" s="80" t="s">
        <v>4880</v>
      </c>
      <c r="I1349" s="80" t="s">
        <v>2475</v>
      </c>
      <c r="J1349" s="80" t="s">
        <v>1023</v>
      </c>
      <c r="K1349" s="80" t="s">
        <v>3322</v>
      </c>
      <c r="L1349" s="80" t="s">
        <v>4878</v>
      </c>
      <c r="M1349" s="80" t="s">
        <v>4879</v>
      </c>
      <c r="N1349" s="80" t="s">
        <v>4880</v>
      </c>
      <c r="O1349" s="80" t="s">
        <v>4880</v>
      </c>
      <c r="P1349" s="80" t="s">
        <v>2475</v>
      </c>
      <c r="Q1349" s="80" t="s">
        <v>4881</v>
      </c>
      <c r="R1349" s="82" t="s">
        <v>79</v>
      </c>
      <c r="S1349" s="80" t="s">
        <v>4882</v>
      </c>
      <c r="T1349" s="114" t="str">
        <f t="shared" si="84"/>
        <v>00850570151</v>
      </c>
      <c r="U1349" s="114" t="str">
        <f t="shared" si="85"/>
        <v>STIE SPA</v>
      </c>
      <c r="V1349" s="114" t="str">
        <f t="shared" si="86"/>
        <v>LOMBARDIA</v>
      </c>
      <c r="W1349" s="114" t="str">
        <f t="shared" si="87"/>
        <v>LOMBARDIA</v>
      </c>
    </row>
    <row r="1350" spans="1:23" ht="14.4" x14ac:dyDescent="0.3">
      <c r="A1350" s="80" t="s">
        <v>4429</v>
      </c>
      <c r="B1350" s="80" t="s">
        <v>4430</v>
      </c>
      <c r="C1350" s="80" t="s">
        <v>6215</v>
      </c>
      <c r="D1350" s="80" t="s">
        <v>4858</v>
      </c>
      <c r="E1350" s="80" t="s">
        <v>6216</v>
      </c>
      <c r="F1350" s="80" t="s">
        <v>6217</v>
      </c>
      <c r="G1350" s="80" t="s">
        <v>6046</v>
      </c>
      <c r="H1350" s="80" t="s">
        <v>6046</v>
      </c>
      <c r="I1350" s="80" t="s">
        <v>2478</v>
      </c>
      <c r="J1350" s="80" t="s">
        <v>4430</v>
      </c>
      <c r="K1350" s="80" t="s">
        <v>6215</v>
      </c>
      <c r="L1350" s="80" t="s">
        <v>6216</v>
      </c>
      <c r="M1350" s="80" t="s">
        <v>6217</v>
      </c>
      <c r="N1350" s="80" t="s">
        <v>6046</v>
      </c>
      <c r="O1350" s="80" t="s">
        <v>6046</v>
      </c>
      <c r="P1350" s="80" t="s">
        <v>2478</v>
      </c>
      <c r="Q1350" s="80" t="s">
        <v>6218</v>
      </c>
      <c r="R1350" s="82" t="s">
        <v>79</v>
      </c>
      <c r="S1350" s="80"/>
      <c r="T1350" s="114" t="str">
        <f t="shared" si="84"/>
        <v>00169450046</v>
      </c>
      <c r="U1350" s="114" t="str">
        <f t="shared" si="85"/>
        <v>STP SRL</v>
      </c>
      <c r="V1350" s="114" t="str">
        <f t="shared" si="86"/>
        <v>PIEMONTE</v>
      </c>
      <c r="W1350" s="114" t="str">
        <f t="shared" si="87"/>
        <v>PIEMONTE</v>
      </c>
    </row>
    <row r="1351" spans="1:23" ht="14.4" x14ac:dyDescent="0.3">
      <c r="A1351" s="80" t="s">
        <v>10216</v>
      </c>
      <c r="B1351" s="80"/>
      <c r="C1351" s="80"/>
      <c r="D1351" s="80"/>
      <c r="E1351" s="80" t="s">
        <v>4876</v>
      </c>
      <c r="F1351" s="80"/>
      <c r="G1351" s="80"/>
      <c r="H1351" s="80"/>
      <c r="I1351" s="80"/>
      <c r="J1351" s="80" t="s">
        <v>10217</v>
      </c>
      <c r="K1351" s="80" t="s">
        <v>10218</v>
      </c>
      <c r="L1351" s="80" t="s">
        <v>10219</v>
      </c>
      <c r="M1351" s="80"/>
      <c r="N1351" s="80" t="s">
        <v>10220</v>
      </c>
      <c r="O1351" s="80" t="s">
        <v>5301</v>
      </c>
      <c r="P1351" s="80" t="s">
        <v>2478</v>
      </c>
      <c r="Q1351" s="80" t="s">
        <v>10221</v>
      </c>
      <c r="R1351" s="82" t="s">
        <v>79</v>
      </c>
      <c r="S1351" s="80"/>
      <c r="T1351" s="114" t="str">
        <f t="shared" si="84"/>
        <v>02465110035</v>
      </c>
      <c r="U1351" s="114" t="str">
        <f t="shared" si="85"/>
        <v>STV</v>
      </c>
      <c r="V1351" s="114" t="str">
        <f t="shared" si="86"/>
        <v>PIEMONTE</v>
      </c>
      <c r="W1351" s="114" t="str">
        <f t="shared" si="87"/>
        <v>PIEMONTE</v>
      </c>
    </row>
    <row r="1352" spans="1:23" ht="14.4" x14ac:dyDescent="0.3">
      <c r="A1352" s="80" t="s">
        <v>8468</v>
      </c>
      <c r="B1352" s="80"/>
      <c r="C1352" s="80"/>
      <c r="D1352" s="80"/>
      <c r="E1352" s="80" t="s">
        <v>4876</v>
      </c>
      <c r="F1352" s="80"/>
      <c r="G1352" s="80"/>
      <c r="H1352" s="80"/>
      <c r="I1352" s="80"/>
      <c r="J1352" s="80" t="s">
        <v>8469</v>
      </c>
      <c r="K1352" s="80" t="s">
        <v>3447</v>
      </c>
      <c r="L1352" s="80" t="s">
        <v>8470</v>
      </c>
      <c r="M1352" s="80"/>
      <c r="N1352" s="80" t="s">
        <v>5627</v>
      </c>
      <c r="O1352" s="80" t="s">
        <v>5627</v>
      </c>
      <c r="P1352" s="80" t="s">
        <v>2487</v>
      </c>
      <c r="Q1352" s="80"/>
      <c r="R1352" s="82" t="s">
        <v>79</v>
      </c>
      <c r="S1352" s="80"/>
      <c r="T1352" s="114" t="str">
        <f t="shared" si="84"/>
        <v>00253090542</v>
      </c>
      <c r="U1352" s="114" t="str">
        <f t="shared" si="85"/>
        <v>SULGA S.R.L.</v>
      </c>
      <c r="V1352" s="114" t="str">
        <f t="shared" si="86"/>
        <v>UMBRIA</v>
      </c>
      <c r="W1352" s="114" t="str">
        <f t="shared" si="87"/>
        <v>UMBRIA</v>
      </c>
    </row>
    <row r="1353" spans="1:23" ht="14.4" x14ac:dyDescent="0.3">
      <c r="A1353" s="80" t="s">
        <v>1034</v>
      </c>
      <c r="B1353" s="80" t="s">
        <v>1035</v>
      </c>
      <c r="C1353" s="80" t="s">
        <v>3510</v>
      </c>
      <c r="D1353" s="80" t="s">
        <v>4858</v>
      </c>
      <c r="E1353" s="80" t="s">
        <v>7531</v>
      </c>
      <c r="F1353" s="80" t="s">
        <v>7532</v>
      </c>
      <c r="G1353" s="80" t="s">
        <v>6903</v>
      </c>
      <c r="H1353" s="80" t="s">
        <v>4939</v>
      </c>
      <c r="I1353" s="80" t="s">
        <v>2482</v>
      </c>
      <c r="J1353" s="80" t="s">
        <v>1035</v>
      </c>
      <c r="K1353" s="80" t="s">
        <v>3510</v>
      </c>
      <c r="L1353" s="80" t="s">
        <v>7531</v>
      </c>
      <c r="M1353" s="80" t="s">
        <v>6902</v>
      </c>
      <c r="N1353" s="80" t="s">
        <v>6903</v>
      </c>
      <c r="O1353" s="80" t="s">
        <v>4939</v>
      </c>
      <c r="P1353" s="80" t="s">
        <v>2482</v>
      </c>
      <c r="Q1353" s="80" t="s">
        <v>7533</v>
      </c>
      <c r="R1353" s="82" t="s">
        <v>79</v>
      </c>
      <c r="S1353" s="80" t="s">
        <v>7534</v>
      </c>
      <c r="T1353" s="114" t="str">
        <f t="shared" si="84"/>
        <v>00358880904</v>
      </c>
      <c r="U1353" s="114" t="str">
        <f t="shared" si="85"/>
        <v>SUN LINES</v>
      </c>
      <c r="V1353" s="114" t="str">
        <f t="shared" si="86"/>
        <v>SARDEGNA</v>
      </c>
      <c r="W1353" s="114" t="str">
        <f t="shared" si="87"/>
        <v>SARDEGNA</v>
      </c>
    </row>
    <row r="1354" spans="1:23" ht="14.4" x14ac:dyDescent="0.3">
      <c r="A1354" s="80" t="s">
        <v>1032</v>
      </c>
      <c r="B1354" s="80" t="s">
        <v>1033</v>
      </c>
      <c r="C1354" s="80" t="s">
        <v>3354</v>
      </c>
      <c r="D1354" s="80" t="s">
        <v>4871</v>
      </c>
      <c r="E1354" s="80" t="s">
        <v>5180</v>
      </c>
      <c r="F1354" s="80" t="s">
        <v>5181</v>
      </c>
      <c r="G1354" s="80" t="s">
        <v>5137</v>
      </c>
      <c r="H1354" s="80" t="s">
        <v>5137</v>
      </c>
      <c r="I1354" s="80" t="s">
        <v>2478</v>
      </c>
      <c r="J1354" s="80" t="s">
        <v>1033</v>
      </c>
      <c r="K1354" s="80" t="s">
        <v>3354</v>
      </c>
      <c r="L1354" s="80" t="s">
        <v>5180</v>
      </c>
      <c r="M1354" s="80" t="s">
        <v>5181</v>
      </c>
      <c r="N1354" s="80" t="s">
        <v>5137</v>
      </c>
      <c r="O1354" s="80" t="s">
        <v>5137</v>
      </c>
      <c r="P1354" s="80" t="s">
        <v>2478</v>
      </c>
      <c r="Q1354" s="80" t="s">
        <v>5182</v>
      </c>
      <c r="R1354" s="82" t="s">
        <v>79</v>
      </c>
      <c r="S1354" s="80" t="s">
        <v>5183</v>
      </c>
      <c r="T1354" s="114" t="str">
        <f t="shared" si="84"/>
        <v>00123660037</v>
      </c>
      <c r="U1354" s="114" t="str">
        <f t="shared" si="85"/>
        <v>SUN SPA</v>
      </c>
      <c r="V1354" s="114" t="str">
        <f t="shared" si="86"/>
        <v>PIEMONTE</v>
      </c>
      <c r="W1354" s="114" t="str">
        <f t="shared" si="87"/>
        <v>PIEMONTE</v>
      </c>
    </row>
    <row r="1355" spans="1:23" ht="14.4" x14ac:dyDescent="0.3">
      <c r="A1355" s="80" t="s">
        <v>2532</v>
      </c>
      <c r="B1355" s="80"/>
      <c r="C1355" s="80"/>
      <c r="D1355" s="80"/>
      <c r="E1355" s="80" t="s">
        <v>4876</v>
      </c>
      <c r="F1355" s="80"/>
      <c r="G1355" s="80"/>
      <c r="H1355" s="80"/>
      <c r="I1355" s="80"/>
      <c r="J1355" s="80" t="s">
        <v>2533</v>
      </c>
      <c r="K1355" s="80" t="s">
        <v>3927</v>
      </c>
      <c r="L1355" s="80" t="s">
        <v>8647</v>
      </c>
      <c r="M1355" s="80"/>
      <c r="N1355" s="80" t="s">
        <v>8648</v>
      </c>
      <c r="O1355" s="80" t="s">
        <v>4945</v>
      </c>
      <c r="P1355" s="80" t="s">
        <v>2450</v>
      </c>
      <c r="Q1355" s="80" t="s">
        <v>11220</v>
      </c>
      <c r="R1355" s="82" t="s">
        <v>79</v>
      </c>
      <c r="S1355" s="80"/>
      <c r="T1355" s="114" t="str">
        <f t="shared" si="84"/>
        <v>02837630694</v>
      </c>
      <c r="U1355" s="114" t="str">
        <f t="shared" si="85"/>
        <v>SURIANO TRASPORTI SRL</v>
      </c>
      <c r="V1355" s="114" t="str">
        <f t="shared" si="86"/>
        <v>ABRUZZO</v>
      </c>
      <c r="W1355" s="114" t="str">
        <f t="shared" si="87"/>
        <v>ABRUZZO</v>
      </c>
    </row>
    <row r="1356" spans="1:23" ht="14.4" x14ac:dyDescent="0.3">
      <c r="A1356" s="80" t="s">
        <v>1036</v>
      </c>
      <c r="B1356" s="80" t="s">
        <v>1037</v>
      </c>
      <c r="C1356" s="80" t="s">
        <v>3619</v>
      </c>
      <c r="D1356" s="80" t="s">
        <v>5430</v>
      </c>
      <c r="E1356" s="80" t="s">
        <v>8647</v>
      </c>
      <c r="F1356" s="80" t="s">
        <v>6262</v>
      </c>
      <c r="G1356" s="80" t="s">
        <v>8648</v>
      </c>
      <c r="H1356" s="80" t="s">
        <v>4945</v>
      </c>
      <c r="I1356" s="80" t="s">
        <v>2450</v>
      </c>
      <c r="J1356" s="80" t="s">
        <v>1037</v>
      </c>
      <c r="K1356" s="80" t="s">
        <v>3619</v>
      </c>
      <c r="L1356" s="80" t="s">
        <v>8647</v>
      </c>
      <c r="M1356" s="80" t="s">
        <v>6262</v>
      </c>
      <c r="N1356" s="80" t="s">
        <v>8648</v>
      </c>
      <c r="O1356" s="80" t="s">
        <v>4945</v>
      </c>
      <c r="P1356" s="80" t="s">
        <v>2450</v>
      </c>
      <c r="Q1356" s="80" t="s">
        <v>8649</v>
      </c>
      <c r="R1356" s="82" t="s">
        <v>79</v>
      </c>
      <c r="S1356" s="80"/>
      <c r="T1356" s="114" t="str">
        <f t="shared" si="84"/>
        <v>00046230694</v>
      </c>
      <c r="U1356" s="114" t="str">
        <f t="shared" si="85"/>
        <v>SURIANO UGO</v>
      </c>
      <c r="V1356" s="114" t="str">
        <f t="shared" si="86"/>
        <v>ABRUZZO</v>
      </c>
      <c r="W1356" s="114" t="str">
        <f t="shared" si="87"/>
        <v>ABRUZZO</v>
      </c>
    </row>
    <row r="1357" spans="1:23" ht="14.4" x14ac:dyDescent="0.3">
      <c r="A1357" s="80" t="s">
        <v>2216</v>
      </c>
      <c r="B1357" s="80" t="s">
        <v>2217</v>
      </c>
      <c r="C1357" s="80" t="s">
        <v>3912</v>
      </c>
      <c r="D1357" s="80" t="s">
        <v>10770</v>
      </c>
      <c r="E1357" s="80" t="s">
        <v>10771</v>
      </c>
      <c r="F1357" s="80" t="s">
        <v>8528</v>
      </c>
      <c r="G1357" s="80" t="s">
        <v>7551</v>
      </c>
      <c r="H1357" s="80" t="s">
        <v>7552</v>
      </c>
      <c r="I1357" s="80" t="s">
        <v>2488</v>
      </c>
      <c r="J1357" s="80" t="s">
        <v>2217</v>
      </c>
      <c r="K1357" s="80" t="s">
        <v>3912</v>
      </c>
      <c r="L1357" s="80" t="s">
        <v>10771</v>
      </c>
      <c r="M1357" s="80" t="s">
        <v>8528</v>
      </c>
      <c r="N1357" s="80" t="s">
        <v>7551</v>
      </c>
      <c r="O1357" s="80" t="s">
        <v>7552</v>
      </c>
      <c r="P1357" s="80" t="s">
        <v>2488</v>
      </c>
      <c r="Q1357" s="80" t="s">
        <v>10772</v>
      </c>
      <c r="R1357" s="82" t="s">
        <v>79</v>
      </c>
      <c r="S1357" s="80" t="s">
        <v>10773</v>
      </c>
      <c r="T1357" s="114" t="str">
        <f t="shared" si="84"/>
        <v>01269220073</v>
      </c>
      <c r="U1357" s="114" t="str">
        <f t="shared" si="85"/>
        <v>SVAP S.R.L. A S.U.</v>
      </c>
      <c r="V1357" s="114" t="str">
        <f t="shared" si="86"/>
        <v>VALLE D'AOSTA</v>
      </c>
      <c r="W1357" s="114" t="str">
        <f t="shared" si="87"/>
        <v>VALLE D'AOSTA</v>
      </c>
    </row>
    <row r="1358" spans="1:23" ht="14.4" x14ac:dyDescent="0.3">
      <c r="A1358" s="80" t="s">
        <v>1440</v>
      </c>
      <c r="B1358" s="80"/>
      <c r="C1358" s="80"/>
      <c r="D1358" s="80"/>
      <c r="E1358" s="80" t="s">
        <v>4876</v>
      </c>
      <c r="F1358" s="80"/>
      <c r="G1358" s="80"/>
      <c r="H1358" s="80"/>
      <c r="I1358" s="80"/>
      <c r="J1358" s="80" t="s">
        <v>1441</v>
      </c>
      <c r="K1358" s="80" t="s">
        <v>3726</v>
      </c>
      <c r="L1358" s="80" t="s">
        <v>9448</v>
      </c>
      <c r="M1358" s="80"/>
      <c r="N1358" s="80" t="s">
        <v>5398</v>
      </c>
      <c r="O1358" s="80" t="s">
        <v>5398</v>
      </c>
      <c r="P1358" s="80" t="s">
        <v>2489</v>
      </c>
      <c r="Q1358" s="80"/>
      <c r="R1358" s="82" t="s">
        <v>79</v>
      </c>
      <c r="S1358" s="80"/>
      <c r="T1358" s="114" t="str">
        <f t="shared" si="84"/>
        <v>03419220243</v>
      </c>
      <c r="U1358" s="114" t="str">
        <f t="shared" si="85"/>
        <v>SVT SRL SOCIETA' VICENTINA TRASPORTI</v>
      </c>
      <c r="V1358" s="114" t="str">
        <f t="shared" si="86"/>
        <v>VENETO</v>
      </c>
      <c r="W1358" s="114" t="str">
        <f t="shared" si="87"/>
        <v>VENETO</v>
      </c>
    </row>
    <row r="1359" spans="1:23" ht="14.4" x14ac:dyDescent="0.3">
      <c r="A1359" s="80" t="s">
        <v>6920</v>
      </c>
      <c r="B1359" s="80"/>
      <c r="C1359" s="80"/>
      <c r="D1359" s="80"/>
      <c r="E1359" s="80" t="s">
        <v>4876</v>
      </c>
      <c r="F1359" s="80"/>
      <c r="G1359" s="80"/>
      <c r="H1359" s="80"/>
      <c r="I1359" s="80"/>
      <c r="J1359" s="80" t="s">
        <v>6921</v>
      </c>
      <c r="K1359" s="80" t="s">
        <v>6922</v>
      </c>
      <c r="L1359" s="80" t="s">
        <v>6923</v>
      </c>
      <c r="M1359" s="80"/>
      <c r="N1359" s="80" t="s">
        <v>6924</v>
      </c>
      <c r="O1359" s="80" t="s">
        <v>5074</v>
      </c>
      <c r="P1359" s="80" t="s">
        <v>2465</v>
      </c>
      <c r="Q1359" s="80"/>
      <c r="R1359" s="82" t="s">
        <v>79</v>
      </c>
      <c r="S1359" s="80"/>
      <c r="T1359" s="114" t="str">
        <f t="shared" si="84"/>
        <v>00521950659</v>
      </c>
      <c r="U1359" s="114" t="str">
        <f t="shared" si="85"/>
        <v>T.A.I. DI BASSO ALFONSINA &amp; C. SAS</v>
      </c>
      <c r="V1359" s="114" t="str">
        <f t="shared" si="86"/>
        <v>CAMPANIA</v>
      </c>
      <c r="W1359" s="114" t="str">
        <f t="shared" si="87"/>
        <v>CAMPANIA</v>
      </c>
    </row>
    <row r="1360" spans="1:23" ht="14.4" x14ac:dyDescent="0.3">
      <c r="A1360" s="80" t="s">
        <v>4586</v>
      </c>
      <c r="B1360" s="80" t="s">
        <v>4587</v>
      </c>
      <c r="C1360" s="80" t="s">
        <v>5967</v>
      </c>
      <c r="D1360" s="80" t="s">
        <v>4858</v>
      </c>
      <c r="E1360" s="80" t="s">
        <v>5968</v>
      </c>
      <c r="F1360" s="80" t="s">
        <v>5465</v>
      </c>
      <c r="G1360" s="80" t="s">
        <v>5466</v>
      </c>
      <c r="H1360" s="80" t="s">
        <v>5466</v>
      </c>
      <c r="I1360" s="80" t="s">
        <v>2483</v>
      </c>
      <c r="J1360" s="80" t="s">
        <v>4587</v>
      </c>
      <c r="K1360" s="80" t="s">
        <v>5967</v>
      </c>
      <c r="L1360" s="80" t="s">
        <v>5968</v>
      </c>
      <c r="M1360" s="80" t="s">
        <v>5465</v>
      </c>
      <c r="N1360" s="80" t="s">
        <v>5466</v>
      </c>
      <c r="O1360" s="80" t="s">
        <v>5466</v>
      </c>
      <c r="P1360" s="80" t="s">
        <v>2483</v>
      </c>
      <c r="Q1360" s="80" t="s">
        <v>5969</v>
      </c>
      <c r="R1360" s="82" t="s">
        <v>79</v>
      </c>
      <c r="S1360" s="80" t="s">
        <v>5970</v>
      </c>
      <c r="T1360" s="114" t="str">
        <f t="shared" si="84"/>
        <v>01611070838</v>
      </c>
      <c r="U1360" s="114" t="str">
        <f t="shared" si="85"/>
        <v>T.A.I. S.R.L.</v>
      </c>
      <c r="V1360" s="114" t="str">
        <f t="shared" si="86"/>
        <v>SICILIA</v>
      </c>
      <c r="W1360" s="114" t="str">
        <f t="shared" si="87"/>
        <v>SICILIA</v>
      </c>
    </row>
    <row r="1361" spans="1:23" ht="14.4" x14ac:dyDescent="0.3">
      <c r="A1361" s="80" t="s">
        <v>7210</v>
      </c>
      <c r="B1361" s="80" t="s">
        <v>7211</v>
      </c>
      <c r="C1361" s="80" t="s">
        <v>7212</v>
      </c>
      <c r="D1361" s="80" t="s">
        <v>4858</v>
      </c>
      <c r="E1361" s="80" t="s">
        <v>7213</v>
      </c>
      <c r="F1361" s="80" t="s">
        <v>7214</v>
      </c>
      <c r="G1361" s="80" t="s">
        <v>7215</v>
      </c>
      <c r="H1361" s="80" t="s">
        <v>5113</v>
      </c>
      <c r="I1361" s="80" t="s">
        <v>2463</v>
      </c>
      <c r="J1361" s="80"/>
      <c r="K1361" s="80"/>
      <c r="L1361" s="80" t="s">
        <v>4876</v>
      </c>
      <c r="M1361" s="80"/>
      <c r="N1361" s="80"/>
      <c r="O1361" s="80"/>
      <c r="P1361" s="80"/>
      <c r="Q1361" s="80" t="s">
        <v>7216</v>
      </c>
      <c r="R1361" s="82" t="s">
        <v>79</v>
      </c>
      <c r="S1361" s="80"/>
      <c r="T1361" s="114" t="str">
        <f t="shared" si="84"/>
        <v>02580370787</v>
      </c>
      <c r="U1361" s="114" t="str">
        <f t="shared" si="85"/>
        <v>T.N.C. TRASPORTI NORD CALABRIA SRL</v>
      </c>
      <c r="V1361" s="114" t="str">
        <f t="shared" si="86"/>
        <v>CALABRIA</v>
      </c>
      <c r="W1361" s="114" t="str">
        <f t="shared" si="87"/>
        <v>CALABRIA</v>
      </c>
    </row>
    <row r="1362" spans="1:23" ht="14.4" x14ac:dyDescent="0.3">
      <c r="A1362" s="80" t="s">
        <v>4534</v>
      </c>
      <c r="B1362" s="80" t="s">
        <v>4535</v>
      </c>
      <c r="C1362" s="80" t="s">
        <v>9856</v>
      </c>
      <c r="D1362" s="80" t="s">
        <v>4858</v>
      </c>
      <c r="E1362" s="80" t="s">
        <v>9368</v>
      </c>
      <c r="F1362" s="80" t="s">
        <v>9369</v>
      </c>
      <c r="G1362" s="80" t="s">
        <v>4892</v>
      </c>
      <c r="H1362" s="80" t="s">
        <v>4892</v>
      </c>
      <c r="I1362" s="80" t="s">
        <v>2483</v>
      </c>
      <c r="J1362" s="80" t="s">
        <v>4535</v>
      </c>
      <c r="K1362" s="80" t="s">
        <v>9856</v>
      </c>
      <c r="L1362" s="80" t="s">
        <v>9368</v>
      </c>
      <c r="M1362" s="80" t="s">
        <v>9369</v>
      </c>
      <c r="N1362" s="80" t="s">
        <v>4892</v>
      </c>
      <c r="O1362" s="80" t="s">
        <v>4892</v>
      </c>
      <c r="P1362" s="80" t="s">
        <v>2483</v>
      </c>
      <c r="Q1362" s="80" t="s">
        <v>9857</v>
      </c>
      <c r="R1362" s="82" t="s">
        <v>79</v>
      </c>
      <c r="S1362" s="80" t="s">
        <v>9371</v>
      </c>
      <c r="T1362" s="114" t="str">
        <f t="shared" si="84"/>
        <v>01834580845</v>
      </c>
      <c r="U1362" s="114" t="str">
        <f t="shared" si="85"/>
        <v>T.U.A. TRASPORTI URBANI AGRIGENTO SRL</v>
      </c>
      <c r="V1362" s="114" t="str">
        <f t="shared" si="86"/>
        <v>SICILIA</v>
      </c>
      <c r="W1362" s="114" t="str">
        <f t="shared" si="87"/>
        <v>SICILIA</v>
      </c>
    </row>
    <row r="1363" spans="1:23" ht="14.4" x14ac:dyDescent="0.3">
      <c r="A1363" s="80" t="s">
        <v>4762</v>
      </c>
      <c r="B1363" s="80" t="s">
        <v>4763</v>
      </c>
      <c r="C1363" s="80" t="s">
        <v>7126</v>
      </c>
      <c r="D1363" s="80" t="s">
        <v>4858</v>
      </c>
      <c r="E1363" s="80" t="s">
        <v>7127</v>
      </c>
      <c r="F1363" s="80" t="s">
        <v>7128</v>
      </c>
      <c r="G1363" s="80" t="s">
        <v>7129</v>
      </c>
      <c r="H1363" s="80" t="s">
        <v>6541</v>
      </c>
      <c r="I1363" s="80" t="s">
        <v>2485</v>
      </c>
      <c r="J1363" s="80" t="s">
        <v>4763</v>
      </c>
      <c r="K1363" s="80" t="s">
        <v>7126</v>
      </c>
      <c r="L1363" s="80" t="s">
        <v>7127</v>
      </c>
      <c r="M1363" s="80" t="s">
        <v>7128</v>
      </c>
      <c r="N1363" s="80" t="s">
        <v>7129</v>
      </c>
      <c r="O1363" s="80" t="s">
        <v>6541</v>
      </c>
      <c r="P1363" s="80" t="s">
        <v>2485</v>
      </c>
      <c r="Q1363" s="80" t="s">
        <v>7130</v>
      </c>
      <c r="R1363" s="82" t="s">
        <v>79</v>
      </c>
      <c r="S1363" s="80" t="s">
        <v>7131</v>
      </c>
      <c r="T1363" s="114" t="str">
        <f t="shared" si="84"/>
        <v>02936560214</v>
      </c>
      <c r="U1363" s="114" t="str">
        <f t="shared" si="85"/>
        <v>TAFERNER SRL</v>
      </c>
      <c r="V1363" s="114" t="str">
        <f t="shared" si="86"/>
        <v>TRENTINO ALTO-ADIGE</v>
      </c>
      <c r="W1363" s="114" t="str">
        <f t="shared" si="87"/>
        <v>Provincia autonoma di BOLZANO</v>
      </c>
    </row>
    <row r="1364" spans="1:23" ht="14.4" x14ac:dyDescent="0.3">
      <c r="A1364" s="80" t="s">
        <v>4713</v>
      </c>
      <c r="B1364" s="80"/>
      <c r="C1364" s="80"/>
      <c r="D1364" s="80"/>
      <c r="E1364" s="80" t="s">
        <v>4876</v>
      </c>
      <c r="F1364" s="80"/>
      <c r="G1364" s="80"/>
      <c r="H1364" s="80"/>
      <c r="I1364" s="80"/>
      <c r="J1364" s="80" t="s">
        <v>4714</v>
      </c>
      <c r="K1364" s="80" t="s">
        <v>10054</v>
      </c>
      <c r="L1364" s="80" t="s">
        <v>10055</v>
      </c>
      <c r="M1364" s="80"/>
      <c r="N1364" s="80" t="s">
        <v>4993</v>
      </c>
      <c r="O1364" s="80" t="s">
        <v>4993</v>
      </c>
      <c r="P1364" s="80" t="s">
        <v>2484</v>
      </c>
      <c r="Q1364" s="80"/>
      <c r="R1364" s="82" t="s">
        <v>79</v>
      </c>
      <c r="S1364" s="80"/>
      <c r="T1364" s="114" t="str">
        <f t="shared" si="84"/>
        <v>00937910503</v>
      </c>
      <c r="U1364" s="114" t="str">
        <f t="shared" si="85"/>
        <v>TAGES SOCIETA' COOPERATIVA</v>
      </c>
      <c r="V1364" s="114" t="str">
        <f t="shared" si="86"/>
        <v>TOSCANA</v>
      </c>
      <c r="W1364" s="114" t="str">
        <f t="shared" si="87"/>
        <v>TOSCANA</v>
      </c>
    </row>
    <row r="1365" spans="1:23" ht="14.4" x14ac:dyDescent="0.3">
      <c r="A1365" s="80" t="s">
        <v>4764</v>
      </c>
      <c r="B1365" s="80" t="s">
        <v>4765</v>
      </c>
      <c r="C1365" s="80" t="s">
        <v>9190</v>
      </c>
      <c r="D1365" s="80" t="s">
        <v>4858</v>
      </c>
      <c r="E1365" s="80" t="s">
        <v>9191</v>
      </c>
      <c r="F1365" s="80" t="s">
        <v>9192</v>
      </c>
      <c r="G1365" s="80" t="s">
        <v>9193</v>
      </c>
      <c r="H1365" s="80" t="s">
        <v>6541</v>
      </c>
      <c r="I1365" s="80" t="s">
        <v>2485</v>
      </c>
      <c r="J1365" s="80" t="s">
        <v>4765</v>
      </c>
      <c r="K1365" s="80" t="s">
        <v>9190</v>
      </c>
      <c r="L1365" s="80" t="s">
        <v>9191</v>
      </c>
      <c r="M1365" s="80" t="s">
        <v>9192</v>
      </c>
      <c r="N1365" s="80" t="s">
        <v>9193</v>
      </c>
      <c r="O1365" s="80" t="s">
        <v>6541</v>
      </c>
      <c r="P1365" s="80" t="s">
        <v>2485</v>
      </c>
      <c r="Q1365" s="80" t="s">
        <v>9194</v>
      </c>
      <c r="R1365" s="82" t="s">
        <v>79</v>
      </c>
      <c r="S1365" s="80" t="s">
        <v>9040</v>
      </c>
      <c r="T1365" s="114" t="str">
        <f t="shared" si="84"/>
        <v>00219850211</v>
      </c>
      <c r="U1365" s="114" t="str">
        <f t="shared" si="85"/>
        <v>TAGMBH - TIROLER AUTOBUSGESELLSCHAFT</v>
      </c>
      <c r="V1365" s="114" t="str">
        <f t="shared" si="86"/>
        <v>TRENTINO ALTO-ADIGE</v>
      </c>
      <c r="W1365" s="114" t="str">
        <f t="shared" si="87"/>
        <v>Provincia autonoma di BOLZANO</v>
      </c>
    </row>
    <row r="1366" spans="1:23" ht="14.4" x14ac:dyDescent="0.3">
      <c r="A1366" s="80" t="s">
        <v>3037</v>
      </c>
      <c r="B1366" s="80" t="s">
        <v>3038</v>
      </c>
      <c r="C1366" s="80" t="s">
        <v>3571</v>
      </c>
      <c r="D1366" s="80" t="s">
        <v>4858</v>
      </c>
      <c r="E1366" s="80" t="s">
        <v>8228</v>
      </c>
      <c r="F1366" s="80" t="s">
        <v>6524</v>
      </c>
      <c r="G1366" s="80" t="s">
        <v>8229</v>
      </c>
      <c r="H1366" s="80" t="s">
        <v>6526</v>
      </c>
      <c r="I1366" s="80" t="s">
        <v>2483</v>
      </c>
      <c r="J1366" s="80" t="s">
        <v>3038</v>
      </c>
      <c r="K1366" s="80" t="s">
        <v>3571</v>
      </c>
      <c r="L1366" s="80" t="s">
        <v>8228</v>
      </c>
      <c r="M1366" s="80" t="s">
        <v>6524</v>
      </c>
      <c r="N1366" s="80" t="s">
        <v>8229</v>
      </c>
      <c r="O1366" s="80" t="s">
        <v>6526</v>
      </c>
      <c r="P1366" s="80" t="s">
        <v>2483</v>
      </c>
      <c r="Q1366" s="80" t="s">
        <v>8230</v>
      </c>
      <c r="R1366" s="82" t="s">
        <v>79</v>
      </c>
      <c r="S1366" s="80" t="s">
        <v>7158</v>
      </c>
      <c r="T1366" s="114" t="str">
        <f t="shared" si="84"/>
        <v>02704500814</v>
      </c>
      <c r="U1366" s="114" t="str">
        <f t="shared" si="85"/>
        <v>TARANTOLA E CUFFARO - S.R.L.</v>
      </c>
      <c r="V1366" s="114" t="str">
        <f t="shared" si="86"/>
        <v>SICILIA</v>
      </c>
      <c r="W1366" s="114" t="str">
        <f t="shared" si="87"/>
        <v>SICILIA</v>
      </c>
    </row>
    <row r="1367" spans="1:23" ht="14.4" x14ac:dyDescent="0.3">
      <c r="A1367" s="80" t="s">
        <v>6317</v>
      </c>
      <c r="B1367" s="80"/>
      <c r="C1367" s="80"/>
      <c r="D1367" s="80"/>
      <c r="E1367" s="80" t="s">
        <v>4876</v>
      </c>
      <c r="F1367" s="80"/>
      <c r="G1367" s="80"/>
      <c r="H1367" s="80"/>
      <c r="I1367" s="80"/>
      <c r="J1367" s="80" t="s">
        <v>6318</v>
      </c>
      <c r="K1367" s="80" t="s">
        <v>6319</v>
      </c>
      <c r="L1367" s="80" t="s">
        <v>6320</v>
      </c>
      <c r="M1367" s="80"/>
      <c r="N1367" s="80" t="s">
        <v>4950</v>
      </c>
      <c r="O1367" s="80" t="s">
        <v>4950</v>
      </c>
      <c r="P1367" s="80" t="s">
        <v>2481</v>
      </c>
      <c r="Q1367" s="80"/>
      <c r="R1367" s="82" t="s">
        <v>79</v>
      </c>
      <c r="S1367" s="80"/>
      <c r="T1367" s="114" t="str">
        <f t="shared" si="84"/>
        <v>06744110724</v>
      </c>
      <c r="U1367" s="114" t="str">
        <f t="shared" si="85"/>
        <v>TEMPESTA AUTOSERVIZI</v>
      </c>
      <c r="V1367" s="114" t="str">
        <f t="shared" si="86"/>
        <v>PUGLIA</v>
      </c>
      <c r="W1367" s="114" t="str">
        <f t="shared" si="87"/>
        <v>PUGLIA</v>
      </c>
    </row>
    <row r="1368" spans="1:23" ht="14.4" x14ac:dyDescent="0.3">
      <c r="A1368" s="80" t="s">
        <v>1044</v>
      </c>
      <c r="B1368" s="80" t="s">
        <v>1045</v>
      </c>
      <c r="C1368" s="80" t="s">
        <v>3338</v>
      </c>
      <c r="D1368" s="80" t="s">
        <v>4871</v>
      </c>
      <c r="E1368" s="80" t="s">
        <v>5019</v>
      </c>
      <c r="F1368" s="80" t="s">
        <v>5020</v>
      </c>
      <c r="G1368" s="80" t="s">
        <v>5021</v>
      </c>
      <c r="H1368" s="80" t="s">
        <v>5021</v>
      </c>
      <c r="I1368" s="80" t="s">
        <v>2467</v>
      </c>
      <c r="J1368" s="80" t="s">
        <v>1045</v>
      </c>
      <c r="K1368" s="80" t="s">
        <v>3338</v>
      </c>
      <c r="L1368" s="80" t="s">
        <v>5019</v>
      </c>
      <c r="M1368" s="80" t="s">
        <v>5020</v>
      </c>
      <c r="N1368" s="80" t="s">
        <v>5021</v>
      </c>
      <c r="O1368" s="80" t="s">
        <v>5021</v>
      </c>
      <c r="P1368" s="80" t="s">
        <v>2467</v>
      </c>
      <c r="Q1368" s="80" t="s">
        <v>5022</v>
      </c>
      <c r="R1368" s="82" t="s">
        <v>79</v>
      </c>
      <c r="S1368" s="80" t="s">
        <v>5023</v>
      </c>
      <c r="T1368" s="114" t="str">
        <f t="shared" si="84"/>
        <v>02155050343</v>
      </c>
      <c r="U1368" s="114" t="str">
        <f t="shared" si="85"/>
        <v>TEP S.P.A.</v>
      </c>
      <c r="V1368" s="114" t="str">
        <f t="shared" si="86"/>
        <v>EMILIA-ROMAGNA</v>
      </c>
      <c r="W1368" s="114" t="str">
        <f t="shared" si="87"/>
        <v>EMILIA-ROMAGNA</v>
      </c>
    </row>
    <row r="1369" spans="1:23" ht="14.4" x14ac:dyDescent="0.3">
      <c r="A1369" s="80" t="s">
        <v>9242</v>
      </c>
      <c r="B1369" s="80"/>
      <c r="C1369" s="80"/>
      <c r="D1369" s="80"/>
      <c r="E1369" s="80" t="s">
        <v>4876</v>
      </c>
      <c r="F1369" s="80"/>
      <c r="G1369" s="80"/>
      <c r="H1369" s="80"/>
      <c r="I1369" s="80"/>
      <c r="J1369" s="80" t="s">
        <v>9243</v>
      </c>
      <c r="K1369" s="80" t="s">
        <v>9244</v>
      </c>
      <c r="L1369" s="80" t="s">
        <v>9245</v>
      </c>
      <c r="M1369" s="80"/>
      <c r="N1369" s="80" t="s">
        <v>5044</v>
      </c>
      <c r="O1369" s="80" t="s">
        <v>5044</v>
      </c>
      <c r="P1369" s="80" t="s">
        <v>2489</v>
      </c>
      <c r="Q1369" s="80"/>
      <c r="R1369" s="82" t="s">
        <v>79</v>
      </c>
      <c r="S1369" s="80"/>
      <c r="T1369" s="114" t="str">
        <f t="shared" si="84"/>
        <v>01745820272</v>
      </c>
      <c r="U1369" s="114" t="str">
        <f t="shared" si="85"/>
        <v>TERMINAL FUSINA VENEZIA S.R.L.</v>
      </c>
      <c r="V1369" s="114" t="str">
        <f t="shared" si="86"/>
        <v>VENETO</v>
      </c>
      <c r="W1369" s="114" t="str">
        <f t="shared" si="87"/>
        <v>VENETO</v>
      </c>
    </row>
    <row r="1370" spans="1:23" ht="14.4" x14ac:dyDescent="0.3">
      <c r="A1370" s="80" t="s">
        <v>1070</v>
      </c>
      <c r="B1370" s="80" t="s">
        <v>1071</v>
      </c>
      <c r="C1370" s="80" t="s">
        <v>3758</v>
      </c>
      <c r="D1370" s="80" t="s">
        <v>4871</v>
      </c>
      <c r="E1370" s="80" t="s">
        <v>4981</v>
      </c>
      <c r="F1370" s="80" t="s">
        <v>9629</v>
      </c>
      <c r="G1370" s="80" t="s">
        <v>4983</v>
      </c>
      <c r="H1370" s="80" t="s">
        <v>4983</v>
      </c>
      <c r="I1370" s="80" t="s">
        <v>2484</v>
      </c>
      <c r="J1370" s="80" t="s">
        <v>1071</v>
      </c>
      <c r="K1370" s="80" t="s">
        <v>3758</v>
      </c>
      <c r="L1370" s="80" t="s">
        <v>4981</v>
      </c>
      <c r="M1370" s="80" t="s">
        <v>4982</v>
      </c>
      <c r="N1370" s="80" t="s">
        <v>4983</v>
      </c>
      <c r="O1370" s="80" t="s">
        <v>4983</v>
      </c>
      <c r="P1370" s="80" t="s">
        <v>2484</v>
      </c>
      <c r="Q1370" s="80" t="s">
        <v>9630</v>
      </c>
      <c r="R1370" s="82" t="s">
        <v>79</v>
      </c>
      <c r="S1370" s="80"/>
      <c r="T1370" s="114" t="str">
        <f t="shared" si="84"/>
        <v>01816540510</v>
      </c>
      <c r="U1370" s="114" t="str">
        <f t="shared" si="85"/>
        <v>TFT TRASPORTO FERROVIARIO TOSCANO</v>
      </c>
      <c r="V1370" s="114" t="str">
        <f t="shared" si="86"/>
        <v>TOSCANA</v>
      </c>
      <c r="W1370" s="114" t="str">
        <f t="shared" si="87"/>
        <v>TOSCANA</v>
      </c>
    </row>
    <row r="1371" spans="1:23" ht="14.4" x14ac:dyDescent="0.3">
      <c r="A1371" s="80" t="s">
        <v>689</v>
      </c>
      <c r="B1371" s="80" t="s">
        <v>1048</v>
      </c>
      <c r="C1371" s="80" t="s">
        <v>3335</v>
      </c>
      <c r="D1371" s="80" t="s">
        <v>4871</v>
      </c>
      <c r="E1371" s="80" t="s">
        <v>4981</v>
      </c>
      <c r="F1371" s="80" t="s">
        <v>4982</v>
      </c>
      <c r="G1371" s="80" t="s">
        <v>4983</v>
      </c>
      <c r="H1371" s="80" t="s">
        <v>4983</v>
      </c>
      <c r="I1371" s="80" t="s">
        <v>2484</v>
      </c>
      <c r="J1371" s="80" t="s">
        <v>1048</v>
      </c>
      <c r="K1371" s="80" t="s">
        <v>3335</v>
      </c>
      <c r="L1371" s="80" t="s">
        <v>4981</v>
      </c>
      <c r="M1371" s="80" t="s">
        <v>4982</v>
      </c>
      <c r="N1371" s="80" t="s">
        <v>4983</v>
      </c>
      <c r="O1371" s="80" t="s">
        <v>4983</v>
      </c>
      <c r="P1371" s="80" t="s">
        <v>2484</v>
      </c>
      <c r="Q1371" s="80" t="s">
        <v>4984</v>
      </c>
      <c r="R1371" s="82" t="s">
        <v>79</v>
      </c>
      <c r="S1371" s="80" t="s">
        <v>4985</v>
      </c>
      <c r="T1371" s="114" t="str">
        <f t="shared" si="84"/>
        <v>02046440513</v>
      </c>
      <c r="U1371" s="114" t="str">
        <f t="shared" si="85"/>
        <v>TIEMME SPA</v>
      </c>
      <c r="V1371" s="114" t="str">
        <f t="shared" si="86"/>
        <v>TOSCANA</v>
      </c>
      <c r="W1371" s="114" t="str">
        <f t="shared" si="87"/>
        <v>TOSCANA</v>
      </c>
    </row>
    <row r="1372" spans="1:23" ht="14.4" x14ac:dyDescent="0.3">
      <c r="A1372" s="80" t="s">
        <v>4622</v>
      </c>
      <c r="B1372" s="80" t="s">
        <v>4623</v>
      </c>
      <c r="C1372" s="80" t="s">
        <v>10142</v>
      </c>
      <c r="D1372" s="80" t="s">
        <v>4858</v>
      </c>
      <c r="E1372" s="80" t="s">
        <v>10143</v>
      </c>
      <c r="F1372" s="80" t="s">
        <v>7222</v>
      </c>
      <c r="G1372" s="80" t="s">
        <v>6434</v>
      </c>
      <c r="H1372" s="80" t="s">
        <v>6434</v>
      </c>
      <c r="I1372" s="80" t="s">
        <v>2483</v>
      </c>
      <c r="J1372" s="80" t="s">
        <v>4623</v>
      </c>
      <c r="K1372" s="80" t="s">
        <v>10142</v>
      </c>
      <c r="L1372" s="80" t="s">
        <v>10143</v>
      </c>
      <c r="M1372" s="80" t="s">
        <v>7222</v>
      </c>
      <c r="N1372" s="80" t="s">
        <v>6434</v>
      </c>
      <c r="O1372" s="80" t="s">
        <v>6434</v>
      </c>
      <c r="P1372" s="80" t="s">
        <v>2483</v>
      </c>
      <c r="Q1372" s="80" t="s">
        <v>10144</v>
      </c>
      <c r="R1372" s="82" t="s">
        <v>79</v>
      </c>
      <c r="S1372" s="80" t="s">
        <v>10145</v>
      </c>
      <c r="T1372" s="114" t="str">
        <f t="shared" si="84"/>
        <v>01996840854</v>
      </c>
      <c r="U1372" s="114" t="str">
        <f t="shared" si="85"/>
        <v>TIEMME SRLS</v>
      </c>
      <c r="V1372" s="114" t="str">
        <f t="shared" si="86"/>
        <v>SICILIA</v>
      </c>
      <c r="W1372" s="114" t="str">
        <f t="shared" si="87"/>
        <v>SICILIA</v>
      </c>
    </row>
    <row r="1373" spans="1:23" ht="14.4" x14ac:dyDescent="0.3">
      <c r="A1373" s="80" t="s">
        <v>1049</v>
      </c>
      <c r="B1373" s="80" t="s">
        <v>1050</v>
      </c>
      <c r="C1373" s="80" t="s">
        <v>3774</v>
      </c>
      <c r="D1373" s="80" t="s">
        <v>4935</v>
      </c>
      <c r="E1373" s="80" t="s">
        <v>9721</v>
      </c>
      <c r="F1373" s="80" t="s">
        <v>9722</v>
      </c>
      <c r="G1373" s="80" t="s">
        <v>9723</v>
      </c>
      <c r="H1373" s="80" t="s">
        <v>8779</v>
      </c>
      <c r="I1373" s="80" t="s">
        <v>2489</v>
      </c>
      <c r="J1373" s="80" t="s">
        <v>1050</v>
      </c>
      <c r="K1373" s="80" t="s">
        <v>3774</v>
      </c>
      <c r="L1373" s="80" t="s">
        <v>9721</v>
      </c>
      <c r="M1373" s="80" t="s">
        <v>9722</v>
      </c>
      <c r="N1373" s="80" t="s">
        <v>9723</v>
      </c>
      <c r="O1373" s="80" t="s">
        <v>8779</v>
      </c>
      <c r="P1373" s="80" t="s">
        <v>2489</v>
      </c>
      <c r="Q1373" s="80" t="s">
        <v>9724</v>
      </c>
      <c r="R1373" s="82" t="s">
        <v>79</v>
      </c>
      <c r="S1373" s="80" t="s">
        <v>9725</v>
      </c>
      <c r="T1373" s="114" t="str">
        <f t="shared" si="84"/>
        <v>01116870294</v>
      </c>
      <c r="U1373" s="114" t="str">
        <f t="shared" si="85"/>
        <v>TIENGO ALDO S.N.C.</v>
      </c>
      <c r="V1373" s="114" t="str">
        <f t="shared" si="86"/>
        <v>VENETO</v>
      </c>
      <c r="W1373" s="114" t="str">
        <f t="shared" si="87"/>
        <v>VENETO</v>
      </c>
    </row>
    <row r="1374" spans="1:23" ht="14.4" x14ac:dyDescent="0.3">
      <c r="A1374" s="80" t="s">
        <v>5811</v>
      </c>
      <c r="B1374" s="80"/>
      <c r="C1374" s="80"/>
      <c r="D1374" s="80"/>
      <c r="E1374" s="80" t="s">
        <v>4876</v>
      </c>
      <c r="F1374" s="80"/>
      <c r="G1374" s="80"/>
      <c r="H1374" s="80"/>
      <c r="I1374" s="80"/>
      <c r="J1374" s="80" t="s">
        <v>5812</v>
      </c>
      <c r="K1374" s="80" t="s">
        <v>5813</v>
      </c>
      <c r="L1374" s="80" t="s">
        <v>5814</v>
      </c>
      <c r="M1374" s="80"/>
      <c r="N1374" s="80" t="s">
        <v>5815</v>
      </c>
      <c r="O1374" s="80" t="s">
        <v>5796</v>
      </c>
      <c r="P1374" s="80" t="s">
        <v>2459</v>
      </c>
      <c r="Q1374" s="80"/>
      <c r="R1374" s="82" t="s">
        <v>79</v>
      </c>
      <c r="S1374" s="80"/>
      <c r="T1374" s="114" t="str">
        <f t="shared" si="84"/>
        <v>01119060778</v>
      </c>
      <c r="U1374" s="114" t="str">
        <f t="shared" si="85"/>
        <v>TITO BUS SRL</v>
      </c>
      <c r="V1374" s="114" t="str">
        <f t="shared" si="86"/>
        <v>BASILICATA</v>
      </c>
      <c r="W1374" s="114" t="str">
        <f t="shared" si="87"/>
        <v>BASILICATA</v>
      </c>
    </row>
    <row r="1375" spans="1:23" ht="14.4" x14ac:dyDescent="0.3">
      <c r="A1375" s="80" t="s">
        <v>4784</v>
      </c>
      <c r="B1375" s="80" t="s">
        <v>4785</v>
      </c>
      <c r="C1375" s="80" t="s">
        <v>7826</v>
      </c>
      <c r="D1375" s="80" t="s">
        <v>5258</v>
      </c>
      <c r="E1375" s="80" t="s">
        <v>7827</v>
      </c>
      <c r="F1375" s="80" t="s">
        <v>7828</v>
      </c>
      <c r="G1375" s="80" t="s">
        <v>7829</v>
      </c>
      <c r="H1375" s="80" t="s">
        <v>5627</v>
      </c>
      <c r="I1375" s="80" t="s">
        <v>2487</v>
      </c>
      <c r="J1375" s="80" t="s">
        <v>4785</v>
      </c>
      <c r="K1375" s="80" t="s">
        <v>7826</v>
      </c>
      <c r="L1375" s="80" t="s">
        <v>7827</v>
      </c>
      <c r="M1375" s="80" t="s">
        <v>7828</v>
      </c>
      <c r="N1375" s="80" t="s">
        <v>7829</v>
      </c>
      <c r="O1375" s="80" t="s">
        <v>5627</v>
      </c>
      <c r="P1375" s="80" t="s">
        <v>2487</v>
      </c>
      <c r="Q1375" s="80" t="s">
        <v>7830</v>
      </c>
      <c r="R1375" s="82" t="s">
        <v>79</v>
      </c>
      <c r="S1375" s="80"/>
      <c r="T1375" s="114" t="str">
        <f t="shared" si="84"/>
        <v>00292350543</v>
      </c>
      <c r="U1375" s="114" t="str">
        <f t="shared" si="85"/>
        <v>TORGIANO TOURS AUTOSERVIZI DI FABRIZIO CERBINI S.A.S.</v>
      </c>
      <c r="V1375" s="114" t="str">
        <f t="shared" si="86"/>
        <v>UMBRIA</v>
      </c>
      <c r="W1375" s="114" t="str">
        <f t="shared" si="87"/>
        <v>UMBRIA</v>
      </c>
    </row>
    <row r="1376" spans="1:23" ht="14.4" x14ac:dyDescent="0.3">
      <c r="A1376" s="80" t="s">
        <v>2643</v>
      </c>
      <c r="B1376" s="80" t="s">
        <v>2644</v>
      </c>
      <c r="C1376" s="80" t="s">
        <v>3698</v>
      </c>
      <c r="D1376" s="80" t="s">
        <v>7914</v>
      </c>
      <c r="E1376" s="80" t="s">
        <v>7695</v>
      </c>
      <c r="F1376" s="80" t="s">
        <v>7696</v>
      </c>
      <c r="G1376" s="80" t="s">
        <v>5620</v>
      </c>
      <c r="H1376" s="80" t="s">
        <v>5620</v>
      </c>
      <c r="I1376" s="80" t="s">
        <v>2477</v>
      </c>
      <c r="J1376" s="80" t="s">
        <v>2644</v>
      </c>
      <c r="K1376" s="80" t="s">
        <v>3698</v>
      </c>
      <c r="L1376" s="80" t="s">
        <v>7695</v>
      </c>
      <c r="M1376" s="80" t="s">
        <v>7696</v>
      </c>
      <c r="N1376" s="80" t="s">
        <v>5620</v>
      </c>
      <c r="O1376" s="80" t="s">
        <v>5620</v>
      </c>
      <c r="P1376" s="80" t="s">
        <v>2477</v>
      </c>
      <c r="Q1376" s="80" t="s">
        <v>9222</v>
      </c>
      <c r="R1376" s="82" t="s">
        <v>79</v>
      </c>
      <c r="S1376" s="80" t="s">
        <v>9223</v>
      </c>
      <c r="T1376" s="114" t="str">
        <f t="shared" si="84"/>
        <v>01264261213</v>
      </c>
      <c r="U1376" s="114" t="str">
        <f t="shared" si="85"/>
        <v>TORQUATO TASSO SCARL</v>
      </c>
      <c r="V1376" s="114" t="str">
        <f t="shared" si="86"/>
        <v>MOLISE</v>
      </c>
      <c r="W1376" s="114" t="str">
        <f t="shared" si="87"/>
        <v>MOLISE</v>
      </c>
    </row>
    <row r="1377" spans="1:23" ht="14.4" x14ac:dyDescent="0.3">
      <c r="A1377" s="80" t="s">
        <v>10450</v>
      </c>
      <c r="B1377" s="80"/>
      <c r="C1377" s="80"/>
      <c r="D1377" s="80"/>
      <c r="E1377" s="80" t="s">
        <v>4876</v>
      </c>
      <c r="F1377" s="80"/>
      <c r="G1377" s="80"/>
      <c r="H1377" s="80"/>
      <c r="I1377" s="80"/>
      <c r="J1377" s="80" t="s">
        <v>10451</v>
      </c>
      <c r="K1377" s="80" t="s">
        <v>10452</v>
      </c>
      <c r="L1377" s="80" t="s">
        <v>10453</v>
      </c>
      <c r="M1377" s="80"/>
      <c r="N1377" s="80" t="s">
        <v>5289</v>
      </c>
      <c r="O1377" s="80" t="s">
        <v>5289</v>
      </c>
      <c r="P1377" s="80" t="s">
        <v>2484</v>
      </c>
      <c r="Q1377" s="80"/>
      <c r="R1377" s="82" t="s">
        <v>79</v>
      </c>
      <c r="S1377" s="80"/>
      <c r="T1377" s="114" t="str">
        <f t="shared" si="84"/>
        <v>01658610496</v>
      </c>
      <c r="U1377" s="114" t="str">
        <f t="shared" si="85"/>
        <v>TOSCANA MINI CROCIERE SRL</v>
      </c>
      <c r="V1377" s="114" t="str">
        <f t="shared" si="86"/>
        <v>TOSCANA</v>
      </c>
      <c r="W1377" s="114" t="str">
        <f t="shared" si="87"/>
        <v>TOSCANA</v>
      </c>
    </row>
    <row r="1378" spans="1:23" ht="14.4" x14ac:dyDescent="0.3">
      <c r="A1378" s="80" t="s">
        <v>4649</v>
      </c>
      <c r="B1378" s="80" t="s">
        <v>4650</v>
      </c>
      <c r="C1378" s="80" t="s">
        <v>5286</v>
      </c>
      <c r="D1378" s="80" t="s">
        <v>4871</v>
      </c>
      <c r="E1378" s="80" t="s">
        <v>5287</v>
      </c>
      <c r="F1378" s="80" t="s">
        <v>5288</v>
      </c>
      <c r="G1378" s="80" t="s">
        <v>5289</v>
      </c>
      <c r="H1378" s="80" t="s">
        <v>5289</v>
      </c>
      <c r="I1378" s="80" t="s">
        <v>2484</v>
      </c>
      <c r="J1378" s="80" t="s">
        <v>4650</v>
      </c>
      <c r="K1378" s="80" t="s">
        <v>5286</v>
      </c>
      <c r="L1378" s="80" t="s">
        <v>5290</v>
      </c>
      <c r="M1378" s="80" t="s">
        <v>5291</v>
      </c>
      <c r="N1378" s="80" t="s">
        <v>5289</v>
      </c>
      <c r="O1378" s="80" t="s">
        <v>5289</v>
      </c>
      <c r="P1378" s="80" t="s">
        <v>2484</v>
      </c>
      <c r="Q1378" s="80" t="s">
        <v>5292</v>
      </c>
      <c r="R1378" s="82" t="s">
        <v>79</v>
      </c>
      <c r="S1378" s="80" t="s">
        <v>5293</v>
      </c>
      <c r="T1378" s="114" t="str">
        <f t="shared" si="84"/>
        <v>00274620491</v>
      </c>
      <c r="U1378" s="114" t="str">
        <f t="shared" si="85"/>
        <v>TOSCANA REGIONALE MARITTIMA SPA - TOREMAR</v>
      </c>
      <c r="V1378" s="114" t="str">
        <f t="shared" si="86"/>
        <v>TOSCANA</v>
      </c>
      <c r="W1378" s="114" t="str">
        <f t="shared" si="87"/>
        <v>TOSCANA</v>
      </c>
    </row>
    <row r="1379" spans="1:23" ht="14.4" x14ac:dyDescent="0.3">
      <c r="A1379" s="80" t="s">
        <v>4517</v>
      </c>
      <c r="B1379" s="80" t="s">
        <v>4518</v>
      </c>
      <c r="C1379" s="80" t="s">
        <v>7752</v>
      </c>
      <c r="D1379" s="80" t="s">
        <v>4935</v>
      </c>
      <c r="E1379" s="80" t="s">
        <v>7753</v>
      </c>
      <c r="F1379" s="80" t="s">
        <v>7754</v>
      </c>
      <c r="G1379" s="80" t="s">
        <v>7755</v>
      </c>
      <c r="H1379" s="80" t="s">
        <v>5485</v>
      </c>
      <c r="I1379" s="80" t="s">
        <v>2482</v>
      </c>
      <c r="J1379" s="80" t="s">
        <v>4518</v>
      </c>
      <c r="K1379" s="80" t="s">
        <v>7752</v>
      </c>
      <c r="L1379" s="80" t="s">
        <v>7753</v>
      </c>
      <c r="M1379" s="80" t="s">
        <v>7754</v>
      </c>
      <c r="N1379" s="80" t="s">
        <v>7755</v>
      </c>
      <c r="O1379" s="80" t="s">
        <v>5485</v>
      </c>
      <c r="P1379" s="80" t="s">
        <v>2482</v>
      </c>
      <c r="Q1379" s="80" t="s">
        <v>7756</v>
      </c>
      <c r="R1379" s="82" t="s">
        <v>79</v>
      </c>
      <c r="S1379" s="80" t="s">
        <v>7757</v>
      </c>
      <c r="T1379" s="114" t="str">
        <f t="shared" si="84"/>
        <v>01708810922</v>
      </c>
      <c r="U1379" s="114" t="str">
        <f t="shared" si="85"/>
        <v>TOUR BUS DI CARIA GIACOMO SNC</v>
      </c>
      <c r="V1379" s="114" t="str">
        <f t="shared" si="86"/>
        <v>SARDEGNA</v>
      </c>
      <c r="W1379" s="114" t="str">
        <f t="shared" si="87"/>
        <v>SARDEGNA</v>
      </c>
    </row>
    <row r="1380" spans="1:23" ht="14.4" x14ac:dyDescent="0.3">
      <c r="A1380" s="80" t="s">
        <v>2696</v>
      </c>
      <c r="B1380" s="80" t="s">
        <v>2697</v>
      </c>
      <c r="C1380" s="80" t="s">
        <v>3454</v>
      </c>
      <c r="D1380" s="80" t="s">
        <v>4863</v>
      </c>
      <c r="E1380" s="80" t="s">
        <v>6818</v>
      </c>
      <c r="F1380" s="80" t="s">
        <v>6819</v>
      </c>
      <c r="G1380" s="80" t="s">
        <v>5199</v>
      </c>
      <c r="H1380" s="80" t="s">
        <v>5199</v>
      </c>
      <c r="I1380" s="80" t="s">
        <v>2467</v>
      </c>
      <c r="J1380" s="80" t="s">
        <v>2697</v>
      </c>
      <c r="K1380" s="80" t="s">
        <v>3454</v>
      </c>
      <c r="L1380" s="80" t="s">
        <v>6818</v>
      </c>
      <c r="M1380" s="80" t="s">
        <v>6819</v>
      </c>
      <c r="N1380" s="80" t="s">
        <v>5199</v>
      </c>
      <c r="O1380" s="80" t="s">
        <v>5199</v>
      </c>
      <c r="P1380" s="80" t="s">
        <v>2467</v>
      </c>
      <c r="Q1380" s="80" t="s">
        <v>6820</v>
      </c>
      <c r="R1380" s="82" t="s">
        <v>79</v>
      </c>
      <c r="S1380" s="80" t="s">
        <v>6821</v>
      </c>
      <c r="T1380" s="114" t="str">
        <f t="shared" si="84"/>
        <v>03090291208</v>
      </c>
      <c r="U1380" s="114" t="str">
        <f t="shared" si="85"/>
        <v>TPB - TRASPORTO PUBBLICO BOLOGNESE</v>
      </c>
      <c r="V1380" s="114" t="str">
        <f t="shared" si="86"/>
        <v>EMILIA-ROMAGNA</v>
      </c>
      <c r="W1380" s="114" t="str">
        <f t="shared" si="87"/>
        <v>EMILIA-ROMAGNA</v>
      </c>
    </row>
    <row r="1381" spans="1:23" ht="14.4" x14ac:dyDescent="0.3">
      <c r="A1381" s="80" t="s">
        <v>4117</v>
      </c>
      <c r="B1381" s="80" t="s">
        <v>4118</v>
      </c>
      <c r="C1381" s="80" t="s">
        <v>5196</v>
      </c>
      <c r="D1381" s="80" t="s">
        <v>4871</v>
      </c>
      <c r="E1381" s="80" t="s">
        <v>5197</v>
      </c>
      <c r="F1381" s="80" t="s">
        <v>5198</v>
      </c>
      <c r="G1381" s="80" t="s">
        <v>5199</v>
      </c>
      <c r="H1381" s="80" t="s">
        <v>5199</v>
      </c>
      <c r="I1381" s="80" t="s">
        <v>2467</v>
      </c>
      <c r="J1381" s="80" t="s">
        <v>4118</v>
      </c>
      <c r="K1381" s="80" t="s">
        <v>5196</v>
      </c>
      <c r="L1381" s="80" t="s">
        <v>5197</v>
      </c>
      <c r="M1381" s="80" t="s">
        <v>5198</v>
      </c>
      <c r="N1381" s="80" t="s">
        <v>5199</v>
      </c>
      <c r="O1381" s="80" t="s">
        <v>5199</v>
      </c>
      <c r="P1381" s="80" t="s">
        <v>2467</v>
      </c>
      <c r="Q1381" s="80" t="s">
        <v>5200</v>
      </c>
      <c r="R1381" s="82" t="s">
        <v>79</v>
      </c>
      <c r="S1381" s="80"/>
      <c r="T1381" s="114" t="str">
        <f t="shared" si="84"/>
        <v>03182161202</v>
      </c>
      <c r="U1381" s="114" t="str">
        <f t="shared" si="85"/>
        <v>TPER - TRASPORTO PASSEGGERI EMILIA-ROMAGNA</v>
      </c>
      <c r="V1381" s="114" t="str">
        <f t="shared" si="86"/>
        <v>EMILIA-ROMAGNA</v>
      </c>
      <c r="W1381" s="114" t="str">
        <f t="shared" si="87"/>
        <v>EMILIA-ROMAGNA</v>
      </c>
    </row>
    <row r="1382" spans="1:23" ht="14.4" x14ac:dyDescent="0.3">
      <c r="A1382" s="80" t="s">
        <v>2701</v>
      </c>
      <c r="B1382" s="80" t="s">
        <v>2702</v>
      </c>
      <c r="C1382" s="80" t="s">
        <v>3579</v>
      </c>
      <c r="D1382" s="80" t="s">
        <v>4863</v>
      </c>
      <c r="E1382" s="80" t="s">
        <v>8306</v>
      </c>
      <c r="F1382" s="80" t="s">
        <v>8307</v>
      </c>
      <c r="G1382" s="80" t="s">
        <v>6702</v>
      </c>
      <c r="H1382" s="80" t="s">
        <v>6702</v>
      </c>
      <c r="I1382" s="80" t="s">
        <v>2467</v>
      </c>
      <c r="J1382" s="80" t="s">
        <v>2702</v>
      </c>
      <c r="K1382" s="80" t="s">
        <v>3579</v>
      </c>
      <c r="L1382" s="80" t="s">
        <v>8306</v>
      </c>
      <c r="M1382" s="80" t="s">
        <v>8307</v>
      </c>
      <c r="N1382" s="80" t="s">
        <v>6702</v>
      </c>
      <c r="O1382" s="80" t="s">
        <v>6702</v>
      </c>
      <c r="P1382" s="80" t="s">
        <v>2467</v>
      </c>
      <c r="Q1382" s="80" t="s">
        <v>5200</v>
      </c>
      <c r="R1382" s="82" t="s">
        <v>79</v>
      </c>
      <c r="S1382" s="80" t="s">
        <v>6821</v>
      </c>
      <c r="T1382" s="114" t="str">
        <f t="shared" si="84"/>
        <v>01680680384</v>
      </c>
      <c r="U1382" s="114" t="str">
        <f t="shared" si="85"/>
        <v>TPF - TRASPORTO PUBBLICO FERRARESE</v>
      </c>
      <c r="V1382" s="114" t="str">
        <f t="shared" si="86"/>
        <v>EMILIA-ROMAGNA</v>
      </c>
      <c r="W1382" s="114" t="str">
        <f t="shared" si="87"/>
        <v>EMILIA-ROMAGNA</v>
      </c>
    </row>
    <row r="1383" spans="1:23" ht="14.4" x14ac:dyDescent="0.3">
      <c r="A1383" s="80" t="s">
        <v>1874</v>
      </c>
      <c r="B1383" s="80" t="s">
        <v>1875</v>
      </c>
      <c r="C1383" s="80" t="s">
        <v>3882</v>
      </c>
      <c r="D1383" s="80" t="s">
        <v>5029</v>
      </c>
      <c r="E1383" s="80" t="s">
        <v>5242</v>
      </c>
      <c r="F1383" s="80" t="s">
        <v>5243</v>
      </c>
      <c r="G1383" s="80" t="s">
        <v>5244</v>
      </c>
      <c r="H1383" s="80" t="s">
        <v>5244</v>
      </c>
      <c r="I1383" s="80" t="s">
        <v>2471</v>
      </c>
      <c r="J1383" s="80" t="s">
        <v>1875</v>
      </c>
      <c r="K1383" s="80" t="s">
        <v>3882</v>
      </c>
      <c r="L1383" s="80" t="s">
        <v>5242</v>
      </c>
      <c r="M1383" s="80" t="s">
        <v>5243</v>
      </c>
      <c r="N1383" s="80" t="s">
        <v>5244</v>
      </c>
      <c r="O1383" s="80" t="s">
        <v>5244</v>
      </c>
      <c r="P1383" s="80" t="s">
        <v>2471</v>
      </c>
      <c r="Q1383" s="80" t="s">
        <v>10528</v>
      </c>
      <c r="R1383" s="82" t="s">
        <v>79</v>
      </c>
      <c r="S1383" s="80"/>
      <c r="T1383" s="114" t="str">
        <f t="shared" si="84"/>
        <v>01024770313</v>
      </c>
      <c r="U1383" s="114" t="str">
        <f t="shared" si="85"/>
        <v>TPL FVG</v>
      </c>
      <c r="V1383" s="114" t="str">
        <f t="shared" si="86"/>
        <v>FRIULI-VENEZIA-GIULIA</v>
      </c>
      <c r="W1383" s="114" t="str">
        <f t="shared" si="87"/>
        <v>FRIULI-VENEZIA GIULIA</v>
      </c>
    </row>
    <row r="1384" spans="1:23" ht="14.4" x14ac:dyDescent="0.3">
      <c r="A1384" s="80" t="s">
        <v>544</v>
      </c>
      <c r="B1384" s="80" t="s">
        <v>1054</v>
      </c>
      <c r="C1384" s="80" t="s">
        <v>3736</v>
      </c>
      <c r="D1384" s="80" t="s">
        <v>4858</v>
      </c>
      <c r="E1384" s="80" t="s">
        <v>9517</v>
      </c>
      <c r="F1384" s="80" t="s">
        <v>9518</v>
      </c>
      <c r="G1384" s="80" t="s">
        <v>8175</v>
      </c>
      <c r="H1384" s="80" t="s">
        <v>8175</v>
      </c>
      <c r="I1384" s="80" t="s">
        <v>2474</v>
      </c>
      <c r="J1384" s="80" t="s">
        <v>1054</v>
      </c>
      <c r="K1384" s="80" t="s">
        <v>3736</v>
      </c>
      <c r="L1384" s="80" t="s">
        <v>9517</v>
      </c>
      <c r="M1384" s="80" t="s">
        <v>9518</v>
      </c>
      <c r="N1384" s="80" t="s">
        <v>8175</v>
      </c>
      <c r="O1384" s="80" t="s">
        <v>8175</v>
      </c>
      <c r="P1384" s="80" t="s">
        <v>2474</v>
      </c>
      <c r="Q1384" s="80" t="s">
        <v>9519</v>
      </c>
      <c r="R1384" s="82" t="s">
        <v>79</v>
      </c>
      <c r="S1384" s="80" t="s">
        <v>5646</v>
      </c>
      <c r="T1384" s="114" t="str">
        <f t="shared" si="84"/>
        <v>01556040093</v>
      </c>
      <c r="U1384" s="114" t="str">
        <f t="shared" si="85"/>
        <v>TPL LINEA S.R.L.</v>
      </c>
      <c r="V1384" s="114" t="str">
        <f t="shared" si="86"/>
        <v>LIGURIA</v>
      </c>
      <c r="W1384" s="114" t="str">
        <f t="shared" si="87"/>
        <v>LIGURIA</v>
      </c>
    </row>
    <row r="1385" spans="1:23" ht="14.4" x14ac:dyDescent="0.3">
      <c r="A1385" s="80" t="s">
        <v>1055</v>
      </c>
      <c r="B1385" s="80" t="s">
        <v>1056</v>
      </c>
      <c r="C1385" s="80" t="s">
        <v>3815</v>
      </c>
      <c r="D1385" s="80" t="s">
        <v>5029</v>
      </c>
      <c r="E1385" s="80" t="s">
        <v>9990</v>
      </c>
      <c r="F1385" s="80" t="s">
        <v>9991</v>
      </c>
      <c r="G1385" s="80" t="s">
        <v>9992</v>
      </c>
      <c r="H1385" s="80" t="s">
        <v>5627</v>
      </c>
      <c r="I1385" s="80" t="s">
        <v>2487</v>
      </c>
      <c r="J1385" s="80" t="s">
        <v>1056</v>
      </c>
      <c r="K1385" s="80" t="s">
        <v>3815</v>
      </c>
      <c r="L1385" s="80" t="s">
        <v>9990</v>
      </c>
      <c r="M1385" s="80" t="s">
        <v>9991</v>
      </c>
      <c r="N1385" s="80" t="s">
        <v>9992</v>
      </c>
      <c r="O1385" s="80" t="s">
        <v>5627</v>
      </c>
      <c r="P1385" s="80" t="s">
        <v>2487</v>
      </c>
      <c r="Q1385" s="80" t="s">
        <v>9993</v>
      </c>
      <c r="R1385" s="82" t="s">
        <v>79</v>
      </c>
      <c r="S1385" s="80"/>
      <c r="T1385" s="114" t="str">
        <f t="shared" si="84"/>
        <v>02688820543</v>
      </c>
      <c r="U1385" s="114" t="str">
        <f t="shared" si="85"/>
        <v>TPL MOBILITA' S.C. A R.L.</v>
      </c>
      <c r="V1385" s="114" t="str">
        <f t="shared" si="86"/>
        <v>UMBRIA</v>
      </c>
      <c r="W1385" s="114" t="str">
        <f t="shared" si="87"/>
        <v>UMBRIA</v>
      </c>
    </row>
    <row r="1386" spans="1:23" ht="14.4" x14ac:dyDescent="0.3">
      <c r="A1386" s="80" t="s">
        <v>4023</v>
      </c>
      <c r="B1386" s="80" t="s">
        <v>4024</v>
      </c>
      <c r="C1386" s="80" t="s">
        <v>9980</v>
      </c>
      <c r="D1386" s="80" t="s">
        <v>4858</v>
      </c>
      <c r="E1386" s="80" t="s">
        <v>9981</v>
      </c>
      <c r="F1386" s="80" t="s">
        <v>6599</v>
      </c>
      <c r="G1386" s="80" t="s">
        <v>6600</v>
      </c>
      <c r="H1386" s="80" t="s">
        <v>5074</v>
      </c>
      <c r="I1386" s="80" t="s">
        <v>2465</v>
      </c>
      <c r="J1386" s="80" t="s">
        <v>4024</v>
      </c>
      <c r="K1386" s="80" t="s">
        <v>9980</v>
      </c>
      <c r="L1386" s="80" t="s">
        <v>9981</v>
      </c>
      <c r="M1386" s="80" t="s">
        <v>6599</v>
      </c>
      <c r="N1386" s="80" t="s">
        <v>6600</v>
      </c>
      <c r="O1386" s="80" t="s">
        <v>5074</v>
      </c>
      <c r="P1386" s="80" t="s">
        <v>2465</v>
      </c>
      <c r="Q1386" s="80" t="s">
        <v>9982</v>
      </c>
      <c r="R1386" s="82" t="s">
        <v>79</v>
      </c>
      <c r="S1386" s="80"/>
      <c r="T1386" s="114" t="str">
        <f t="shared" si="84"/>
        <v>04302030657</v>
      </c>
      <c r="U1386" s="114" t="str">
        <f t="shared" si="85"/>
        <v>TPL SERVIZI SRL</v>
      </c>
      <c r="V1386" s="114" t="str">
        <f t="shared" si="86"/>
        <v>CAMPANIA</v>
      </c>
      <c r="W1386" s="114" t="str">
        <f t="shared" si="87"/>
        <v>CAMPANIA</v>
      </c>
    </row>
    <row r="1387" spans="1:23" ht="14.4" x14ac:dyDescent="0.3">
      <c r="A1387" s="80" t="s">
        <v>4598</v>
      </c>
      <c r="B1387" s="80" t="s">
        <v>4599</v>
      </c>
      <c r="C1387" s="80" t="s">
        <v>9460</v>
      </c>
      <c r="D1387" s="80" t="s">
        <v>4871</v>
      </c>
      <c r="E1387" s="80" t="s">
        <v>9461</v>
      </c>
      <c r="F1387" s="80" t="s">
        <v>9462</v>
      </c>
      <c r="G1387" s="80" t="s">
        <v>4892</v>
      </c>
      <c r="H1387" s="80" t="s">
        <v>4892</v>
      </c>
      <c r="I1387" s="80" t="s">
        <v>2483</v>
      </c>
      <c r="J1387" s="80" t="s">
        <v>4599</v>
      </c>
      <c r="K1387" s="80" t="s">
        <v>9460</v>
      </c>
      <c r="L1387" s="80" t="s">
        <v>9461</v>
      </c>
      <c r="M1387" s="80" t="s">
        <v>9462</v>
      </c>
      <c r="N1387" s="80" t="s">
        <v>4892</v>
      </c>
      <c r="O1387" s="80" t="s">
        <v>4892</v>
      </c>
      <c r="P1387" s="80" t="s">
        <v>2483</v>
      </c>
      <c r="Q1387" s="80" t="s">
        <v>9463</v>
      </c>
      <c r="R1387" s="82" t="s">
        <v>79</v>
      </c>
      <c r="S1387" s="80" t="s">
        <v>9464</v>
      </c>
      <c r="T1387" s="114" t="str">
        <f t="shared" si="84"/>
        <v>00059380816</v>
      </c>
      <c r="U1387" s="114" t="str">
        <f t="shared" si="85"/>
        <v>TRAGHETTI DELLE ISOLE SPA</v>
      </c>
      <c r="V1387" s="114" t="str">
        <f t="shared" si="86"/>
        <v>SICILIA</v>
      </c>
      <c r="W1387" s="114" t="str">
        <f t="shared" si="87"/>
        <v>SICILIA</v>
      </c>
    </row>
    <row r="1388" spans="1:23" ht="14.4" x14ac:dyDescent="0.3">
      <c r="A1388" s="80" t="s">
        <v>1173</v>
      </c>
      <c r="B1388" s="80" t="s">
        <v>1174</v>
      </c>
      <c r="C1388" s="80" t="s">
        <v>3829</v>
      </c>
      <c r="D1388" s="80" t="s">
        <v>4871</v>
      </c>
      <c r="E1388" s="80" t="s">
        <v>10136</v>
      </c>
      <c r="F1388" s="80" t="s">
        <v>10137</v>
      </c>
      <c r="G1388" s="80" t="s">
        <v>6337</v>
      </c>
      <c r="H1388" s="80" t="s">
        <v>6337</v>
      </c>
      <c r="I1388" s="80" t="s">
        <v>2484</v>
      </c>
      <c r="J1388" s="80" t="s">
        <v>1174</v>
      </c>
      <c r="K1388" s="80" t="s">
        <v>3829</v>
      </c>
      <c r="L1388" s="80" t="s">
        <v>10136</v>
      </c>
      <c r="M1388" s="80" t="s">
        <v>10137</v>
      </c>
      <c r="N1388" s="80" t="s">
        <v>6337</v>
      </c>
      <c r="O1388" s="80" t="s">
        <v>6337</v>
      </c>
      <c r="P1388" s="80" t="s">
        <v>2484</v>
      </c>
      <c r="Q1388" s="80" t="s">
        <v>10138</v>
      </c>
      <c r="R1388" s="82" t="s">
        <v>79</v>
      </c>
      <c r="S1388" s="80"/>
      <c r="T1388" s="114" t="str">
        <f t="shared" si="84"/>
        <v>05529970484</v>
      </c>
      <c r="U1388" s="114" t="str">
        <f t="shared" si="85"/>
        <v>TRAM DI FIRENZE SPA</v>
      </c>
      <c r="V1388" s="114" t="str">
        <f t="shared" si="86"/>
        <v>TOSCANA</v>
      </c>
      <c r="W1388" s="114" t="str">
        <f t="shared" si="87"/>
        <v>TOSCANA</v>
      </c>
    </row>
    <row r="1389" spans="1:23" ht="14.4" x14ac:dyDescent="0.3">
      <c r="A1389" s="80" t="s">
        <v>1039</v>
      </c>
      <c r="B1389" s="80" t="s">
        <v>1040</v>
      </c>
      <c r="C1389" s="80" t="s">
        <v>3418</v>
      </c>
      <c r="D1389" s="80" t="s">
        <v>4871</v>
      </c>
      <c r="E1389" s="80" t="s">
        <v>6222</v>
      </c>
      <c r="F1389" s="80" t="s">
        <v>6223</v>
      </c>
      <c r="G1389" s="80" t="s">
        <v>6224</v>
      </c>
      <c r="H1389" s="80" t="s">
        <v>5005</v>
      </c>
      <c r="I1389" s="80" t="s">
        <v>2475</v>
      </c>
      <c r="J1389" s="80" t="s">
        <v>1040</v>
      </c>
      <c r="K1389" s="80" t="s">
        <v>3418</v>
      </c>
      <c r="L1389" s="80" t="s">
        <v>6222</v>
      </c>
      <c r="M1389" s="80" t="s">
        <v>6225</v>
      </c>
      <c r="N1389" s="80" t="s">
        <v>6224</v>
      </c>
      <c r="O1389" s="80" t="s">
        <v>5005</v>
      </c>
      <c r="P1389" s="80" t="s">
        <v>2475</v>
      </c>
      <c r="Q1389" s="80" t="s">
        <v>6226</v>
      </c>
      <c r="R1389" s="82" t="s">
        <v>79</v>
      </c>
      <c r="S1389" s="80" t="s">
        <v>6227</v>
      </c>
      <c r="T1389" s="114" t="str">
        <f t="shared" si="84"/>
        <v>02802700167</v>
      </c>
      <c r="U1389" s="114" t="str">
        <f t="shared" si="85"/>
        <v>TRAMVIE ELETTRICHE BERGAMASCHE</v>
      </c>
      <c r="V1389" s="114" t="str">
        <f t="shared" si="86"/>
        <v>LOMBARDIA</v>
      </c>
      <c r="W1389" s="114" t="str">
        <f t="shared" si="87"/>
        <v>LOMBARDIA</v>
      </c>
    </row>
    <row r="1390" spans="1:23" ht="14.4" x14ac:dyDescent="0.3">
      <c r="A1390" s="80" t="s">
        <v>7192</v>
      </c>
      <c r="B1390" s="80"/>
      <c r="C1390" s="80"/>
      <c r="D1390" s="80"/>
      <c r="E1390" s="80" t="s">
        <v>4876</v>
      </c>
      <c r="F1390" s="80"/>
      <c r="G1390" s="80"/>
      <c r="H1390" s="80"/>
      <c r="I1390" s="80"/>
      <c r="J1390" s="80" t="s">
        <v>7193</v>
      </c>
      <c r="K1390" s="80" t="s">
        <v>7194</v>
      </c>
      <c r="L1390" s="80" t="s">
        <v>7195</v>
      </c>
      <c r="M1390" s="80"/>
      <c r="N1390" s="80" t="s">
        <v>6642</v>
      </c>
      <c r="O1390" s="80" t="s">
        <v>6643</v>
      </c>
      <c r="P1390" s="80" t="s">
        <v>2476</v>
      </c>
      <c r="Q1390" s="80"/>
      <c r="R1390" s="82" t="s">
        <v>79</v>
      </c>
      <c r="S1390" s="80"/>
      <c r="T1390" s="114" t="str">
        <f t="shared" si="84"/>
        <v>02296380427</v>
      </c>
      <c r="U1390" s="114" t="str">
        <f t="shared" si="85"/>
        <v>TRANS SOC.CONS. A.R.L.</v>
      </c>
      <c r="V1390" s="114" t="str">
        <f t="shared" si="86"/>
        <v>MARCHE</v>
      </c>
      <c r="W1390" s="114" t="str">
        <f t="shared" si="87"/>
        <v>MARCHE</v>
      </c>
    </row>
    <row r="1391" spans="1:23" ht="14.4" x14ac:dyDescent="0.3">
      <c r="A1391" s="80" t="s">
        <v>1060</v>
      </c>
      <c r="B1391" s="80" t="s">
        <v>1061</v>
      </c>
      <c r="C1391" s="80" t="s">
        <v>3420</v>
      </c>
      <c r="D1391" s="80" t="s">
        <v>5029</v>
      </c>
      <c r="E1391" s="80" t="s">
        <v>6285</v>
      </c>
      <c r="F1391" s="80" t="s">
        <v>6286</v>
      </c>
      <c r="G1391" s="80" t="s">
        <v>5517</v>
      </c>
      <c r="H1391" s="80" t="s">
        <v>5517</v>
      </c>
      <c r="I1391" s="80" t="s">
        <v>2476</v>
      </c>
      <c r="J1391" s="80" t="s">
        <v>1061</v>
      </c>
      <c r="K1391" s="80" t="s">
        <v>3420</v>
      </c>
      <c r="L1391" s="80" t="s">
        <v>6285</v>
      </c>
      <c r="M1391" s="80" t="s">
        <v>6286</v>
      </c>
      <c r="N1391" s="80" t="s">
        <v>5517</v>
      </c>
      <c r="O1391" s="80" t="s">
        <v>5517</v>
      </c>
      <c r="P1391" s="80" t="s">
        <v>2476</v>
      </c>
      <c r="Q1391" s="80" t="s">
        <v>6287</v>
      </c>
      <c r="R1391" s="82" t="s">
        <v>79</v>
      </c>
      <c r="S1391" s="80"/>
      <c r="T1391" s="114" t="str">
        <f t="shared" si="84"/>
        <v>01933270447</v>
      </c>
      <c r="U1391" s="114" t="str">
        <f t="shared" si="85"/>
        <v>TRASFER S. C. A R. L.</v>
      </c>
      <c r="V1391" s="114" t="str">
        <f t="shared" si="86"/>
        <v>MARCHE</v>
      </c>
      <c r="W1391" s="114" t="str">
        <f t="shared" si="87"/>
        <v>MARCHE</v>
      </c>
    </row>
    <row r="1392" spans="1:23" ht="14.4" x14ac:dyDescent="0.3">
      <c r="A1392" s="80" t="s">
        <v>6493</v>
      </c>
      <c r="B1392" s="80"/>
      <c r="C1392" s="80"/>
      <c r="D1392" s="80"/>
      <c r="E1392" s="80" t="s">
        <v>4876</v>
      </c>
      <c r="F1392" s="80"/>
      <c r="G1392" s="80"/>
      <c r="H1392" s="80"/>
      <c r="I1392" s="80"/>
      <c r="J1392" s="80" t="s">
        <v>6494</v>
      </c>
      <c r="K1392" s="80" t="s">
        <v>6495</v>
      </c>
      <c r="L1392" s="80" t="s">
        <v>6496</v>
      </c>
      <c r="M1392" s="80"/>
      <c r="N1392" s="80" t="s">
        <v>6497</v>
      </c>
      <c r="O1392" s="80" t="s">
        <v>5005</v>
      </c>
      <c r="P1392" s="80" t="s">
        <v>2475</v>
      </c>
      <c r="Q1392" s="80"/>
      <c r="R1392" s="82" t="s">
        <v>79</v>
      </c>
      <c r="S1392" s="80"/>
      <c r="T1392" s="114" t="str">
        <f t="shared" si="84"/>
        <v>00959330168</v>
      </c>
      <c r="U1392" s="114" t="str">
        <f t="shared" si="85"/>
        <v>TRASPORTI BERGAMO SUD-OVEST SPA</v>
      </c>
      <c r="V1392" s="114" t="str">
        <f t="shared" si="86"/>
        <v>LOMBARDIA</v>
      </c>
      <c r="W1392" s="114" t="str">
        <f t="shared" si="87"/>
        <v>LOMBARDIA</v>
      </c>
    </row>
    <row r="1393" spans="1:23" ht="14.4" x14ac:dyDescent="0.3">
      <c r="A1393" s="80" t="s">
        <v>1064</v>
      </c>
      <c r="B1393" s="80" t="s">
        <v>1065</v>
      </c>
      <c r="C1393" s="80" t="s">
        <v>3661</v>
      </c>
      <c r="D1393" s="80" t="s">
        <v>5029</v>
      </c>
      <c r="E1393" s="80" t="s">
        <v>5017</v>
      </c>
      <c r="F1393" s="80" t="s">
        <v>5092</v>
      </c>
      <c r="G1393" s="80" t="s">
        <v>5018</v>
      </c>
      <c r="H1393" s="80" t="s">
        <v>5018</v>
      </c>
      <c r="I1393" s="80" t="s">
        <v>2475</v>
      </c>
      <c r="J1393" s="80" t="s">
        <v>1065</v>
      </c>
      <c r="K1393" s="80" t="s">
        <v>3661</v>
      </c>
      <c r="L1393" s="80" t="s">
        <v>5017</v>
      </c>
      <c r="M1393" s="80" t="s">
        <v>5092</v>
      </c>
      <c r="N1393" s="80" t="s">
        <v>5018</v>
      </c>
      <c r="O1393" s="80" t="s">
        <v>5018</v>
      </c>
      <c r="P1393" s="80" t="s">
        <v>2475</v>
      </c>
      <c r="Q1393" s="80" t="s">
        <v>8947</v>
      </c>
      <c r="R1393" s="82" t="s">
        <v>79</v>
      </c>
      <c r="S1393" s="80" t="s">
        <v>5094</v>
      </c>
      <c r="T1393" s="114" t="str">
        <f t="shared" si="84"/>
        <v>02543340984</v>
      </c>
      <c r="U1393" s="114" t="str">
        <f t="shared" si="85"/>
        <v>TRASPORTI BRESCIA NORD SCARL</v>
      </c>
      <c r="V1393" s="114" t="str">
        <f t="shared" si="86"/>
        <v>LOMBARDIA</v>
      </c>
      <c r="W1393" s="114" t="str">
        <f t="shared" si="87"/>
        <v>LOMBARDIA</v>
      </c>
    </row>
    <row r="1394" spans="1:23" ht="14.4" x14ac:dyDescent="0.3">
      <c r="A1394" s="80" t="s">
        <v>1067</v>
      </c>
      <c r="B1394" s="80" t="s">
        <v>1068</v>
      </c>
      <c r="C1394" s="80" t="s">
        <v>3347</v>
      </c>
      <c r="D1394" s="80" t="s">
        <v>5029</v>
      </c>
      <c r="E1394" s="80" t="s">
        <v>5091</v>
      </c>
      <c r="F1394" s="80" t="s">
        <v>5092</v>
      </c>
      <c r="G1394" s="80" t="s">
        <v>5018</v>
      </c>
      <c r="H1394" s="80" t="s">
        <v>5018</v>
      </c>
      <c r="I1394" s="80" t="s">
        <v>2475</v>
      </c>
      <c r="J1394" s="80" t="s">
        <v>1068</v>
      </c>
      <c r="K1394" s="80" t="s">
        <v>3347</v>
      </c>
      <c r="L1394" s="80" t="s">
        <v>5091</v>
      </c>
      <c r="M1394" s="80" t="s">
        <v>5092</v>
      </c>
      <c r="N1394" s="80" t="s">
        <v>5018</v>
      </c>
      <c r="O1394" s="80" t="s">
        <v>5018</v>
      </c>
      <c r="P1394" s="80" t="s">
        <v>2475</v>
      </c>
      <c r="Q1394" s="80" t="s">
        <v>5093</v>
      </c>
      <c r="R1394" s="82" t="s">
        <v>79</v>
      </c>
      <c r="S1394" s="80" t="s">
        <v>5094</v>
      </c>
      <c r="T1394" s="114" t="str">
        <f t="shared" si="84"/>
        <v>02543350983</v>
      </c>
      <c r="U1394" s="114" t="str">
        <f t="shared" si="85"/>
        <v>TRASPORTI BRESCIA SUD SCARL</v>
      </c>
      <c r="V1394" s="114" t="str">
        <f t="shared" si="86"/>
        <v>LOMBARDIA</v>
      </c>
      <c r="W1394" s="114" t="str">
        <f t="shared" si="87"/>
        <v>LOMBARDIA</v>
      </c>
    </row>
    <row r="1395" spans="1:23" ht="14.4" x14ac:dyDescent="0.3">
      <c r="A1395" s="80" t="s">
        <v>1058</v>
      </c>
      <c r="B1395" s="80" t="s">
        <v>1059</v>
      </c>
      <c r="C1395" s="80" t="s">
        <v>3386</v>
      </c>
      <c r="D1395" s="80" t="s">
        <v>4858</v>
      </c>
      <c r="E1395" s="80" t="s">
        <v>5492</v>
      </c>
      <c r="F1395" s="80" t="s">
        <v>5493</v>
      </c>
      <c r="G1395" s="80" t="s">
        <v>5494</v>
      </c>
      <c r="H1395" s="80" t="s">
        <v>5494</v>
      </c>
      <c r="I1395" s="80" t="s">
        <v>2463</v>
      </c>
      <c r="J1395" s="80" t="s">
        <v>1059</v>
      </c>
      <c r="K1395" s="80" t="s">
        <v>3386</v>
      </c>
      <c r="L1395" s="80" t="s">
        <v>5492</v>
      </c>
      <c r="M1395" s="80" t="s">
        <v>5493</v>
      </c>
      <c r="N1395" s="80" t="s">
        <v>5494</v>
      </c>
      <c r="O1395" s="80" t="s">
        <v>5494</v>
      </c>
      <c r="P1395" s="80" t="s">
        <v>2463</v>
      </c>
      <c r="Q1395" s="80" t="s">
        <v>5495</v>
      </c>
      <c r="R1395" s="82" t="s">
        <v>79</v>
      </c>
      <c r="S1395" s="80" t="s">
        <v>5496</v>
      </c>
      <c r="T1395" s="114" t="str">
        <f t="shared" si="84"/>
        <v>02417520802</v>
      </c>
      <c r="U1395" s="114" t="str">
        <f t="shared" si="85"/>
        <v>TRASPORTI INTEGRATI CALABRESI</v>
      </c>
      <c r="V1395" s="114" t="str">
        <f t="shared" si="86"/>
        <v>CALABRIA</v>
      </c>
      <c r="W1395" s="114" t="str">
        <f t="shared" si="87"/>
        <v>CALABRIA</v>
      </c>
    </row>
    <row r="1396" spans="1:23" ht="14.4" x14ac:dyDescent="0.3">
      <c r="A1396" s="80" t="s">
        <v>8178</v>
      </c>
      <c r="B1396" s="80"/>
      <c r="C1396" s="80"/>
      <c r="D1396" s="80"/>
      <c r="E1396" s="80" t="s">
        <v>4876</v>
      </c>
      <c r="F1396" s="80"/>
      <c r="G1396" s="80"/>
      <c r="H1396" s="80"/>
      <c r="I1396" s="80"/>
      <c r="J1396" s="80" t="s">
        <v>8179</v>
      </c>
      <c r="K1396" s="80" t="s">
        <v>8180</v>
      </c>
      <c r="L1396" s="80" t="s">
        <v>8181</v>
      </c>
      <c r="M1396" s="80"/>
      <c r="N1396" s="80" t="s">
        <v>7899</v>
      </c>
      <c r="O1396" s="80" t="s">
        <v>7899</v>
      </c>
      <c r="P1396" s="80" t="s">
        <v>2467</v>
      </c>
      <c r="Q1396" s="80"/>
      <c r="R1396" s="82" t="s">
        <v>79</v>
      </c>
      <c r="S1396" s="80"/>
      <c r="T1396" s="114" t="str">
        <f t="shared" si="84"/>
        <v>01808020356</v>
      </c>
      <c r="U1396" s="114" t="str">
        <f t="shared" si="85"/>
        <v>TRASPORTI INTEGRATI E LOGISTICA S.R.L - SERVIZI E MANAGEMENT</v>
      </c>
      <c r="V1396" s="114" t="str">
        <f t="shared" si="86"/>
        <v>EMILIA-ROMAGNA</v>
      </c>
      <c r="W1396" s="114" t="str">
        <f t="shared" si="87"/>
        <v>EMILIA-ROMAGNA</v>
      </c>
    </row>
    <row r="1397" spans="1:23" ht="14.4" x14ac:dyDescent="0.3">
      <c r="A1397" s="80" t="s">
        <v>4718</v>
      </c>
      <c r="B1397" s="80" t="s">
        <v>4719</v>
      </c>
      <c r="C1397" s="80" t="s">
        <v>10489</v>
      </c>
      <c r="D1397" s="80" t="s">
        <v>4858</v>
      </c>
      <c r="E1397" s="80" t="s">
        <v>6509</v>
      </c>
      <c r="F1397" s="80" t="s">
        <v>10490</v>
      </c>
      <c r="G1397" s="80" t="s">
        <v>6511</v>
      </c>
      <c r="H1397" s="80" t="s">
        <v>6511</v>
      </c>
      <c r="I1397" s="80" t="s">
        <v>2484</v>
      </c>
      <c r="J1397" s="80" t="s">
        <v>4719</v>
      </c>
      <c r="K1397" s="80" t="s">
        <v>10489</v>
      </c>
      <c r="L1397" s="80" t="s">
        <v>6509</v>
      </c>
      <c r="M1397" s="80" t="s">
        <v>6510</v>
      </c>
      <c r="N1397" s="80" t="s">
        <v>6511</v>
      </c>
      <c r="O1397" s="80" t="s">
        <v>6511</v>
      </c>
      <c r="P1397" s="80" t="s">
        <v>2484</v>
      </c>
      <c r="Q1397" s="80" t="s">
        <v>10491</v>
      </c>
      <c r="R1397" s="82" t="s">
        <v>79</v>
      </c>
      <c r="S1397" s="80"/>
      <c r="T1397" s="114" t="str">
        <f t="shared" si="84"/>
        <v>02064790500</v>
      </c>
      <c r="U1397" s="114" t="str">
        <f t="shared" si="85"/>
        <v>TRASPORTI TOSCANI</v>
      </c>
      <c r="V1397" s="114" t="str">
        <f t="shared" si="86"/>
        <v>TOSCANA</v>
      </c>
      <c r="W1397" s="114" t="str">
        <f t="shared" si="87"/>
        <v>TOSCANA</v>
      </c>
    </row>
    <row r="1398" spans="1:23" ht="14.4" x14ac:dyDescent="0.3">
      <c r="A1398" s="80" t="s">
        <v>3986</v>
      </c>
      <c r="B1398" s="80" t="s">
        <v>3987</v>
      </c>
      <c r="C1398" s="80" t="s">
        <v>10146</v>
      </c>
      <c r="D1398" s="80" t="s">
        <v>5468</v>
      </c>
      <c r="E1398" s="80" t="s">
        <v>10147</v>
      </c>
      <c r="F1398" s="80" t="s">
        <v>10148</v>
      </c>
      <c r="G1398" s="80" t="s">
        <v>10149</v>
      </c>
      <c r="H1398" s="80" t="s">
        <v>4973</v>
      </c>
      <c r="I1398" s="80" t="s">
        <v>2459</v>
      </c>
      <c r="J1398" s="80" t="s">
        <v>3987</v>
      </c>
      <c r="K1398" s="80" t="s">
        <v>10146</v>
      </c>
      <c r="L1398" s="80" t="s">
        <v>10147</v>
      </c>
      <c r="M1398" s="80" t="s">
        <v>10150</v>
      </c>
      <c r="N1398" s="80" t="s">
        <v>10149</v>
      </c>
      <c r="O1398" s="80" t="s">
        <v>4973</v>
      </c>
      <c r="P1398" s="80" t="s">
        <v>2459</v>
      </c>
      <c r="Q1398" s="80" t="s">
        <v>10151</v>
      </c>
      <c r="R1398" s="82" t="s">
        <v>79</v>
      </c>
      <c r="S1398" s="80"/>
      <c r="T1398" s="114" t="str">
        <f t="shared" si="84"/>
        <v>01435670763</v>
      </c>
      <c r="U1398" s="114" t="str">
        <f t="shared" si="85"/>
        <v>TRASPORTO 2000 SOCIETA' COOPERATIVA SOCIALE ONLUS</v>
      </c>
      <c r="V1398" s="114" t="str">
        <f t="shared" si="86"/>
        <v>BASILICATA</v>
      </c>
      <c r="W1398" s="114" t="str">
        <f t="shared" si="87"/>
        <v>BASILICATA</v>
      </c>
    </row>
    <row r="1399" spans="1:23" ht="14.4" x14ac:dyDescent="0.3">
      <c r="A1399" s="80" t="s">
        <v>9601</v>
      </c>
      <c r="B1399" s="80"/>
      <c r="C1399" s="80"/>
      <c r="D1399" s="80"/>
      <c r="E1399" s="80" t="s">
        <v>4876</v>
      </c>
      <c r="F1399" s="80"/>
      <c r="G1399" s="80"/>
      <c r="H1399" s="80"/>
      <c r="I1399" s="80"/>
      <c r="J1399" s="80" t="s">
        <v>9602</v>
      </c>
      <c r="K1399" s="80" t="s">
        <v>9603</v>
      </c>
      <c r="L1399" s="80" t="s">
        <v>9604</v>
      </c>
      <c r="M1399" s="80"/>
      <c r="N1399" s="80" t="s">
        <v>7911</v>
      </c>
      <c r="O1399" s="80" t="s">
        <v>7911</v>
      </c>
      <c r="P1399" s="80" t="s">
        <v>2467</v>
      </c>
      <c r="Q1399" s="80"/>
      <c r="R1399" s="82" t="s">
        <v>79</v>
      </c>
      <c r="S1399" s="80"/>
      <c r="T1399" s="114" t="str">
        <f t="shared" si="84"/>
        <v>01569850330</v>
      </c>
      <c r="U1399" s="114" t="str">
        <f t="shared" si="85"/>
        <v>TRASPORTO PERSONE E SERVIZI PIACENZA SOCIETA' CONSORTILE A R.L.</v>
      </c>
      <c r="V1399" s="114" t="str">
        <f t="shared" si="86"/>
        <v>EMILIA-ROMAGNA</v>
      </c>
      <c r="W1399" s="114" t="str">
        <f t="shared" si="87"/>
        <v>EMILIA-ROMAGNA</v>
      </c>
    </row>
    <row r="1400" spans="1:23" ht="14.4" x14ac:dyDescent="0.3">
      <c r="A1400" s="80" t="s">
        <v>9605</v>
      </c>
      <c r="B1400" s="80"/>
      <c r="C1400" s="80"/>
      <c r="D1400" s="80"/>
      <c r="E1400" s="80" t="s">
        <v>4876</v>
      </c>
      <c r="F1400" s="80"/>
      <c r="G1400" s="80"/>
      <c r="H1400" s="80"/>
      <c r="I1400" s="80"/>
      <c r="J1400" s="80" t="s">
        <v>9602</v>
      </c>
      <c r="K1400" s="80" t="s">
        <v>9603</v>
      </c>
      <c r="L1400" s="80" t="s">
        <v>9604</v>
      </c>
      <c r="M1400" s="80"/>
      <c r="N1400" s="80" t="s">
        <v>7911</v>
      </c>
      <c r="O1400" s="80" t="s">
        <v>7911</v>
      </c>
      <c r="P1400" s="80" t="s">
        <v>2467</v>
      </c>
      <c r="Q1400" s="80"/>
      <c r="R1400" s="82" t="s">
        <v>79</v>
      </c>
      <c r="S1400" s="80"/>
      <c r="T1400" s="114" t="str">
        <f t="shared" si="84"/>
        <v>01569850330</v>
      </c>
      <c r="U1400" s="114" t="str">
        <f t="shared" si="85"/>
        <v>TRASPORTO PERSONE E SERVIZI PIACENZA SOCIETA' CONSORTILE A R.L.</v>
      </c>
      <c r="V1400" s="114" t="str">
        <f t="shared" si="86"/>
        <v>EMILIA-ROMAGNA</v>
      </c>
      <c r="W1400" s="114" t="str">
        <f t="shared" si="87"/>
        <v>EMILIA-ROMAGNA</v>
      </c>
    </row>
    <row r="1401" spans="1:23" ht="14.4" x14ac:dyDescent="0.3">
      <c r="A1401" s="80" t="s">
        <v>4102</v>
      </c>
      <c r="B1401" s="80" t="s">
        <v>4103</v>
      </c>
      <c r="C1401" s="80" t="s">
        <v>7886</v>
      </c>
      <c r="D1401" s="80" t="s">
        <v>5468</v>
      </c>
      <c r="E1401" s="80" t="s">
        <v>7887</v>
      </c>
      <c r="F1401" s="80" t="s">
        <v>5020</v>
      </c>
      <c r="G1401" s="80" t="s">
        <v>5021</v>
      </c>
      <c r="H1401" s="80" t="s">
        <v>5021</v>
      </c>
      <c r="I1401" s="80" t="s">
        <v>2467</v>
      </c>
      <c r="J1401" s="80" t="s">
        <v>4103</v>
      </c>
      <c r="K1401" s="80" t="s">
        <v>7886</v>
      </c>
      <c r="L1401" s="80" t="s">
        <v>7887</v>
      </c>
      <c r="M1401" s="80" t="s">
        <v>5020</v>
      </c>
      <c r="N1401" s="80" t="s">
        <v>5021</v>
      </c>
      <c r="O1401" s="80" t="s">
        <v>5021</v>
      </c>
      <c r="P1401" s="80" t="s">
        <v>2467</v>
      </c>
      <c r="Q1401" s="80" t="s">
        <v>7888</v>
      </c>
      <c r="R1401" s="82" t="s">
        <v>79</v>
      </c>
      <c r="S1401" s="80" t="s">
        <v>7889</v>
      </c>
      <c r="T1401" s="114" t="str">
        <f t="shared" si="84"/>
        <v>02137850349</v>
      </c>
      <c r="U1401" s="114" t="str">
        <f t="shared" si="85"/>
        <v>TRAVELBUS S.C.AR.L.</v>
      </c>
      <c r="V1401" s="114" t="str">
        <f t="shared" si="86"/>
        <v>EMILIA-ROMAGNA</v>
      </c>
      <c r="W1401" s="114" t="str">
        <f t="shared" si="87"/>
        <v>EMILIA-ROMAGNA</v>
      </c>
    </row>
    <row r="1402" spans="1:23" ht="14.4" x14ac:dyDescent="0.3">
      <c r="A1402" s="80" t="s">
        <v>1762</v>
      </c>
      <c r="B1402" s="80" t="s">
        <v>1763</v>
      </c>
      <c r="C1402" s="80" t="s">
        <v>3858</v>
      </c>
      <c r="D1402" s="80" t="s">
        <v>5029</v>
      </c>
      <c r="E1402" s="80" t="s">
        <v>8500</v>
      </c>
      <c r="F1402" s="80" t="s">
        <v>7917</v>
      </c>
      <c r="G1402" s="80" t="s">
        <v>5199</v>
      </c>
      <c r="H1402" s="80" t="s">
        <v>5199</v>
      </c>
      <c r="I1402" s="80" t="s">
        <v>2467</v>
      </c>
      <c r="J1402" s="80" t="s">
        <v>1763</v>
      </c>
      <c r="K1402" s="80" t="s">
        <v>3858</v>
      </c>
      <c r="L1402" s="80" t="s">
        <v>8500</v>
      </c>
      <c r="M1402" s="80" t="s">
        <v>7917</v>
      </c>
      <c r="N1402" s="80" t="s">
        <v>5199</v>
      </c>
      <c r="O1402" s="80" t="s">
        <v>5199</v>
      </c>
      <c r="P1402" s="80" t="s">
        <v>2467</v>
      </c>
      <c r="Q1402" s="80" t="s">
        <v>10351</v>
      </c>
      <c r="R1402" s="82" t="s">
        <v>79</v>
      </c>
      <c r="S1402" s="80"/>
      <c r="T1402" s="114" t="str">
        <f t="shared" si="84"/>
        <v>03553671201</v>
      </c>
      <c r="U1402" s="114" t="str">
        <f t="shared" si="85"/>
        <v>TREENITALIA TPER S.C.AR.L</v>
      </c>
      <c r="V1402" s="114" t="str">
        <f t="shared" si="86"/>
        <v>EMILIA-ROMAGNA</v>
      </c>
      <c r="W1402" s="114" t="str">
        <f t="shared" si="87"/>
        <v>EMILIA-ROMAGNA</v>
      </c>
    </row>
    <row r="1403" spans="1:23" ht="14.4" x14ac:dyDescent="0.3">
      <c r="A1403" s="80" t="s">
        <v>603</v>
      </c>
      <c r="B1403" s="80" t="s">
        <v>1072</v>
      </c>
      <c r="C1403" s="80" t="s">
        <v>3356</v>
      </c>
      <c r="D1403" s="80" t="s">
        <v>4871</v>
      </c>
      <c r="E1403" s="80" t="s">
        <v>5188</v>
      </c>
      <c r="F1403" s="80" t="s">
        <v>5189</v>
      </c>
      <c r="G1403" s="80" t="s">
        <v>5080</v>
      </c>
      <c r="H1403" s="80" t="s">
        <v>5080</v>
      </c>
      <c r="I1403" s="80" t="s">
        <v>2472</v>
      </c>
      <c r="J1403" s="80" t="s">
        <v>1072</v>
      </c>
      <c r="K1403" s="80" t="s">
        <v>3356</v>
      </c>
      <c r="L1403" s="80" t="s">
        <v>5188</v>
      </c>
      <c r="M1403" s="80" t="s">
        <v>5190</v>
      </c>
      <c r="N1403" s="80" t="s">
        <v>5080</v>
      </c>
      <c r="O1403" s="80" t="s">
        <v>5080</v>
      </c>
      <c r="P1403" s="80" t="s">
        <v>2472</v>
      </c>
      <c r="Q1403" s="80" t="s">
        <v>5191</v>
      </c>
      <c r="R1403" s="82" t="s">
        <v>79</v>
      </c>
      <c r="S1403" s="80"/>
      <c r="T1403" s="114" t="str">
        <f t="shared" si="84"/>
        <v>05403151003</v>
      </c>
      <c r="U1403" s="114" t="str">
        <f t="shared" si="85"/>
        <v>TRENITALIA S.P.A.</v>
      </c>
      <c r="V1403" s="114" t="str">
        <f t="shared" si="86"/>
        <v>LAZIO</v>
      </c>
      <c r="W1403" s="114" t="str">
        <f t="shared" si="87"/>
        <v>LAZIO</v>
      </c>
    </row>
    <row r="1404" spans="1:23" ht="14.4" x14ac:dyDescent="0.3">
      <c r="A1404" s="80" t="s">
        <v>535</v>
      </c>
      <c r="B1404" s="80" t="s">
        <v>1074</v>
      </c>
      <c r="C1404" s="80" t="s">
        <v>3763</v>
      </c>
      <c r="D1404" s="80" t="s">
        <v>4858</v>
      </c>
      <c r="E1404" s="80" t="s">
        <v>8854</v>
      </c>
      <c r="F1404" s="80" t="s">
        <v>8489</v>
      </c>
      <c r="G1404" s="80" t="s">
        <v>4962</v>
      </c>
      <c r="H1404" s="80" t="s">
        <v>4962</v>
      </c>
      <c r="I1404" s="80" t="s">
        <v>2475</v>
      </c>
      <c r="J1404" s="80" t="s">
        <v>1074</v>
      </c>
      <c r="K1404" s="80" t="s">
        <v>3763</v>
      </c>
      <c r="L1404" s="80" t="s">
        <v>8854</v>
      </c>
      <c r="M1404" s="80" t="s">
        <v>8489</v>
      </c>
      <c r="N1404" s="80" t="s">
        <v>4962</v>
      </c>
      <c r="O1404" s="80" t="s">
        <v>4962</v>
      </c>
      <c r="P1404" s="80" t="s">
        <v>2475</v>
      </c>
      <c r="Q1404" s="80" t="s">
        <v>9654</v>
      </c>
      <c r="R1404" s="82" t="s">
        <v>79</v>
      </c>
      <c r="S1404" s="80" t="s">
        <v>9655</v>
      </c>
      <c r="T1404" s="114" t="str">
        <f t="shared" si="84"/>
        <v>06705490966</v>
      </c>
      <c r="U1404" s="114" t="str">
        <f t="shared" si="85"/>
        <v>TRENORD SRL</v>
      </c>
      <c r="V1404" s="114" t="str">
        <f t="shared" si="86"/>
        <v>LOMBARDIA</v>
      </c>
      <c r="W1404" s="114" t="str">
        <f t="shared" si="87"/>
        <v>LOMBARDIA</v>
      </c>
    </row>
    <row r="1405" spans="1:23" ht="14.4" x14ac:dyDescent="0.3">
      <c r="A1405" s="80" t="s">
        <v>4766</v>
      </c>
      <c r="B1405" s="80" t="s">
        <v>4767</v>
      </c>
      <c r="C1405" s="80" t="s">
        <v>8166</v>
      </c>
      <c r="D1405" s="80" t="s">
        <v>4871</v>
      </c>
      <c r="E1405" s="80" t="s">
        <v>8167</v>
      </c>
      <c r="F1405" s="80" t="s">
        <v>8168</v>
      </c>
      <c r="G1405" s="80" t="s">
        <v>6056</v>
      </c>
      <c r="H1405" s="80" t="s">
        <v>6056</v>
      </c>
      <c r="I1405" s="80" t="s">
        <v>2485</v>
      </c>
      <c r="J1405" s="80" t="s">
        <v>4767</v>
      </c>
      <c r="K1405" s="80" t="s">
        <v>8166</v>
      </c>
      <c r="L1405" s="80" t="s">
        <v>8167</v>
      </c>
      <c r="M1405" s="80" t="s">
        <v>8168</v>
      </c>
      <c r="N1405" s="80" t="s">
        <v>6056</v>
      </c>
      <c r="O1405" s="80" t="s">
        <v>6056</v>
      </c>
      <c r="P1405" s="80" t="s">
        <v>2485</v>
      </c>
      <c r="Q1405" s="80" t="s">
        <v>8169</v>
      </c>
      <c r="R1405" s="82" t="s">
        <v>79</v>
      </c>
      <c r="S1405" s="80" t="s">
        <v>8170</v>
      </c>
      <c r="T1405" s="114" t="str">
        <f t="shared" si="84"/>
        <v>02084830229</v>
      </c>
      <c r="U1405" s="114" t="str">
        <f t="shared" si="85"/>
        <v>TRENTINO TRASPORTI ESERCIZIO S.P.A.</v>
      </c>
      <c r="V1405" s="114" t="str">
        <f t="shared" si="86"/>
        <v>TRENTINO ALTO-ADIGE</v>
      </c>
      <c r="W1405" s="114" t="str">
        <f t="shared" si="87"/>
        <v>Provincia autonoma di TRENTO</v>
      </c>
    </row>
    <row r="1406" spans="1:23" ht="14.4" x14ac:dyDescent="0.3">
      <c r="A1406" s="80" t="s">
        <v>4780</v>
      </c>
      <c r="B1406" s="80" t="s">
        <v>4781</v>
      </c>
      <c r="C1406" s="80" t="s">
        <v>10174</v>
      </c>
      <c r="D1406" s="80" t="s">
        <v>4871</v>
      </c>
      <c r="E1406" s="80" t="s">
        <v>8167</v>
      </c>
      <c r="F1406" s="80" t="s">
        <v>8168</v>
      </c>
      <c r="G1406" s="80" t="s">
        <v>6056</v>
      </c>
      <c r="H1406" s="80" t="s">
        <v>6056</v>
      </c>
      <c r="I1406" s="80" t="s">
        <v>2485</v>
      </c>
      <c r="J1406" s="80" t="s">
        <v>4781</v>
      </c>
      <c r="K1406" s="80" t="s">
        <v>10174</v>
      </c>
      <c r="L1406" s="80" t="s">
        <v>8167</v>
      </c>
      <c r="M1406" s="80" t="s">
        <v>8168</v>
      </c>
      <c r="N1406" s="80" t="s">
        <v>6056</v>
      </c>
      <c r="O1406" s="80" t="s">
        <v>6056</v>
      </c>
      <c r="P1406" s="80" t="s">
        <v>2485</v>
      </c>
      <c r="Q1406" s="80" t="s">
        <v>10175</v>
      </c>
      <c r="R1406" s="82" t="s">
        <v>79</v>
      </c>
      <c r="S1406" s="80" t="s">
        <v>10176</v>
      </c>
      <c r="T1406" s="114" t="str">
        <f t="shared" si="84"/>
        <v>01807370224</v>
      </c>
      <c r="U1406" s="114" t="str">
        <f t="shared" si="85"/>
        <v>TRENTINO TRASPORTI SPA</v>
      </c>
      <c r="V1406" s="114" t="str">
        <f t="shared" si="86"/>
        <v>TRENTINO ALTO-ADIGE</v>
      </c>
      <c r="W1406" s="114" t="str">
        <f t="shared" si="87"/>
        <v>Provincia autonoma di TRENTO</v>
      </c>
    </row>
    <row r="1407" spans="1:23" ht="14.4" x14ac:dyDescent="0.3">
      <c r="A1407" s="80" t="s">
        <v>4401</v>
      </c>
      <c r="B1407" s="80" t="s">
        <v>4402</v>
      </c>
      <c r="C1407" s="80" t="s">
        <v>9472</v>
      </c>
      <c r="D1407" s="80" t="s">
        <v>4858</v>
      </c>
      <c r="E1407" s="80" t="s">
        <v>9473</v>
      </c>
      <c r="F1407" s="80" t="s">
        <v>9107</v>
      </c>
      <c r="G1407" s="80" t="s">
        <v>9106</v>
      </c>
      <c r="H1407" s="80" t="s">
        <v>6643</v>
      </c>
      <c r="I1407" s="80" t="s">
        <v>2476</v>
      </c>
      <c r="J1407" s="80" t="s">
        <v>4402</v>
      </c>
      <c r="K1407" s="80" t="s">
        <v>9472</v>
      </c>
      <c r="L1407" s="80" t="s">
        <v>9473</v>
      </c>
      <c r="M1407" s="80" t="s">
        <v>9107</v>
      </c>
      <c r="N1407" s="80" t="s">
        <v>9106</v>
      </c>
      <c r="O1407" s="80" t="s">
        <v>6643</v>
      </c>
      <c r="P1407" s="80" t="s">
        <v>2476</v>
      </c>
      <c r="Q1407" s="80" t="s">
        <v>9474</v>
      </c>
      <c r="R1407" s="82" t="s">
        <v>79</v>
      </c>
      <c r="S1407" s="80" t="s">
        <v>9475</v>
      </c>
      <c r="T1407" s="114" t="str">
        <f t="shared" si="84"/>
        <v>02695690426</v>
      </c>
      <c r="U1407" s="114" t="str">
        <f t="shared" si="85"/>
        <v>TRIBUZIO MARCHE S.R.L. (EX TPL OSIMO S.R.L.)</v>
      </c>
      <c r="V1407" s="114" t="str">
        <f t="shared" si="86"/>
        <v>MARCHE</v>
      </c>
      <c r="W1407" s="114" t="str">
        <f t="shared" si="87"/>
        <v>MARCHE</v>
      </c>
    </row>
    <row r="1408" spans="1:23" ht="14.4" x14ac:dyDescent="0.3">
      <c r="A1408" s="80" t="s">
        <v>1542</v>
      </c>
      <c r="B1408" s="80" t="s">
        <v>1543</v>
      </c>
      <c r="C1408" s="80" t="s">
        <v>3471</v>
      </c>
      <c r="D1408" s="80" t="s">
        <v>4858</v>
      </c>
      <c r="E1408" s="80" t="s">
        <v>7108</v>
      </c>
      <c r="F1408" s="80" t="s">
        <v>7109</v>
      </c>
      <c r="G1408" s="80" t="s">
        <v>7110</v>
      </c>
      <c r="H1408" s="80" t="s">
        <v>5426</v>
      </c>
      <c r="I1408" s="80" t="s">
        <v>2472</v>
      </c>
      <c r="J1408" s="80" t="s">
        <v>1543</v>
      </c>
      <c r="K1408" s="80" t="s">
        <v>3471</v>
      </c>
      <c r="L1408" s="80" t="s">
        <v>7108</v>
      </c>
      <c r="M1408" s="80" t="s">
        <v>7111</v>
      </c>
      <c r="N1408" s="80" t="s">
        <v>7110</v>
      </c>
      <c r="O1408" s="80" t="s">
        <v>5426</v>
      </c>
      <c r="P1408" s="80" t="s">
        <v>2472</v>
      </c>
      <c r="Q1408" s="80" t="s">
        <v>7112</v>
      </c>
      <c r="R1408" s="82" t="s">
        <v>79</v>
      </c>
      <c r="S1408" s="80" t="s">
        <v>7113</v>
      </c>
      <c r="T1408" s="114" t="str">
        <f t="shared" si="84"/>
        <v>00753820604</v>
      </c>
      <c r="U1408" s="114" t="str">
        <f t="shared" si="85"/>
        <v>TRIBUZIO SRL UNIPERSONALE</v>
      </c>
      <c r="V1408" s="114" t="str">
        <f t="shared" si="86"/>
        <v>LAZIO</v>
      </c>
      <c r="W1408" s="114" t="str">
        <f t="shared" si="87"/>
        <v>LAZIO</v>
      </c>
    </row>
    <row r="1409" spans="1:23" ht="14.4" x14ac:dyDescent="0.3">
      <c r="A1409" s="80" t="s">
        <v>4141</v>
      </c>
      <c r="B1409" s="80"/>
      <c r="C1409" s="80"/>
      <c r="D1409" s="80"/>
      <c r="E1409" s="80" t="s">
        <v>4876</v>
      </c>
      <c r="F1409" s="80"/>
      <c r="G1409" s="80"/>
      <c r="H1409" s="80"/>
      <c r="I1409" s="80"/>
      <c r="J1409" s="80" t="s">
        <v>4142</v>
      </c>
      <c r="K1409" s="80" t="s">
        <v>9278</v>
      </c>
      <c r="L1409" s="80" t="s">
        <v>9279</v>
      </c>
      <c r="M1409" s="80"/>
      <c r="N1409" s="80" t="s">
        <v>6771</v>
      </c>
      <c r="O1409" s="80" t="s">
        <v>6771</v>
      </c>
      <c r="P1409" s="80" t="s">
        <v>2471</v>
      </c>
      <c r="Q1409" s="80"/>
      <c r="R1409" s="82" t="s">
        <v>79</v>
      </c>
      <c r="S1409" s="80"/>
      <c r="T1409" s="114" t="str">
        <f t="shared" si="84"/>
        <v>01017580323</v>
      </c>
      <c r="U1409" s="114" t="str">
        <f t="shared" si="85"/>
        <v>TRIESTE LINES</v>
      </c>
      <c r="V1409" s="114" t="str">
        <f t="shared" si="86"/>
        <v>FRIULI-VENEZIA-GIULIA</v>
      </c>
      <c r="W1409" s="114" t="str">
        <f t="shared" si="87"/>
        <v>FRIULI-VENEZIA GIULIA</v>
      </c>
    </row>
    <row r="1410" spans="1:23" ht="14.4" x14ac:dyDescent="0.3">
      <c r="A1410" s="80" t="s">
        <v>4135</v>
      </c>
      <c r="B1410" s="80" t="s">
        <v>4136</v>
      </c>
      <c r="C1410" s="80" t="s">
        <v>8132</v>
      </c>
      <c r="D1410" s="80" t="s">
        <v>4871</v>
      </c>
      <c r="E1410" s="80" t="s">
        <v>8133</v>
      </c>
      <c r="F1410" s="80" t="s">
        <v>8134</v>
      </c>
      <c r="G1410" s="80" t="s">
        <v>6771</v>
      </c>
      <c r="H1410" s="80" t="s">
        <v>6771</v>
      </c>
      <c r="I1410" s="80" t="s">
        <v>2471</v>
      </c>
      <c r="J1410" s="80" t="s">
        <v>4136</v>
      </c>
      <c r="K1410" s="80" t="s">
        <v>8132</v>
      </c>
      <c r="L1410" s="80" t="s">
        <v>8133</v>
      </c>
      <c r="M1410" s="80" t="s">
        <v>8134</v>
      </c>
      <c r="N1410" s="80" t="s">
        <v>6771</v>
      </c>
      <c r="O1410" s="80" t="s">
        <v>6771</v>
      </c>
      <c r="P1410" s="80" t="s">
        <v>2471</v>
      </c>
      <c r="Q1410" s="80" t="s">
        <v>8135</v>
      </c>
      <c r="R1410" s="82" t="s">
        <v>79</v>
      </c>
      <c r="S1410" s="80" t="s">
        <v>8136</v>
      </c>
      <c r="T1410" s="114" t="str">
        <f t="shared" ref="T1410:T1478" si="88">IF(K1410="", C1410, K1410)</f>
        <v>00977240324</v>
      </c>
      <c r="U1410" s="114" t="str">
        <f t="shared" ref="U1410:U1478" si="89">IF(J1410="", B1410, J1410)</f>
        <v>TRIESTE TRASPORTI S.P.A.</v>
      </c>
      <c r="V1410" s="114" t="str">
        <f t="shared" ref="V1410:V1478" si="90">IF(P1410="", I1410, P1410)</f>
        <v>FRIULI-VENEZIA-GIULIA</v>
      </c>
      <c r="W1410" s="114" t="str">
        <f t="shared" ref="W1410:W1473" si="91">IF(V1410="FRIULI-VENEZIA-GIULIA", "FRIULI-VENEZIA GIULIA", IF(V1410="TRENTINO ALTO-ADIGE", IF(IF(O1410="", H1410, O1410)="BOLZANO-BOZEN", "Provincia autonoma di BOLZANO", "Provincia autonoma di TRENTO"), V1410))</f>
        <v>FRIULI-VENEZIA GIULIA</v>
      </c>
    </row>
    <row r="1411" spans="1:23" ht="14.4" x14ac:dyDescent="0.3">
      <c r="A1411" s="80" t="s">
        <v>1457</v>
      </c>
      <c r="B1411" s="80" t="s">
        <v>1458</v>
      </c>
      <c r="C1411" s="80" t="s">
        <v>3738</v>
      </c>
      <c r="D1411" s="80" t="s">
        <v>7638</v>
      </c>
      <c r="E1411" s="80" t="s">
        <v>9523</v>
      </c>
      <c r="F1411" s="80" t="s">
        <v>9524</v>
      </c>
      <c r="G1411" s="80" t="s">
        <v>9525</v>
      </c>
      <c r="H1411" s="80" t="s">
        <v>5102</v>
      </c>
      <c r="I1411" s="80" t="s">
        <v>2481</v>
      </c>
      <c r="J1411" s="80" t="s">
        <v>1458</v>
      </c>
      <c r="K1411" s="80" t="s">
        <v>3738</v>
      </c>
      <c r="L1411" s="80" t="s">
        <v>9523</v>
      </c>
      <c r="M1411" s="80" t="s">
        <v>9524</v>
      </c>
      <c r="N1411" s="80" t="s">
        <v>9525</v>
      </c>
      <c r="O1411" s="80" t="s">
        <v>5102</v>
      </c>
      <c r="P1411" s="80" t="s">
        <v>2481</v>
      </c>
      <c r="Q1411" s="80" t="s">
        <v>9526</v>
      </c>
      <c r="R1411" s="82" t="s">
        <v>79</v>
      </c>
      <c r="S1411" s="80" t="s">
        <v>9527</v>
      </c>
      <c r="T1411" s="114" t="str">
        <f t="shared" si="88"/>
        <v>03548440718</v>
      </c>
      <c r="U1411" s="114" t="str">
        <f t="shared" si="89"/>
        <v>TROMBETTA VIAGGI SRL</v>
      </c>
      <c r="V1411" s="114" t="str">
        <f t="shared" si="90"/>
        <v>PUGLIA</v>
      </c>
      <c r="W1411" s="114" t="str">
        <f t="shared" si="91"/>
        <v>PUGLIA</v>
      </c>
    </row>
    <row r="1412" spans="1:23" ht="14.4" x14ac:dyDescent="0.3">
      <c r="A1412" s="80" t="s">
        <v>1296</v>
      </c>
      <c r="B1412" s="80" t="s">
        <v>1297</v>
      </c>
      <c r="C1412" s="80" t="s">
        <v>3632</v>
      </c>
      <c r="D1412" s="80" t="s">
        <v>4871</v>
      </c>
      <c r="E1412" s="80" t="s">
        <v>8772</v>
      </c>
      <c r="F1412" s="80" t="s">
        <v>6530</v>
      </c>
      <c r="G1412" s="80" t="s">
        <v>5080</v>
      </c>
      <c r="H1412" s="80" t="s">
        <v>5080</v>
      </c>
      <c r="I1412" s="80" t="s">
        <v>2472</v>
      </c>
      <c r="J1412" s="80" t="s">
        <v>1297</v>
      </c>
      <c r="K1412" s="80" t="s">
        <v>3632</v>
      </c>
      <c r="L1412" s="80" t="s">
        <v>8772</v>
      </c>
      <c r="M1412" s="80" t="s">
        <v>6530</v>
      </c>
      <c r="N1412" s="80" t="s">
        <v>5080</v>
      </c>
      <c r="O1412" s="80" t="s">
        <v>5080</v>
      </c>
      <c r="P1412" s="80" t="s">
        <v>2472</v>
      </c>
      <c r="Q1412" s="80" t="s">
        <v>8773</v>
      </c>
      <c r="R1412" s="82" t="s">
        <v>79</v>
      </c>
      <c r="S1412" s="80" t="s">
        <v>8774</v>
      </c>
      <c r="T1412" s="114" t="str">
        <f t="shared" si="88"/>
        <v>00883581001</v>
      </c>
      <c r="U1412" s="114" t="str">
        <f t="shared" si="89"/>
        <v>TROTTA BUS SERVICES S.P.A.</v>
      </c>
      <c r="V1412" s="114" t="str">
        <f t="shared" si="90"/>
        <v>LAZIO</v>
      </c>
      <c r="W1412" s="114" t="str">
        <f t="shared" si="91"/>
        <v>LAZIO</v>
      </c>
    </row>
    <row r="1413" spans="1:23" ht="14.4" x14ac:dyDescent="0.3">
      <c r="A1413" s="80" t="s">
        <v>8751</v>
      </c>
      <c r="B1413" s="80"/>
      <c r="C1413" s="80"/>
      <c r="D1413" s="80"/>
      <c r="E1413" s="80" t="s">
        <v>4876</v>
      </c>
      <c r="F1413" s="80"/>
      <c r="G1413" s="80"/>
      <c r="H1413" s="80"/>
      <c r="I1413" s="80"/>
      <c r="J1413" s="80" t="s">
        <v>8752</v>
      </c>
      <c r="K1413" s="80" t="s">
        <v>3526</v>
      </c>
      <c r="L1413" s="80" t="s">
        <v>8753</v>
      </c>
      <c r="M1413" s="80"/>
      <c r="N1413" s="80" t="s">
        <v>4945</v>
      </c>
      <c r="O1413" s="80" t="s">
        <v>4945</v>
      </c>
      <c r="P1413" s="80" t="s">
        <v>2450</v>
      </c>
      <c r="Q1413" s="80" t="s">
        <v>7692</v>
      </c>
      <c r="R1413" s="82" t="s">
        <v>79</v>
      </c>
      <c r="S1413" s="80"/>
      <c r="T1413" s="114" t="str">
        <f t="shared" si="88"/>
        <v>00288240690</v>
      </c>
      <c r="U1413" s="114" t="str">
        <f t="shared" si="89"/>
        <v>TUA S.P.A.</v>
      </c>
      <c r="V1413" s="114" t="str">
        <f t="shared" si="90"/>
        <v>ABRUZZO</v>
      </c>
      <c r="W1413" s="114" t="str">
        <f t="shared" si="91"/>
        <v>ABRUZZO</v>
      </c>
    </row>
    <row r="1414" spans="1:23" ht="14.4" x14ac:dyDescent="0.3">
      <c r="A1414" s="80" t="s">
        <v>770</v>
      </c>
      <c r="B1414" s="80" t="s">
        <v>1076</v>
      </c>
      <c r="C1414" s="80" t="s">
        <v>3372</v>
      </c>
      <c r="D1414" s="80" t="s">
        <v>4871</v>
      </c>
      <c r="E1414" s="80" t="s">
        <v>5343</v>
      </c>
      <c r="F1414" s="80" t="s">
        <v>5344</v>
      </c>
      <c r="G1414" s="80" t="s">
        <v>5345</v>
      </c>
      <c r="H1414" s="80" t="s">
        <v>5346</v>
      </c>
      <c r="I1414" s="80" t="s">
        <v>2481</v>
      </c>
      <c r="J1414" s="80" t="s">
        <v>1076</v>
      </c>
      <c r="K1414" s="80" t="s">
        <v>3372</v>
      </c>
      <c r="L1414" s="80" t="s">
        <v>5343</v>
      </c>
      <c r="M1414" s="80" t="s">
        <v>5347</v>
      </c>
      <c r="N1414" s="80" t="s">
        <v>5345</v>
      </c>
      <c r="O1414" s="80" t="s">
        <v>5346</v>
      </c>
      <c r="P1414" s="80" t="s">
        <v>2481</v>
      </c>
      <c r="Q1414" s="80" t="s">
        <v>5348</v>
      </c>
      <c r="R1414" s="82" t="s">
        <v>79</v>
      </c>
      <c r="S1414" s="80" t="s">
        <v>5349</v>
      </c>
      <c r="T1414" s="114" t="str">
        <f t="shared" si="88"/>
        <v>03733040756</v>
      </c>
      <c r="U1414" s="114" t="str">
        <f t="shared" si="89"/>
        <v>TUNDO VINCENZO</v>
      </c>
      <c r="V1414" s="114" t="str">
        <f t="shared" si="90"/>
        <v>PUGLIA</v>
      </c>
      <c r="W1414" s="114" t="str">
        <f t="shared" si="91"/>
        <v>PUGLIA</v>
      </c>
    </row>
    <row r="1415" spans="1:23" ht="14.4" x14ac:dyDescent="0.3">
      <c r="A1415" s="80" t="s">
        <v>10786</v>
      </c>
      <c r="B1415" s="80"/>
      <c r="C1415" s="80"/>
      <c r="D1415" s="80"/>
      <c r="E1415" s="80" t="s">
        <v>4876</v>
      </c>
      <c r="F1415" s="80"/>
      <c r="G1415" s="80"/>
      <c r="H1415" s="80"/>
      <c r="I1415" s="80"/>
      <c r="J1415" s="80" t="s">
        <v>10787</v>
      </c>
      <c r="K1415" s="80" t="s">
        <v>10788</v>
      </c>
      <c r="L1415" s="80" t="s">
        <v>10789</v>
      </c>
      <c r="M1415" s="80"/>
      <c r="N1415" s="80" t="s">
        <v>10790</v>
      </c>
      <c r="O1415" s="80" t="s">
        <v>6591</v>
      </c>
      <c r="P1415" s="80" t="s">
        <v>2489</v>
      </c>
      <c r="Q1415" s="80"/>
      <c r="R1415" s="82" t="s">
        <v>79</v>
      </c>
      <c r="S1415" s="80"/>
      <c r="T1415" s="114" t="str">
        <f t="shared" si="88"/>
        <v>03047040237</v>
      </c>
      <c r="U1415" s="114" t="str">
        <f t="shared" si="89"/>
        <v>TURAZZA TRASPORTI SRL</v>
      </c>
      <c r="V1415" s="114" t="str">
        <f t="shared" si="90"/>
        <v>VENETO</v>
      </c>
      <c r="W1415" s="114" t="str">
        <f t="shared" si="91"/>
        <v>VENETO</v>
      </c>
    </row>
    <row r="1416" spans="1:23" ht="14.4" x14ac:dyDescent="0.3">
      <c r="A1416" s="80" t="s">
        <v>4246</v>
      </c>
      <c r="B1416" s="80" t="s">
        <v>4247</v>
      </c>
      <c r="C1416" s="80" t="s">
        <v>10028</v>
      </c>
      <c r="D1416" s="80" t="s">
        <v>5258</v>
      </c>
      <c r="E1416" s="80" t="s">
        <v>10029</v>
      </c>
      <c r="F1416" s="80" t="s">
        <v>10030</v>
      </c>
      <c r="G1416" s="80" t="s">
        <v>5480</v>
      </c>
      <c r="H1416" s="80" t="s">
        <v>5426</v>
      </c>
      <c r="I1416" s="80" t="s">
        <v>2472</v>
      </c>
      <c r="J1416" s="80" t="s">
        <v>4247</v>
      </c>
      <c r="K1416" s="80" t="s">
        <v>10028</v>
      </c>
      <c r="L1416" s="80" t="s">
        <v>10029</v>
      </c>
      <c r="M1416" s="80" t="s">
        <v>5479</v>
      </c>
      <c r="N1416" s="80" t="s">
        <v>5480</v>
      </c>
      <c r="O1416" s="80" t="s">
        <v>5426</v>
      </c>
      <c r="P1416" s="80" t="s">
        <v>2472</v>
      </c>
      <c r="Q1416" s="80" t="s">
        <v>10031</v>
      </c>
      <c r="R1416" s="82" t="s">
        <v>79</v>
      </c>
      <c r="S1416" s="80"/>
      <c r="T1416" s="114" t="str">
        <f t="shared" si="88"/>
        <v>00185560604</v>
      </c>
      <c r="U1416" s="114" t="str">
        <f t="shared" si="89"/>
        <v>TURISMO FIASCHETTI DI FIASCHETTI NATALINO E C.</v>
      </c>
      <c r="V1416" s="114" t="str">
        <f t="shared" si="90"/>
        <v>LAZIO</v>
      </c>
      <c r="W1416" s="114" t="str">
        <f t="shared" si="91"/>
        <v>LAZIO</v>
      </c>
    </row>
    <row r="1417" spans="1:23" ht="14.4" x14ac:dyDescent="0.3">
      <c r="A1417" s="80" t="s">
        <v>2740</v>
      </c>
      <c r="B1417" s="80" t="s">
        <v>2741</v>
      </c>
      <c r="C1417" s="80" t="s">
        <v>3518</v>
      </c>
      <c r="D1417" s="80" t="s">
        <v>5258</v>
      </c>
      <c r="E1417" s="80" t="s">
        <v>7620</v>
      </c>
      <c r="F1417" s="80" t="s">
        <v>5432</v>
      </c>
      <c r="G1417" s="80" t="s">
        <v>5433</v>
      </c>
      <c r="H1417" s="80" t="s">
        <v>5426</v>
      </c>
      <c r="I1417" s="80" t="s">
        <v>2472</v>
      </c>
      <c r="J1417" s="80" t="s">
        <v>2741</v>
      </c>
      <c r="K1417" s="80" t="s">
        <v>3518</v>
      </c>
      <c r="L1417" s="80" t="s">
        <v>7620</v>
      </c>
      <c r="M1417" s="80" t="s">
        <v>5432</v>
      </c>
      <c r="N1417" s="80" t="s">
        <v>5433</v>
      </c>
      <c r="O1417" s="80" t="s">
        <v>5426</v>
      </c>
      <c r="P1417" s="80" t="s">
        <v>2472</v>
      </c>
      <c r="Q1417" s="80" t="s">
        <v>7621</v>
      </c>
      <c r="R1417" s="82" t="s">
        <v>79</v>
      </c>
      <c r="S1417" s="80" t="s">
        <v>7622</v>
      </c>
      <c r="T1417" s="114" t="str">
        <f t="shared" si="88"/>
        <v>01553010602</v>
      </c>
      <c r="U1417" s="114" t="str">
        <f t="shared" si="89"/>
        <v>TURISMO FRATARCANGELI COCCO DI COCCO FRATARCANGELI VINCENZINA &amp; C.SAS</v>
      </c>
      <c r="V1417" s="114" t="str">
        <f t="shared" si="90"/>
        <v>LAZIO</v>
      </c>
      <c r="W1417" s="114" t="str">
        <f t="shared" si="91"/>
        <v>LAZIO</v>
      </c>
    </row>
    <row r="1418" spans="1:23" ht="14.4" x14ac:dyDescent="0.3">
      <c r="A1418" s="80" t="s">
        <v>1079</v>
      </c>
      <c r="B1418" s="80" t="s">
        <v>1080</v>
      </c>
      <c r="C1418" s="80" t="s">
        <v>3560</v>
      </c>
      <c r="D1418" s="80" t="s">
        <v>4858</v>
      </c>
      <c r="E1418" s="80" t="s">
        <v>8125</v>
      </c>
      <c r="F1418" s="80" t="s">
        <v>7351</v>
      </c>
      <c r="G1418" s="80" t="s">
        <v>6903</v>
      </c>
      <c r="H1418" s="80" t="s">
        <v>4939</v>
      </c>
      <c r="I1418" s="80" t="s">
        <v>2482</v>
      </c>
      <c r="J1418" s="80" t="s">
        <v>1080</v>
      </c>
      <c r="K1418" s="80" t="s">
        <v>3560</v>
      </c>
      <c r="L1418" s="80" t="s">
        <v>8125</v>
      </c>
      <c r="M1418" s="80" t="s">
        <v>7181</v>
      </c>
      <c r="N1418" s="80" t="s">
        <v>6903</v>
      </c>
      <c r="O1418" s="80" t="s">
        <v>4939</v>
      </c>
      <c r="P1418" s="80" t="s">
        <v>2482</v>
      </c>
      <c r="Q1418" s="80" t="s">
        <v>8126</v>
      </c>
      <c r="R1418" s="82" t="s">
        <v>79</v>
      </c>
      <c r="S1418" s="80" t="s">
        <v>8124</v>
      </c>
      <c r="T1418" s="114" t="str">
        <f t="shared" si="88"/>
        <v>01528960907</v>
      </c>
      <c r="U1418" s="114" t="str">
        <f t="shared" si="89"/>
        <v>TURMO LINES S.R.L.</v>
      </c>
      <c r="V1418" s="114" t="str">
        <f t="shared" si="90"/>
        <v>SARDEGNA</v>
      </c>
      <c r="W1418" s="114" t="str">
        <f t="shared" si="91"/>
        <v>SARDEGNA</v>
      </c>
    </row>
    <row r="1419" spans="1:23" ht="14.4" x14ac:dyDescent="0.3">
      <c r="A1419" s="80" t="s">
        <v>1081</v>
      </c>
      <c r="B1419" s="80" t="s">
        <v>1082</v>
      </c>
      <c r="C1419" s="80" t="s">
        <v>3559</v>
      </c>
      <c r="D1419" s="80" t="s">
        <v>4858</v>
      </c>
      <c r="E1419" s="80" t="s">
        <v>8122</v>
      </c>
      <c r="F1419" s="80" t="s">
        <v>6902</v>
      </c>
      <c r="G1419" s="80" t="s">
        <v>6903</v>
      </c>
      <c r="H1419" s="80" t="s">
        <v>4939</v>
      </c>
      <c r="I1419" s="80" t="s">
        <v>2482</v>
      </c>
      <c r="J1419" s="80" t="s">
        <v>1082</v>
      </c>
      <c r="K1419" s="80" t="s">
        <v>3559</v>
      </c>
      <c r="L1419" s="80" t="s">
        <v>8122</v>
      </c>
      <c r="M1419" s="80" t="s">
        <v>6902</v>
      </c>
      <c r="N1419" s="80" t="s">
        <v>6903</v>
      </c>
      <c r="O1419" s="80" t="s">
        <v>4939</v>
      </c>
      <c r="P1419" s="80" t="s">
        <v>2482</v>
      </c>
      <c r="Q1419" s="80" t="s">
        <v>8123</v>
      </c>
      <c r="R1419" s="82" t="s">
        <v>79</v>
      </c>
      <c r="S1419" s="80" t="s">
        <v>8124</v>
      </c>
      <c r="T1419" s="114" t="str">
        <f t="shared" si="88"/>
        <v>00894660901</v>
      </c>
      <c r="U1419" s="114" t="str">
        <f t="shared" si="89"/>
        <v>TURMO TRAVEL SRL</v>
      </c>
      <c r="V1419" s="114" t="str">
        <f t="shared" si="90"/>
        <v>SARDEGNA</v>
      </c>
      <c r="W1419" s="114" t="str">
        <f t="shared" si="91"/>
        <v>SARDEGNA</v>
      </c>
    </row>
    <row r="1420" spans="1:23" ht="14.4" x14ac:dyDescent="0.3">
      <c r="A1420" s="80" t="s">
        <v>1083</v>
      </c>
      <c r="B1420" s="80" t="s">
        <v>1084</v>
      </c>
      <c r="C1420" s="80" t="s">
        <v>3496</v>
      </c>
      <c r="D1420" s="80" t="s">
        <v>4858</v>
      </c>
      <c r="E1420" s="80" t="s">
        <v>7350</v>
      </c>
      <c r="F1420" s="80" t="s">
        <v>7351</v>
      </c>
      <c r="G1420" s="80" t="s">
        <v>7352</v>
      </c>
      <c r="H1420" s="80" t="s">
        <v>4939</v>
      </c>
      <c r="I1420" s="80" t="s">
        <v>2482</v>
      </c>
      <c r="J1420" s="80" t="s">
        <v>1084</v>
      </c>
      <c r="K1420" s="80" t="s">
        <v>3496</v>
      </c>
      <c r="L1420" s="80" t="s">
        <v>7350</v>
      </c>
      <c r="M1420" s="80" t="s">
        <v>7181</v>
      </c>
      <c r="N1420" s="80" t="s">
        <v>7352</v>
      </c>
      <c r="O1420" s="80" t="s">
        <v>4939</v>
      </c>
      <c r="P1420" s="80" t="s">
        <v>2482</v>
      </c>
      <c r="Q1420" s="80" t="s">
        <v>7353</v>
      </c>
      <c r="R1420" s="82" t="s">
        <v>79</v>
      </c>
      <c r="S1420" s="80" t="s">
        <v>7354</v>
      </c>
      <c r="T1420" s="114" t="str">
        <f t="shared" si="88"/>
        <v>01203870918</v>
      </c>
      <c r="U1420" s="114" t="str">
        <f t="shared" si="89"/>
        <v>TUVONI S.R.L.</v>
      </c>
      <c r="V1420" s="114" t="str">
        <f t="shared" si="90"/>
        <v>SARDEGNA</v>
      </c>
      <c r="W1420" s="114" t="str">
        <f t="shared" si="91"/>
        <v>SARDEGNA</v>
      </c>
    </row>
    <row r="1421" spans="1:23" ht="14.4" x14ac:dyDescent="0.3">
      <c r="A1421" s="80" t="s">
        <v>4786</v>
      </c>
      <c r="B1421" s="80" t="s">
        <v>4787</v>
      </c>
      <c r="C1421" s="80" t="s">
        <v>6446</v>
      </c>
      <c r="D1421" s="80" t="s">
        <v>4858</v>
      </c>
      <c r="E1421" s="80" t="s">
        <v>5625</v>
      </c>
      <c r="F1421" s="80" t="s">
        <v>5626</v>
      </c>
      <c r="G1421" s="80" t="s">
        <v>5627</v>
      </c>
      <c r="H1421" s="80" t="s">
        <v>5627</v>
      </c>
      <c r="I1421" s="80" t="s">
        <v>2487</v>
      </c>
      <c r="J1421" s="80" t="s">
        <v>4787</v>
      </c>
      <c r="K1421" s="80" t="s">
        <v>6446</v>
      </c>
      <c r="L1421" s="80" t="s">
        <v>5625</v>
      </c>
      <c r="M1421" s="80" t="s">
        <v>5626</v>
      </c>
      <c r="N1421" s="80" t="s">
        <v>5627</v>
      </c>
      <c r="O1421" s="80" t="s">
        <v>5627</v>
      </c>
      <c r="P1421" s="80" t="s">
        <v>2487</v>
      </c>
      <c r="Q1421" s="80" t="s">
        <v>6447</v>
      </c>
      <c r="R1421" s="82" t="s">
        <v>79</v>
      </c>
      <c r="S1421" s="80"/>
      <c r="T1421" s="114" t="str">
        <f t="shared" si="88"/>
        <v>03331820542</v>
      </c>
      <c r="U1421" s="114" t="str">
        <f t="shared" si="89"/>
        <v>UMBRIA MOBILITA' ESERCIZIO SRL</v>
      </c>
      <c r="V1421" s="114" t="str">
        <f t="shared" si="90"/>
        <v>UMBRIA</v>
      </c>
      <c r="W1421" s="114" t="str">
        <f t="shared" si="91"/>
        <v>UMBRIA</v>
      </c>
    </row>
    <row r="1422" spans="1:23" ht="14.4" x14ac:dyDescent="0.3">
      <c r="A1422" s="80" t="s">
        <v>4788</v>
      </c>
      <c r="B1422" s="80" t="s">
        <v>4789</v>
      </c>
      <c r="C1422" s="80" t="s">
        <v>8703</v>
      </c>
      <c r="D1422" s="80" t="s">
        <v>4871</v>
      </c>
      <c r="E1422" s="80" t="s">
        <v>5625</v>
      </c>
      <c r="F1422" s="80" t="s">
        <v>5626</v>
      </c>
      <c r="G1422" s="80" t="s">
        <v>5627</v>
      </c>
      <c r="H1422" s="80" t="s">
        <v>5627</v>
      </c>
      <c r="I1422" s="80" t="s">
        <v>2487</v>
      </c>
      <c r="J1422" s="80" t="s">
        <v>4789</v>
      </c>
      <c r="K1422" s="80" t="s">
        <v>8703</v>
      </c>
      <c r="L1422" s="80" t="s">
        <v>5625</v>
      </c>
      <c r="M1422" s="80" t="s">
        <v>5626</v>
      </c>
      <c r="N1422" s="80" t="s">
        <v>5627</v>
      </c>
      <c r="O1422" s="80" t="s">
        <v>5627</v>
      </c>
      <c r="P1422" s="80" t="s">
        <v>2487</v>
      </c>
      <c r="Q1422" s="80" t="s">
        <v>8704</v>
      </c>
      <c r="R1422" s="82" t="s">
        <v>79</v>
      </c>
      <c r="S1422" s="80"/>
      <c r="T1422" s="114" t="str">
        <f t="shared" si="88"/>
        <v>03176620544</v>
      </c>
      <c r="U1422" s="114" t="str">
        <f t="shared" si="89"/>
        <v>UMBRIA TPL E MOBILITA SP.A.</v>
      </c>
      <c r="V1422" s="114" t="str">
        <f t="shared" si="90"/>
        <v>UMBRIA</v>
      </c>
      <c r="W1422" s="114" t="str">
        <f t="shared" si="91"/>
        <v>UMBRIA</v>
      </c>
    </row>
    <row r="1423" spans="1:23" ht="14.4" x14ac:dyDescent="0.3">
      <c r="A1423" s="80" t="s">
        <v>8398</v>
      </c>
      <c r="B1423" s="80"/>
      <c r="C1423" s="80"/>
      <c r="D1423" s="80"/>
      <c r="E1423" s="80" t="s">
        <v>4876</v>
      </c>
      <c r="F1423" s="80"/>
      <c r="G1423" s="80"/>
      <c r="H1423" s="80"/>
      <c r="I1423" s="80"/>
      <c r="J1423" s="80" t="s">
        <v>8399</v>
      </c>
      <c r="K1423" s="80" t="s">
        <v>8400</v>
      </c>
      <c r="L1423" s="80" t="s">
        <v>8401</v>
      </c>
      <c r="M1423" s="80"/>
      <c r="N1423" s="80" t="s">
        <v>5398</v>
      </c>
      <c r="O1423" s="80" t="s">
        <v>5398</v>
      </c>
      <c r="P1423" s="80" t="s">
        <v>2489</v>
      </c>
      <c r="Q1423" s="80"/>
      <c r="R1423" s="82" t="s">
        <v>79</v>
      </c>
      <c r="S1423" s="80"/>
      <c r="T1423" s="114" t="str">
        <f t="shared" si="88"/>
        <v>02710570249</v>
      </c>
      <c r="U1423" s="114" t="str">
        <f t="shared" si="89"/>
        <v>UNIBUS - EUROPA TRAVEL</v>
      </c>
      <c r="V1423" s="114" t="str">
        <f t="shared" si="90"/>
        <v>VENETO</v>
      </c>
      <c r="W1423" s="114" t="str">
        <f t="shared" si="91"/>
        <v>VENETO</v>
      </c>
    </row>
    <row r="1424" spans="1:23" ht="14.4" x14ac:dyDescent="0.3">
      <c r="A1424" s="80" t="s">
        <v>1266</v>
      </c>
      <c r="B1424" s="80" t="s">
        <v>1265</v>
      </c>
      <c r="C1424" s="80" t="s">
        <v>3638</v>
      </c>
      <c r="D1424" s="80" t="s">
        <v>7587</v>
      </c>
      <c r="E1424" s="80" t="s">
        <v>8813</v>
      </c>
      <c r="F1424" s="80" t="s">
        <v>8814</v>
      </c>
      <c r="G1424" s="80" t="s">
        <v>6848</v>
      </c>
      <c r="H1424" s="80" t="s">
        <v>6337</v>
      </c>
      <c r="I1424" s="80" t="s">
        <v>2484</v>
      </c>
      <c r="J1424" s="80" t="s">
        <v>1265</v>
      </c>
      <c r="K1424" s="80" t="s">
        <v>3638</v>
      </c>
      <c r="L1424" s="80" t="s">
        <v>8813</v>
      </c>
      <c r="M1424" s="80" t="s">
        <v>8815</v>
      </c>
      <c r="N1424" s="80" t="s">
        <v>6848</v>
      </c>
      <c r="O1424" s="80" t="s">
        <v>6337</v>
      </c>
      <c r="P1424" s="80" t="s">
        <v>2484</v>
      </c>
      <c r="Q1424" s="80" t="s">
        <v>8816</v>
      </c>
      <c r="R1424" s="82" t="s">
        <v>79</v>
      </c>
      <c r="S1424" s="80" t="s">
        <v>8817</v>
      </c>
      <c r="T1424" s="114" t="str">
        <f t="shared" si="88"/>
        <v>06096360489</v>
      </c>
      <c r="U1424" s="114" t="str">
        <f t="shared" si="89"/>
        <v>UNIONE DI COMUNI VALDARNO E VALDISIEVE</v>
      </c>
      <c r="V1424" s="114" t="str">
        <f t="shared" si="90"/>
        <v>TOSCANA</v>
      </c>
      <c r="W1424" s="114" t="str">
        <f t="shared" si="91"/>
        <v>TOSCANA</v>
      </c>
    </row>
    <row r="1425" spans="1:23" ht="14.4" x14ac:dyDescent="0.3">
      <c r="A1425" s="80" t="s">
        <v>1650</v>
      </c>
      <c r="B1425" s="80" t="s">
        <v>1649</v>
      </c>
      <c r="C1425" s="80" t="s">
        <v>10179</v>
      </c>
      <c r="D1425" s="80" t="s">
        <v>9726</v>
      </c>
      <c r="E1425" s="80" t="s">
        <v>10180</v>
      </c>
      <c r="F1425" s="80" t="s">
        <v>10181</v>
      </c>
      <c r="G1425" s="80" t="s">
        <v>10182</v>
      </c>
      <c r="H1425" s="80" t="s">
        <v>5301</v>
      </c>
      <c r="I1425" s="80" t="s">
        <v>2478</v>
      </c>
      <c r="J1425" s="80" t="s">
        <v>1649</v>
      </c>
      <c r="K1425" s="80" t="s">
        <v>3834</v>
      </c>
      <c r="L1425" s="80" t="s">
        <v>10180</v>
      </c>
      <c r="M1425" s="80" t="s">
        <v>10181</v>
      </c>
      <c r="N1425" s="80" t="s">
        <v>10182</v>
      </c>
      <c r="O1425" s="80" t="s">
        <v>5301</v>
      </c>
      <c r="P1425" s="80" t="s">
        <v>2478</v>
      </c>
      <c r="Q1425" s="80" t="s">
        <v>10183</v>
      </c>
      <c r="R1425" s="82" t="s">
        <v>79</v>
      </c>
      <c r="S1425" s="80"/>
      <c r="T1425" s="114" t="str">
        <f t="shared" si="88"/>
        <v>02224280038</v>
      </c>
      <c r="U1425" s="114" t="str">
        <f t="shared" si="89"/>
        <v>UNIONE MONTANA ALTA OSSOLA</v>
      </c>
      <c r="V1425" s="114" t="str">
        <f t="shared" si="90"/>
        <v>PIEMONTE</v>
      </c>
      <c r="W1425" s="114" t="str">
        <f t="shared" si="91"/>
        <v>PIEMONTE</v>
      </c>
    </row>
    <row r="1426" spans="1:23" ht="14.4" x14ac:dyDescent="0.3">
      <c r="A1426" s="80" t="s">
        <v>2943</v>
      </c>
      <c r="B1426" s="80" t="s">
        <v>2938</v>
      </c>
      <c r="C1426" s="80" t="s">
        <v>3876</v>
      </c>
      <c r="D1426" s="80" t="s">
        <v>9726</v>
      </c>
      <c r="E1426" s="80" t="s">
        <v>10492</v>
      </c>
      <c r="F1426" s="80" t="s">
        <v>10493</v>
      </c>
      <c r="G1426" s="80" t="s">
        <v>10494</v>
      </c>
      <c r="H1426" s="80" t="s">
        <v>5032</v>
      </c>
      <c r="I1426" s="80" t="s">
        <v>2478</v>
      </c>
      <c r="J1426" s="80" t="s">
        <v>2938</v>
      </c>
      <c r="K1426" s="80" t="s">
        <v>3876</v>
      </c>
      <c r="L1426" s="80" t="s">
        <v>10492</v>
      </c>
      <c r="M1426" s="80"/>
      <c r="N1426" s="80" t="s">
        <v>10494</v>
      </c>
      <c r="O1426" s="80" t="s">
        <v>5032</v>
      </c>
      <c r="P1426" s="80" t="s">
        <v>2478</v>
      </c>
      <c r="Q1426" s="80" t="s">
        <v>10495</v>
      </c>
      <c r="R1426" s="82" t="s">
        <v>79</v>
      </c>
      <c r="S1426" s="80" t="s">
        <v>10496</v>
      </c>
      <c r="T1426" s="114" t="str">
        <f t="shared" si="88"/>
        <v>11682180010</v>
      </c>
      <c r="U1426" s="114" t="str">
        <f t="shared" si="89"/>
        <v>UNIONE MONTANA DEI COMUNI VALLI CHISONE E GERMANASCA</v>
      </c>
      <c r="V1426" s="114" t="str">
        <f t="shared" si="90"/>
        <v>PIEMONTE</v>
      </c>
      <c r="W1426" s="114" t="str">
        <f t="shared" si="91"/>
        <v>PIEMONTE</v>
      </c>
    </row>
    <row r="1427" spans="1:23" ht="14.4" x14ac:dyDescent="0.3">
      <c r="A1427" s="80" t="s">
        <v>2903</v>
      </c>
      <c r="B1427" s="80" t="s">
        <v>2902</v>
      </c>
      <c r="C1427" s="80" t="s">
        <v>3723</v>
      </c>
      <c r="D1427" s="80" t="s">
        <v>7587</v>
      </c>
      <c r="E1427" s="80" t="s">
        <v>9405</v>
      </c>
      <c r="F1427" s="80" t="s">
        <v>9406</v>
      </c>
      <c r="G1427" s="80" t="s">
        <v>9407</v>
      </c>
      <c r="H1427" s="80" t="s">
        <v>4867</v>
      </c>
      <c r="I1427" s="80" t="s">
        <v>2478</v>
      </c>
      <c r="J1427" s="80" t="s">
        <v>2902</v>
      </c>
      <c r="K1427" s="80" t="s">
        <v>3723</v>
      </c>
      <c r="L1427" s="80" t="s">
        <v>9405</v>
      </c>
      <c r="M1427" s="80" t="s">
        <v>9408</v>
      </c>
      <c r="N1427" s="80" t="s">
        <v>9407</v>
      </c>
      <c r="O1427" s="80" t="s">
        <v>4867</v>
      </c>
      <c r="P1427" s="80" t="s">
        <v>2478</v>
      </c>
      <c r="Q1427" s="80" t="s">
        <v>9409</v>
      </c>
      <c r="R1427" s="82" t="s">
        <v>79</v>
      </c>
      <c r="S1427" s="80" t="s">
        <v>9410</v>
      </c>
      <c r="T1427" s="114" t="str">
        <f t="shared" si="88"/>
        <v>92067280054</v>
      </c>
      <c r="U1427" s="114" t="str">
        <f t="shared" si="89"/>
        <v>UNIONE MONTANA LANGA ASTIGIANA VAL BORMIDA</v>
      </c>
      <c r="V1427" s="114" t="str">
        <f t="shared" si="90"/>
        <v>PIEMONTE</v>
      </c>
      <c r="W1427" s="114" t="str">
        <f t="shared" si="91"/>
        <v>PIEMONTE</v>
      </c>
    </row>
    <row r="1428" spans="1:23" ht="14.4" x14ac:dyDescent="0.3">
      <c r="A1428" s="80" t="s">
        <v>4471</v>
      </c>
      <c r="B1428" s="80" t="s">
        <v>2101</v>
      </c>
      <c r="C1428" s="80" t="s">
        <v>10703</v>
      </c>
      <c r="D1428" s="80" t="s">
        <v>7140</v>
      </c>
      <c r="E1428" s="80" t="s">
        <v>10704</v>
      </c>
      <c r="F1428" s="80" t="s">
        <v>9897</v>
      </c>
      <c r="G1428" s="80" t="s">
        <v>10705</v>
      </c>
      <c r="H1428" s="80" t="s">
        <v>6046</v>
      </c>
      <c r="I1428" s="80" t="s">
        <v>2478</v>
      </c>
      <c r="J1428" s="80" t="s">
        <v>2101</v>
      </c>
      <c r="K1428" s="80" t="s">
        <v>10706</v>
      </c>
      <c r="L1428" s="80" t="s">
        <v>10704</v>
      </c>
      <c r="M1428" s="80"/>
      <c r="N1428" s="80" t="s">
        <v>10705</v>
      </c>
      <c r="O1428" s="80" t="s">
        <v>6046</v>
      </c>
      <c r="P1428" s="80" t="s">
        <v>2478</v>
      </c>
      <c r="Q1428" s="80" t="s">
        <v>10707</v>
      </c>
      <c r="R1428" s="82" t="s">
        <v>79</v>
      </c>
      <c r="S1428" s="80" t="s">
        <v>10708</v>
      </c>
      <c r="T1428" s="114" t="str">
        <f t="shared" si="88"/>
        <v>03620890040</v>
      </c>
      <c r="U1428" s="114" t="str">
        <f t="shared" si="89"/>
        <v>UNIONE MONTANA VALLE GRANA</v>
      </c>
      <c r="V1428" s="114" t="str">
        <f t="shared" si="90"/>
        <v>PIEMONTE</v>
      </c>
      <c r="W1428" s="114" t="str">
        <f t="shared" si="91"/>
        <v>PIEMONTE</v>
      </c>
    </row>
    <row r="1429" spans="1:23" ht="14.4" x14ac:dyDescent="0.3">
      <c r="A1429" s="80" t="s">
        <v>11244</v>
      </c>
      <c r="B1429" s="80"/>
      <c r="C1429" s="80"/>
      <c r="D1429" s="80"/>
      <c r="E1429" s="80" t="s">
        <v>4876</v>
      </c>
      <c r="F1429" s="80"/>
      <c r="G1429" s="80"/>
      <c r="H1429" s="80"/>
      <c r="I1429" s="80"/>
      <c r="J1429" s="80" t="s">
        <v>11245</v>
      </c>
      <c r="K1429" s="80" t="s">
        <v>11246</v>
      </c>
      <c r="L1429" s="80" t="s">
        <v>11247</v>
      </c>
      <c r="M1429" s="80"/>
      <c r="N1429" s="80" t="s">
        <v>6591</v>
      </c>
      <c r="O1429" s="80" t="s">
        <v>6591</v>
      </c>
      <c r="P1429" s="80" t="s">
        <v>2489</v>
      </c>
      <c r="Q1429" s="80"/>
      <c r="R1429" s="82" t="s">
        <v>79</v>
      </c>
      <c r="S1429" s="80"/>
      <c r="T1429" s="114" t="str">
        <f t="shared" si="88"/>
        <v>00497570234</v>
      </c>
      <c r="U1429" s="114" t="str">
        <f t="shared" si="89"/>
        <v>UNIONE RADIOTAXI VERONA</v>
      </c>
      <c r="V1429" s="114" t="str">
        <f t="shared" si="90"/>
        <v>VENETO</v>
      </c>
      <c r="W1429" s="114" t="str">
        <f t="shared" si="91"/>
        <v>VENETO</v>
      </c>
    </row>
    <row r="1430" spans="1:23" ht="14.4" x14ac:dyDescent="0.3">
      <c r="A1430" s="80" t="s">
        <v>3053</v>
      </c>
      <c r="B1430" s="80" t="s">
        <v>3054</v>
      </c>
      <c r="C1430" s="80" t="s">
        <v>3506</v>
      </c>
      <c r="D1430" s="80" t="s">
        <v>4858</v>
      </c>
      <c r="E1430" s="80" t="s">
        <v>7512</v>
      </c>
      <c r="F1430" s="80" t="s">
        <v>7513</v>
      </c>
      <c r="G1430" s="80" t="s">
        <v>7514</v>
      </c>
      <c r="H1430" s="80" t="s">
        <v>5466</v>
      </c>
      <c r="I1430" s="80" t="s">
        <v>2483</v>
      </c>
      <c r="J1430" s="80" t="s">
        <v>3054</v>
      </c>
      <c r="K1430" s="80" t="s">
        <v>3506</v>
      </c>
      <c r="L1430" s="80" t="s">
        <v>7512</v>
      </c>
      <c r="M1430" s="80" t="s">
        <v>7513</v>
      </c>
      <c r="N1430" s="80" t="s">
        <v>7514</v>
      </c>
      <c r="O1430" s="80" t="s">
        <v>5466</v>
      </c>
      <c r="P1430" s="80" t="s">
        <v>2483</v>
      </c>
      <c r="Q1430" s="80" t="s">
        <v>7515</v>
      </c>
      <c r="R1430" s="82" t="s">
        <v>79</v>
      </c>
      <c r="S1430" s="80" t="s">
        <v>7516</v>
      </c>
      <c r="T1430" s="114" t="str">
        <f t="shared" si="88"/>
        <v>02781410838</v>
      </c>
      <c r="U1430" s="114" t="str">
        <f t="shared" si="89"/>
        <v>URSO GUGLIELMO SOCIETÀ A RESPONSABILITÀ LIMITATA</v>
      </c>
      <c r="V1430" s="114" t="str">
        <f t="shared" si="90"/>
        <v>SICILIA</v>
      </c>
      <c r="W1430" s="114" t="str">
        <f t="shared" si="91"/>
        <v>SICILIA</v>
      </c>
    </row>
    <row r="1431" spans="1:23" ht="14.4" x14ac:dyDescent="0.3">
      <c r="A1431" s="80" t="s">
        <v>695</v>
      </c>
      <c r="B1431" s="80" t="s">
        <v>1101</v>
      </c>
      <c r="C1431" s="80" t="s">
        <v>3602</v>
      </c>
      <c r="D1431" s="80" t="s">
        <v>4871</v>
      </c>
      <c r="E1431" s="80" t="s">
        <v>8527</v>
      </c>
      <c r="F1431" s="80" t="s">
        <v>8528</v>
      </c>
      <c r="G1431" s="80" t="s">
        <v>8529</v>
      </c>
      <c r="H1431" s="80" t="s">
        <v>7552</v>
      </c>
      <c r="I1431" s="80" t="s">
        <v>2488</v>
      </c>
      <c r="J1431" s="80" t="s">
        <v>1101</v>
      </c>
      <c r="K1431" s="80" t="s">
        <v>3602</v>
      </c>
      <c r="L1431" s="80" t="s">
        <v>8527</v>
      </c>
      <c r="M1431" s="80" t="s">
        <v>8528</v>
      </c>
      <c r="N1431" s="80" t="s">
        <v>8529</v>
      </c>
      <c r="O1431" s="80" t="s">
        <v>7552</v>
      </c>
      <c r="P1431" s="80" t="s">
        <v>2488</v>
      </c>
      <c r="Q1431" s="80" t="s">
        <v>8530</v>
      </c>
      <c r="R1431" s="82" t="s">
        <v>79</v>
      </c>
      <c r="S1431" s="80" t="s">
        <v>8531</v>
      </c>
      <c r="T1431" s="114" t="str">
        <f t="shared" si="88"/>
        <v>00035670074</v>
      </c>
      <c r="U1431" s="114" t="str">
        <f t="shared" si="89"/>
        <v>V.I.T.A. S.P.A.</v>
      </c>
      <c r="V1431" s="114" t="str">
        <f t="shared" si="90"/>
        <v>VALLE D'AOSTA</v>
      </c>
      <c r="W1431" s="114" t="str">
        <f t="shared" si="91"/>
        <v>VALLE D'AOSTA</v>
      </c>
    </row>
    <row r="1432" spans="1:23" ht="14.4" x14ac:dyDescent="0.3">
      <c r="A1432" s="80" t="s">
        <v>4206</v>
      </c>
      <c r="B1432" s="80" t="s">
        <v>4207</v>
      </c>
      <c r="C1432" s="80" t="s">
        <v>5151</v>
      </c>
      <c r="D1432" s="80" t="s">
        <v>4858</v>
      </c>
      <c r="E1432" s="80" t="s">
        <v>5152</v>
      </c>
      <c r="F1432" s="80" t="s">
        <v>5153</v>
      </c>
      <c r="G1432" s="80" t="s">
        <v>4950</v>
      </c>
      <c r="H1432" s="80" t="s">
        <v>4950</v>
      </c>
      <c r="I1432" s="80" t="s">
        <v>2481</v>
      </c>
      <c r="J1432" s="80" t="s">
        <v>4207</v>
      </c>
      <c r="K1432" s="80" t="s">
        <v>5151</v>
      </c>
      <c r="L1432" s="80" t="s">
        <v>5152</v>
      </c>
      <c r="M1432" s="80" t="s">
        <v>5153</v>
      </c>
      <c r="N1432" s="80" t="s">
        <v>4950</v>
      </c>
      <c r="O1432" s="80" t="s">
        <v>4950</v>
      </c>
      <c r="P1432" s="80" t="s">
        <v>2481</v>
      </c>
      <c r="Q1432" s="80" t="s">
        <v>5154</v>
      </c>
      <c r="R1432" s="82" t="s">
        <v>79</v>
      </c>
      <c r="S1432" s="80"/>
      <c r="T1432" s="114" t="str">
        <f t="shared" si="88"/>
        <v>05282580728</v>
      </c>
      <c r="U1432" s="114" t="str">
        <f t="shared" si="89"/>
        <v>V.T. MAROZZI S.R.L.</v>
      </c>
      <c r="V1432" s="114" t="str">
        <f t="shared" si="90"/>
        <v>PUGLIA</v>
      </c>
      <c r="W1432" s="114" t="str">
        <f t="shared" si="91"/>
        <v>PUGLIA</v>
      </c>
    </row>
    <row r="1433" spans="1:23" ht="14.4" x14ac:dyDescent="0.3">
      <c r="A1433" s="80" t="s">
        <v>1087</v>
      </c>
      <c r="B1433" s="80" t="s">
        <v>1088</v>
      </c>
      <c r="C1433" s="80" t="s">
        <v>3405</v>
      </c>
      <c r="D1433" s="80" t="s">
        <v>4935</v>
      </c>
      <c r="E1433" s="80" t="s">
        <v>5903</v>
      </c>
      <c r="F1433" s="80" t="s">
        <v>5904</v>
      </c>
      <c r="G1433" s="80" t="s">
        <v>5905</v>
      </c>
      <c r="H1433" s="80" t="s">
        <v>4861</v>
      </c>
      <c r="I1433" s="80" t="s">
        <v>2482</v>
      </c>
      <c r="J1433" s="80" t="s">
        <v>1088</v>
      </c>
      <c r="K1433" s="80" t="s">
        <v>3405</v>
      </c>
      <c r="L1433" s="80" t="s">
        <v>5903</v>
      </c>
      <c r="M1433" s="80" t="s">
        <v>5904</v>
      </c>
      <c r="N1433" s="80" t="s">
        <v>5905</v>
      </c>
      <c r="O1433" s="80" t="s">
        <v>4861</v>
      </c>
      <c r="P1433" s="80" t="s">
        <v>2482</v>
      </c>
      <c r="Q1433" s="80" t="s">
        <v>5906</v>
      </c>
      <c r="R1433" s="82" t="s">
        <v>79</v>
      </c>
      <c r="S1433" s="80" t="s">
        <v>5623</v>
      </c>
      <c r="T1433" s="114" t="str">
        <f t="shared" si="88"/>
        <v>02554410924</v>
      </c>
      <c r="U1433" s="114" t="str">
        <f t="shared" si="89"/>
        <v>VACCA VIAGGI SNC</v>
      </c>
      <c r="V1433" s="114" t="str">
        <f t="shared" si="90"/>
        <v>SARDEGNA</v>
      </c>
      <c r="W1433" s="114" t="str">
        <f t="shared" si="91"/>
        <v>SARDEGNA</v>
      </c>
    </row>
    <row r="1434" spans="1:23" ht="14.4" x14ac:dyDescent="0.3">
      <c r="A1434" s="80" t="s">
        <v>4657</v>
      </c>
      <c r="B1434" s="80" t="s">
        <v>4658</v>
      </c>
      <c r="C1434" s="80" t="s">
        <v>8157</v>
      </c>
      <c r="D1434" s="80" t="s">
        <v>5029</v>
      </c>
      <c r="E1434" s="80" t="s">
        <v>8158</v>
      </c>
      <c r="F1434" s="80" t="s">
        <v>8159</v>
      </c>
      <c r="G1434" s="80" t="s">
        <v>8160</v>
      </c>
      <c r="H1434" s="80" t="s">
        <v>8160</v>
      </c>
      <c r="I1434" s="80" t="s">
        <v>2484</v>
      </c>
      <c r="J1434" s="80" t="s">
        <v>4658</v>
      </c>
      <c r="K1434" s="80" t="s">
        <v>8157</v>
      </c>
      <c r="L1434" s="80" t="s">
        <v>8158</v>
      </c>
      <c r="M1434" s="80" t="s">
        <v>8159</v>
      </c>
      <c r="N1434" s="80" t="s">
        <v>8160</v>
      </c>
      <c r="O1434" s="80" t="s">
        <v>8160</v>
      </c>
      <c r="P1434" s="80" t="s">
        <v>2484</v>
      </c>
      <c r="Q1434" s="80" t="s">
        <v>8161</v>
      </c>
      <c r="R1434" s="82" t="s">
        <v>79</v>
      </c>
      <c r="S1434" s="80" t="s">
        <v>8162</v>
      </c>
      <c r="T1434" s="114" t="str">
        <f t="shared" si="88"/>
        <v>01966880468</v>
      </c>
      <c r="U1434" s="114" t="str">
        <f t="shared" si="89"/>
        <v>VAIBUS SCRL</v>
      </c>
      <c r="V1434" s="114" t="str">
        <f t="shared" si="90"/>
        <v>TOSCANA</v>
      </c>
      <c r="W1434" s="114" t="str">
        <f t="shared" si="91"/>
        <v>TOSCANA</v>
      </c>
    </row>
    <row r="1435" spans="1:23" ht="14.4" x14ac:dyDescent="0.3">
      <c r="A1435" s="80" t="s">
        <v>5775</v>
      </c>
      <c r="B1435" s="80"/>
      <c r="C1435" s="80"/>
      <c r="D1435" s="80"/>
      <c r="E1435" s="80" t="s">
        <v>4876</v>
      </c>
      <c r="F1435" s="80"/>
      <c r="G1435" s="80"/>
      <c r="H1435" s="80"/>
      <c r="I1435" s="80"/>
      <c r="J1435" s="80" t="s">
        <v>5776</v>
      </c>
      <c r="K1435" s="80" t="s">
        <v>5777</v>
      </c>
      <c r="L1435" s="80" t="s">
        <v>5778</v>
      </c>
      <c r="M1435" s="80"/>
      <c r="N1435" s="80" t="s">
        <v>5779</v>
      </c>
      <c r="O1435" s="80" t="s">
        <v>4973</v>
      </c>
      <c r="P1435" s="80" t="s">
        <v>2459</v>
      </c>
      <c r="Q1435" s="80"/>
      <c r="R1435" s="82" t="s">
        <v>79</v>
      </c>
      <c r="S1435" s="80"/>
      <c r="T1435" s="114" t="str">
        <f t="shared" si="88"/>
        <v>0975/353184</v>
      </c>
      <c r="U1435" s="114" t="str">
        <f t="shared" si="89"/>
        <v>VAL D¿AGRI TOUR SRL</v>
      </c>
      <c r="V1435" s="114" t="str">
        <f t="shared" si="90"/>
        <v>BASILICATA</v>
      </c>
      <c r="W1435" s="114" t="str">
        <f t="shared" si="91"/>
        <v>BASILICATA</v>
      </c>
    </row>
    <row r="1436" spans="1:23" ht="14.4" x14ac:dyDescent="0.3">
      <c r="A1436" s="80" t="s">
        <v>4562</v>
      </c>
      <c r="B1436" s="80" t="s">
        <v>4563</v>
      </c>
      <c r="C1436" s="80" t="s">
        <v>7811</v>
      </c>
      <c r="D1436" s="80" t="s">
        <v>5258</v>
      </c>
      <c r="E1436" s="80" t="s">
        <v>7812</v>
      </c>
      <c r="F1436" s="80" t="s">
        <v>7813</v>
      </c>
      <c r="G1436" s="80" t="s">
        <v>7814</v>
      </c>
      <c r="H1436" s="80" t="s">
        <v>5466</v>
      </c>
      <c r="I1436" s="80" t="s">
        <v>2483</v>
      </c>
      <c r="J1436" s="80" t="s">
        <v>4563</v>
      </c>
      <c r="K1436" s="80" t="s">
        <v>7811</v>
      </c>
      <c r="L1436" s="80" t="s">
        <v>7812</v>
      </c>
      <c r="M1436" s="80" t="s">
        <v>7813</v>
      </c>
      <c r="N1436" s="80" t="s">
        <v>7814</v>
      </c>
      <c r="O1436" s="80" t="s">
        <v>5466</v>
      </c>
      <c r="P1436" s="80" t="s">
        <v>2483</v>
      </c>
      <c r="Q1436" s="80" t="s">
        <v>7815</v>
      </c>
      <c r="R1436" s="82" t="s">
        <v>79</v>
      </c>
      <c r="S1436" s="80"/>
      <c r="T1436" s="114" t="str">
        <f t="shared" si="88"/>
        <v>00360760839</v>
      </c>
      <c r="U1436" s="114" t="str">
        <f t="shared" si="89"/>
        <v>VALENTI BUS S.A.S.DI ANGELO VALENTI &amp; C.</v>
      </c>
      <c r="V1436" s="114" t="str">
        <f t="shared" si="90"/>
        <v>SICILIA</v>
      </c>
      <c r="W1436" s="114" t="str">
        <f t="shared" si="91"/>
        <v>SICILIA</v>
      </c>
    </row>
    <row r="1437" spans="1:23" ht="14.4" x14ac:dyDescent="0.3">
      <c r="A1437" s="80" t="s">
        <v>1091</v>
      </c>
      <c r="B1437" s="80" t="s">
        <v>1092</v>
      </c>
      <c r="C1437" s="80" t="s">
        <v>3595</v>
      </c>
      <c r="D1437" s="80" t="s">
        <v>4863</v>
      </c>
      <c r="E1437" s="80" t="s">
        <v>8491</v>
      </c>
      <c r="F1437" s="80" t="s">
        <v>8492</v>
      </c>
      <c r="G1437" s="80" t="s">
        <v>6803</v>
      </c>
      <c r="H1437" s="80" t="s">
        <v>4910</v>
      </c>
      <c r="I1437" s="80" t="s">
        <v>2467</v>
      </c>
      <c r="J1437" s="80" t="s">
        <v>1092</v>
      </c>
      <c r="K1437" s="80" t="s">
        <v>3595</v>
      </c>
      <c r="L1437" s="80" t="s">
        <v>8491</v>
      </c>
      <c r="M1437" s="80" t="s">
        <v>8492</v>
      </c>
      <c r="N1437" s="80" t="s">
        <v>6803</v>
      </c>
      <c r="O1437" s="80" t="s">
        <v>4910</v>
      </c>
      <c r="P1437" s="80" t="s">
        <v>2467</v>
      </c>
      <c r="Q1437" s="80" t="s">
        <v>8493</v>
      </c>
      <c r="R1437" s="82" t="s">
        <v>79</v>
      </c>
      <c r="S1437" s="80" t="s">
        <v>8494</v>
      </c>
      <c r="T1437" s="114" t="str">
        <f t="shared" si="88"/>
        <v>01446670414</v>
      </c>
      <c r="U1437" s="114" t="str">
        <f t="shared" si="89"/>
        <v>VALMABUS CONSORZIO AUTOSERVIZI</v>
      </c>
      <c r="V1437" s="114" t="str">
        <f t="shared" si="90"/>
        <v>EMILIA-ROMAGNA</v>
      </c>
      <c r="W1437" s="114" t="str">
        <f t="shared" si="91"/>
        <v>EMILIA-ROMAGNA</v>
      </c>
    </row>
    <row r="1438" spans="1:23" ht="14.4" x14ac:dyDescent="0.3">
      <c r="A1438" s="80" t="s">
        <v>1085</v>
      </c>
      <c r="B1438" s="80" t="s">
        <v>1086</v>
      </c>
      <c r="C1438" s="80" t="s">
        <v>3658</v>
      </c>
      <c r="D1438" s="80" t="s">
        <v>4858</v>
      </c>
      <c r="E1438" s="80" t="s">
        <v>8931</v>
      </c>
      <c r="F1438" s="80" t="s">
        <v>8932</v>
      </c>
      <c r="G1438" s="80" t="s">
        <v>5301</v>
      </c>
      <c r="H1438" s="80" t="s">
        <v>5301</v>
      </c>
      <c r="I1438" s="80" t="s">
        <v>2478</v>
      </c>
      <c r="J1438" s="80" t="s">
        <v>1086</v>
      </c>
      <c r="K1438" s="80" t="s">
        <v>3658</v>
      </c>
      <c r="L1438" s="80" t="s">
        <v>8931</v>
      </c>
      <c r="M1438" s="80" t="s">
        <v>8932</v>
      </c>
      <c r="N1438" s="80" t="s">
        <v>5301</v>
      </c>
      <c r="O1438" s="80" t="s">
        <v>5301</v>
      </c>
      <c r="P1438" s="80" t="s">
        <v>2478</v>
      </c>
      <c r="Q1438" s="80" t="s">
        <v>8933</v>
      </c>
      <c r="R1438" s="82" t="s">
        <v>79</v>
      </c>
      <c r="S1438" s="80" t="s">
        <v>8934</v>
      </c>
      <c r="T1438" s="114" t="str">
        <f t="shared" si="88"/>
        <v>01792330035</v>
      </c>
      <c r="U1438" s="114" t="str">
        <f t="shared" si="89"/>
        <v>VCO TRASPORTI SRL</v>
      </c>
      <c r="V1438" s="114" t="str">
        <f t="shared" si="90"/>
        <v>PIEMONTE</v>
      </c>
      <c r="W1438" s="114" t="str">
        <f t="shared" si="91"/>
        <v>PIEMONTE</v>
      </c>
    </row>
    <row r="1439" spans="1:23" ht="14.4" x14ac:dyDescent="0.3">
      <c r="A1439" s="80" t="s">
        <v>1093</v>
      </c>
      <c r="B1439" s="80" t="s">
        <v>1094</v>
      </c>
      <c r="C1439" s="80" t="s">
        <v>3808</v>
      </c>
      <c r="D1439" s="80" t="s">
        <v>4935</v>
      </c>
      <c r="E1439" s="80" t="s">
        <v>9932</v>
      </c>
      <c r="F1439" s="80" t="s">
        <v>5176</v>
      </c>
      <c r="G1439" s="80" t="s">
        <v>5177</v>
      </c>
      <c r="H1439" s="80" t="s">
        <v>5177</v>
      </c>
      <c r="I1439" s="80" t="s">
        <v>2477</v>
      </c>
      <c r="J1439" s="80" t="s">
        <v>1094</v>
      </c>
      <c r="K1439" s="80" t="s">
        <v>3808</v>
      </c>
      <c r="L1439" s="80" t="s">
        <v>9932</v>
      </c>
      <c r="M1439" s="80" t="s">
        <v>5176</v>
      </c>
      <c r="N1439" s="80" t="s">
        <v>5177</v>
      </c>
      <c r="O1439" s="80" t="s">
        <v>5177</v>
      </c>
      <c r="P1439" s="80" t="s">
        <v>2477</v>
      </c>
      <c r="Q1439" s="80" t="s">
        <v>9933</v>
      </c>
      <c r="R1439" s="82" t="s">
        <v>79</v>
      </c>
      <c r="S1439" s="80" t="s">
        <v>9934</v>
      </c>
      <c r="T1439" s="114" t="str">
        <f t="shared" si="88"/>
        <v>00493330708</v>
      </c>
      <c r="U1439" s="114" t="str">
        <f t="shared" si="89"/>
        <v>VE.PE. S.N.C.</v>
      </c>
      <c r="V1439" s="114" t="str">
        <f t="shared" si="90"/>
        <v>MOLISE</v>
      </c>
      <c r="W1439" s="114" t="str">
        <f t="shared" si="91"/>
        <v>MOLISE</v>
      </c>
    </row>
    <row r="1440" spans="1:23" ht="14.4" x14ac:dyDescent="0.3">
      <c r="A1440" s="80" t="s">
        <v>4659</v>
      </c>
      <c r="B1440" s="80" t="s">
        <v>4660</v>
      </c>
      <c r="C1440" s="80" t="s">
        <v>7663</v>
      </c>
      <c r="D1440" s="80" t="s">
        <v>5258</v>
      </c>
      <c r="E1440" s="80" t="s">
        <v>7664</v>
      </c>
      <c r="F1440" s="80" t="s">
        <v>7665</v>
      </c>
      <c r="G1440" s="80" t="s">
        <v>7666</v>
      </c>
      <c r="H1440" s="80" t="s">
        <v>4983</v>
      </c>
      <c r="I1440" s="80" t="s">
        <v>2484</v>
      </c>
      <c r="J1440" s="80"/>
      <c r="K1440" s="80"/>
      <c r="L1440" s="80" t="s">
        <v>4876</v>
      </c>
      <c r="M1440" s="80"/>
      <c r="N1440" s="80"/>
      <c r="O1440" s="80"/>
      <c r="P1440" s="80"/>
      <c r="Q1440" s="80" t="s">
        <v>7667</v>
      </c>
      <c r="R1440" s="82" t="s">
        <v>79</v>
      </c>
      <c r="S1440" s="80"/>
      <c r="T1440" s="114" t="str">
        <f t="shared" si="88"/>
        <v>02053850513</v>
      </c>
      <c r="U1440" s="114" t="str">
        <f t="shared" si="89"/>
        <v>VECCHIO OMERO SAS DI MENCATTINI &amp; C.</v>
      </c>
      <c r="V1440" s="114" t="str">
        <f t="shared" si="90"/>
        <v>TOSCANA</v>
      </c>
      <c r="W1440" s="114" t="str">
        <f t="shared" si="91"/>
        <v>TOSCANA</v>
      </c>
    </row>
    <row r="1441" spans="1:23" ht="14.4" x14ac:dyDescent="0.3">
      <c r="A1441" s="80" t="s">
        <v>4216</v>
      </c>
      <c r="B1441" s="80" t="s">
        <v>4217</v>
      </c>
      <c r="C1441" s="80" t="s">
        <v>8830</v>
      </c>
      <c r="D1441" s="80" t="s">
        <v>5430</v>
      </c>
      <c r="E1441" s="80" t="s">
        <v>8831</v>
      </c>
      <c r="F1441" s="80" t="s">
        <v>8832</v>
      </c>
      <c r="G1441" s="80" t="s">
        <v>8833</v>
      </c>
      <c r="H1441" s="80" t="s">
        <v>5080</v>
      </c>
      <c r="I1441" s="80" t="s">
        <v>2472</v>
      </c>
      <c r="J1441" s="80" t="s">
        <v>4217</v>
      </c>
      <c r="K1441" s="80" t="s">
        <v>8830</v>
      </c>
      <c r="L1441" s="80" t="s">
        <v>8831</v>
      </c>
      <c r="M1441" s="80" t="s">
        <v>8832</v>
      </c>
      <c r="N1441" s="80" t="s">
        <v>8833</v>
      </c>
      <c r="O1441" s="80" t="s">
        <v>5080</v>
      </c>
      <c r="P1441" s="80" t="s">
        <v>2472</v>
      </c>
      <c r="Q1441" s="80" t="s">
        <v>5892</v>
      </c>
      <c r="R1441" s="82" t="s">
        <v>79</v>
      </c>
      <c r="S1441" s="80" t="s">
        <v>4217</v>
      </c>
      <c r="T1441" s="114" t="str">
        <f t="shared" si="88"/>
        <v>00832791008</v>
      </c>
      <c r="U1441" s="114" t="str">
        <f t="shared" si="89"/>
        <v>VENANZI</v>
      </c>
      <c r="V1441" s="114" t="str">
        <f t="shared" si="90"/>
        <v>LAZIO</v>
      </c>
      <c r="W1441" s="114" t="str">
        <f t="shared" si="91"/>
        <v>LAZIO</v>
      </c>
    </row>
    <row r="1442" spans="1:23" ht="14.4" x14ac:dyDescent="0.3">
      <c r="A1442" s="80" t="s">
        <v>7024</v>
      </c>
      <c r="B1442" s="80"/>
      <c r="C1442" s="80"/>
      <c r="D1442" s="80"/>
      <c r="E1442" s="80" t="s">
        <v>4876</v>
      </c>
      <c r="F1442" s="80"/>
      <c r="G1442" s="80"/>
      <c r="H1442" s="80"/>
      <c r="I1442" s="80"/>
      <c r="J1442" s="80" t="s">
        <v>7025</v>
      </c>
      <c r="K1442" s="80" t="s">
        <v>7026</v>
      </c>
      <c r="L1442" s="80" t="s">
        <v>7027</v>
      </c>
      <c r="M1442" s="80"/>
      <c r="N1442" s="80" t="s">
        <v>5044</v>
      </c>
      <c r="O1442" s="80" t="s">
        <v>5044</v>
      </c>
      <c r="P1442" s="80" t="s">
        <v>2489</v>
      </c>
      <c r="Q1442" s="80"/>
      <c r="R1442" s="82" t="s">
        <v>79</v>
      </c>
      <c r="S1442" s="80"/>
      <c r="T1442" s="114" t="str">
        <f t="shared" si="88"/>
        <v>03515440273</v>
      </c>
      <c r="U1442" s="114" t="str">
        <f t="shared" si="89"/>
        <v>VENETA BUS SRL</v>
      </c>
      <c r="V1442" s="114" t="str">
        <f t="shared" si="90"/>
        <v>VENETO</v>
      </c>
      <c r="W1442" s="114" t="str">
        <f t="shared" si="91"/>
        <v>VENETO</v>
      </c>
    </row>
    <row r="1443" spans="1:23" ht="14.4" x14ac:dyDescent="0.3">
      <c r="A1443" s="80" t="s">
        <v>10938</v>
      </c>
      <c r="B1443" s="80"/>
      <c r="C1443" s="80"/>
      <c r="D1443" s="80"/>
      <c r="E1443" s="80" t="s">
        <v>4876</v>
      </c>
      <c r="F1443" s="80"/>
      <c r="G1443" s="80"/>
      <c r="H1443" s="80"/>
      <c r="I1443" s="80"/>
      <c r="J1443" s="80" t="s">
        <v>10939</v>
      </c>
      <c r="K1443" s="80" t="s">
        <v>10940</v>
      </c>
      <c r="L1443" s="80" t="s">
        <v>10941</v>
      </c>
      <c r="M1443" s="80"/>
      <c r="N1443" s="80" t="s">
        <v>5044</v>
      </c>
      <c r="O1443" s="80" t="s">
        <v>5044</v>
      </c>
      <c r="P1443" s="80" t="s">
        <v>2489</v>
      </c>
      <c r="Q1443" s="80"/>
      <c r="R1443" s="82" t="s">
        <v>79</v>
      </c>
      <c r="S1443" s="80"/>
      <c r="T1443" s="114" t="str">
        <f t="shared" si="88"/>
        <v>03760980270</v>
      </c>
      <c r="U1443" s="114" t="str">
        <f t="shared" si="89"/>
        <v>VENETIANA SRL</v>
      </c>
      <c r="V1443" s="114" t="str">
        <f t="shared" si="90"/>
        <v>VENETO</v>
      </c>
      <c r="W1443" s="114" t="str">
        <f t="shared" si="91"/>
        <v>VENETO</v>
      </c>
    </row>
    <row r="1444" spans="1:23" ht="14.4" x14ac:dyDescent="0.3">
      <c r="A1444" s="80" t="s">
        <v>9238</v>
      </c>
      <c r="B1444" s="80"/>
      <c r="C1444" s="80"/>
      <c r="D1444" s="80"/>
      <c r="E1444" s="80" t="s">
        <v>4876</v>
      </c>
      <c r="F1444" s="80"/>
      <c r="G1444" s="80"/>
      <c r="H1444" s="80"/>
      <c r="I1444" s="80"/>
      <c r="J1444" s="80" t="s">
        <v>9239</v>
      </c>
      <c r="K1444" s="80" t="s">
        <v>9240</v>
      </c>
      <c r="L1444" s="80" t="s">
        <v>9241</v>
      </c>
      <c r="M1444" s="80"/>
      <c r="N1444" s="80" t="s">
        <v>5044</v>
      </c>
      <c r="O1444" s="80" t="s">
        <v>5044</v>
      </c>
      <c r="P1444" s="80" t="s">
        <v>2489</v>
      </c>
      <c r="Q1444" s="80"/>
      <c r="R1444" s="82" t="s">
        <v>79</v>
      </c>
      <c r="S1444" s="80"/>
      <c r="T1444" s="114" t="str">
        <f t="shared" si="88"/>
        <v>03439520275</v>
      </c>
      <c r="U1444" s="114" t="str">
        <f t="shared" si="89"/>
        <v>VENEZIA TURISMO SOCIETÀ CONSORTILE A R.L.</v>
      </c>
      <c r="V1444" s="114" t="str">
        <f t="shared" si="90"/>
        <v>VENETO</v>
      </c>
      <c r="W1444" s="114" t="str">
        <f t="shared" si="91"/>
        <v>VENETO</v>
      </c>
    </row>
    <row r="1445" spans="1:23" ht="14.4" x14ac:dyDescent="0.3">
      <c r="A1445" s="80" t="s">
        <v>9229</v>
      </c>
      <c r="B1445" s="80"/>
      <c r="C1445" s="80"/>
      <c r="D1445" s="80"/>
      <c r="E1445" s="80" t="s">
        <v>4876</v>
      </c>
      <c r="F1445" s="80"/>
      <c r="G1445" s="80"/>
      <c r="H1445" s="80"/>
      <c r="I1445" s="80"/>
      <c r="J1445" s="80" t="s">
        <v>9230</v>
      </c>
      <c r="K1445" s="80" t="s">
        <v>9231</v>
      </c>
      <c r="L1445" s="80" t="s">
        <v>9232</v>
      </c>
      <c r="M1445" s="80"/>
      <c r="N1445" s="80" t="s">
        <v>5044</v>
      </c>
      <c r="O1445" s="80" t="s">
        <v>5044</v>
      </c>
      <c r="P1445" s="80" t="s">
        <v>2489</v>
      </c>
      <c r="Q1445" s="80"/>
      <c r="R1445" s="82" t="s">
        <v>79</v>
      </c>
      <c r="S1445" s="80"/>
      <c r="T1445" s="114" t="str">
        <f t="shared" si="88"/>
        <v>03880380278</v>
      </c>
      <c r="U1445" s="114" t="str">
        <f t="shared" si="89"/>
        <v>VENICE BY BOAT SRL</v>
      </c>
      <c r="V1445" s="114" t="str">
        <f t="shared" si="90"/>
        <v>VENETO</v>
      </c>
      <c r="W1445" s="114" t="str">
        <f t="shared" si="91"/>
        <v>VENETO</v>
      </c>
    </row>
    <row r="1446" spans="1:23" ht="14.4" x14ac:dyDescent="0.3">
      <c r="A1446" s="80" t="s">
        <v>4001</v>
      </c>
      <c r="B1446" s="80" t="s">
        <v>4002</v>
      </c>
      <c r="C1446" s="80" t="s">
        <v>5766</v>
      </c>
      <c r="D1446" s="80" t="s">
        <v>4935</v>
      </c>
      <c r="E1446" s="80" t="s">
        <v>5767</v>
      </c>
      <c r="F1446" s="80"/>
      <c r="G1446" s="80" t="s">
        <v>5768</v>
      </c>
      <c r="H1446" s="80" t="s">
        <v>4973</v>
      </c>
      <c r="I1446" s="80" t="s">
        <v>2459</v>
      </c>
      <c r="J1446" s="80" t="s">
        <v>4002</v>
      </c>
      <c r="K1446" s="80" t="s">
        <v>5766</v>
      </c>
      <c r="L1446" s="80" t="s">
        <v>5767</v>
      </c>
      <c r="M1446" s="80"/>
      <c r="N1446" s="80" t="s">
        <v>5768</v>
      </c>
      <c r="O1446" s="80" t="s">
        <v>4973</v>
      </c>
      <c r="P1446" s="80" t="s">
        <v>2459</v>
      </c>
      <c r="Q1446" s="80" t="s">
        <v>5769</v>
      </c>
      <c r="R1446" s="82" t="s">
        <v>79</v>
      </c>
      <c r="S1446" s="80"/>
      <c r="T1446" s="114" t="str">
        <f t="shared" si="88"/>
        <v>00245420765</v>
      </c>
      <c r="U1446" s="114" t="str">
        <f t="shared" si="89"/>
        <v>VENTRE MICHELE &amp; C. SNC</v>
      </c>
      <c r="V1446" s="114" t="str">
        <f t="shared" si="90"/>
        <v>BASILICATA</v>
      </c>
      <c r="W1446" s="114" t="str">
        <f t="shared" si="91"/>
        <v>BASILICATA</v>
      </c>
    </row>
    <row r="1447" spans="1:23" ht="14.4" x14ac:dyDescent="0.3">
      <c r="A1447" s="80" t="s">
        <v>804</v>
      </c>
      <c r="B1447" s="80" t="s">
        <v>1097</v>
      </c>
      <c r="C1447" s="80" t="s">
        <v>3705</v>
      </c>
      <c r="D1447" s="80" t="s">
        <v>4858</v>
      </c>
      <c r="E1447" s="80" t="s">
        <v>9262</v>
      </c>
      <c r="F1447" s="80" t="s">
        <v>9263</v>
      </c>
      <c r="G1447" s="80" t="s">
        <v>9264</v>
      </c>
      <c r="H1447" s="80" t="s">
        <v>7068</v>
      </c>
      <c r="I1447" s="80" t="s">
        <v>2465</v>
      </c>
      <c r="J1447" s="80" t="s">
        <v>1097</v>
      </c>
      <c r="K1447" s="80" t="s">
        <v>3705</v>
      </c>
      <c r="L1447" s="80" t="s">
        <v>9262</v>
      </c>
      <c r="M1447" s="80" t="s">
        <v>9263</v>
      </c>
      <c r="N1447" s="80" t="s">
        <v>9264</v>
      </c>
      <c r="O1447" s="80" t="s">
        <v>7068</v>
      </c>
      <c r="P1447" s="80" t="s">
        <v>2465</v>
      </c>
      <c r="Q1447" s="80" t="s">
        <v>9265</v>
      </c>
      <c r="R1447" s="82" t="s">
        <v>79</v>
      </c>
      <c r="S1447" s="80" t="s">
        <v>9266</v>
      </c>
      <c r="T1447" s="114" t="str">
        <f t="shared" si="88"/>
        <v>06176450630</v>
      </c>
      <c r="U1447" s="114" t="str">
        <f t="shared" si="89"/>
        <v>VIAGGI DI MAIO SRL</v>
      </c>
      <c r="V1447" s="114" t="str">
        <f t="shared" si="90"/>
        <v>CAMPANIA</v>
      </c>
      <c r="W1447" s="114" t="str">
        <f t="shared" si="91"/>
        <v>CAMPANIA</v>
      </c>
    </row>
    <row r="1448" spans="1:23" ht="14.4" x14ac:dyDescent="0.3">
      <c r="A1448" s="80" t="s">
        <v>486</v>
      </c>
      <c r="B1448" s="80" t="s">
        <v>487</v>
      </c>
      <c r="C1448" s="80" t="s">
        <v>3622</v>
      </c>
      <c r="D1448" s="80" t="s">
        <v>4858</v>
      </c>
      <c r="E1448" s="80" t="s">
        <v>8674</v>
      </c>
      <c r="F1448" s="80" t="s">
        <v>8675</v>
      </c>
      <c r="G1448" s="80" t="s">
        <v>8676</v>
      </c>
      <c r="H1448" s="80" t="s">
        <v>6751</v>
      </c>
      <c r="I1448" s="80" t="s">
        <v>2450</v>
      </c>
      <c r="J1448" s="80" t="s">
        <v>487</v>
      </c>
      <c r="K1448" s="80" t="s">
        <v>3622</v>
      </c>
      <c r="L1448" s="80" t="s">
        <v>8674</v>
      </c>
      <c r="M1448" s="80" t="s">
        <v>8675</v>
      </c>
      <c r="N1448" s="80" t="s">
        <v>8676</v>
      </c>
      <c r="O1448" s="80" t="s">
        <v>6751</v>
      </c>
      <c r="P1448" s="80" t="s">
        <v>2450</v>
      </c>
      <c r="Q1448" s="80" t="s">
        <v>8677</v>
      </c>
      <c r="R1448" s="82" t="s">
        <v>79</v>
      </c>
      <c r="S1448" s="80" t="s">
        <v>8678</v>
      </c>
      <c r="T1448" s="114" t="str">
        <f t="shared" si="88"/>
        <v>01649960687</v>
      </c>
      <c r="U1448" s="114" t="str">
        <f t="shared" si="89"/>
        <v>VIAGGI E TURISMO CARDINALE</v>
      </c>
      <c r="V1448" s="114" t="str">
        <f t="shared" si="90"/>
        <v>ABRUZZO</v>
      </c>
      <c r="W1448" s="114" t="str">
        <f t="shared" si="91"/>
        <v>ABRUZZO</v>
      </c>
    </row>
    <row r="1449" spans="1:23" ht="14.4" x14ac:dyDescent="0.3">
      <c r="A1449" s="80" t="s">
        <v>1798</v>
      </c>
      <c r="B1449" s="80" t="s">
        <v>1799</v>
      </c>
      <c r="C1449" s="80" t="s">
        <v>3870</v>
      </c>
      <c r="D1449" s="80" t="s">
        <v>4858</v>
      </c>
      <c r="E1449" s="80" t="s">
        <v>10438</v>
      </c>
      <c r="F1449" s="80" t="s">
        <v>10046</v>
      </c>
      <c r="G1449" s="80" t="s">
        <v>10047</v>
      </c>
      <c r="H1449" s="80" t="s">
        <v>5556</v>
      </c>
      <c r="I1449" s="80" t="s">
        <v>2450</v>
      </c>
      <c r="J1449" s="80" t="s">
        <v>1799</v>
      </c>
      <c r="K1449" s="80" t="s">
        <v>3870</v>
      </c>
      <c r="L1449" s="80" t="s">
        <v>10438</v>
      </c>
      <c r="M1449" s="80" t="s">
        <v>10046</v>
      </c>
      <c r="N1449" s="80" t="s">
        <v>10047</v>
      </c>
      <c r="O1449" s="80" t="s">
        <v>5556</v>
      </c>
      <c r="P1449" s="80" t="s">
        <v>2450</v>
      </c>
      <c r="Q1449" s="80" t="s">
        <v>10439</v>
      </c>
      <c r="R1449" s="82" t="s">
        <v>79</v>
      </c>
      <c r="S1449" s="80" t="s">
        <v>10440</v>
      </c>
      <c r="T1449" s="114" t="str">
        <f t="shared" si="88"/>
        <v>02011510662</v>
      </c>
      <c r="U1449" s="114" t="str">
        <f t="shared" si="89"/>
        <v>VIAGGI E TURISMO DI PASSIO SRLS</v>
      </c>
      <c r="V1449" s="114" t="str">
        <f t="shared" si="90"/>
        <v>ABRUZZO</v>
      </c>
      <c r="W1449" s="114" t="str">
        <f t="shared" si="91"/>
        <v>ABRUZZO</v>
      </c>
    </row>
    <row r="1450" spans="1:23" ht="14.4" x14ac:dyDescent="0.3">
      <c r="A1450" s="80" t="s">
        <v>6390</v>
      </c>
      <c r="B1450" s="80"/>
      <c r="C1450" s="80"/>
      <c r="D1450" s="80"/>
      <c r="E1450" s="80" t="s">
        <v>4876</v>
      </c>
      <c r="F1450" s="80"/>
      <c r="G1450" s="80"/>
      <c r="H1450" s="80"/>
      <c r="I1450" s="80"/>
      <c r="J1450" s="80" t="s">
        <v>6391</v>
      </c>
      <c r="K1450" s="80" t="s">
        <v>6392</v>
      </c>
      <c r="L1450" s="80" t="s">
        <v>6393</v>
      </c>
      <c r="M1450" s="80"/>
      <c r="N1450" s="80" t="s">
        <v>6394</v>
      </c>
      <c r="O1450" s="80" t="s">
        <v>5032</v>
      </c>
      <c r="P1450" s="80" t="s">
        <v>2478</v>
      </c>
      <c r="Q1450" s="80"/>
      <c r="R1450" s="82" t="s">
        <v>79</v>
      </c>
      <c r="S1450" s="80"/>
      <c r="T1450" s="114" t="str">
        <f t="shared" si="88"/>
        <v>00475230017</v>
      </c>
      <c r="U1450" s="114" t="str">
        <f t="shared" si="89"/>
        <v>VIAGGI FURNO</v>
      </c>
      <c r="V1450" s="114" t="str">
        <f t="shared" si="90"/>
        <v>PIEMONTE</v>
      </c>
      <c r="W1450" s="114" t="str">
        <f t="shared" si="91"/>
        <v>PIEMONTE</v>
      </c>
    </row>
    <row r="1451" spans="1:23" ht="14.4" x14ac:dyDescent="0.3">
      <c r="A1451" s="80" t="s">
        <v>1703</v>
      </c>
      <c r="B1451" s="80" t="s">
        <v>1704</v>
      </c>
      <c r="C1451" s="80" t="s">
        <v>3851</v>
      </c>
      <c r="D1451" s="80" t="s">
        <v>4858</v>
      </c>
      <c r="E1451" s="80" t="s">
        <v>10307</v>
      </c>
      <c r="F1451" s="80" t="s">
        <v>10308</v>
      </c>
      <c r="G1451" s="80" t="s">
        <v>10309</v>
      </c>
      <c r="H1451" s="80" t="s">
        <v>4962</v>
      </c>
      <c r="I1451" s="80" t="s">
        <v>2475</v>
      </c>
      <c r="J1451" s="80" t="s">
        <v>1704</v>
      </c>
      <c r="K1451" s="80" t="s">
        <v>3851</v>
      </c>
      <c r="L1451" s="80" t="s">
        <v>10307</v>
      </c>
      <c r="M1451" s="80" t="s">
        <v>10308</v>
      </c>
      <c r="N1451" s="80" t="s">
        <v>10309</v>
      </c>
      <c r="O1451" s="80" t="s">
        <v>4962</v>
      </c>
      <c r="P1451" s="80" t="s">
        <v>2475</v>
      </c>
      <c r="Q1451" s="80" t="s">
        <v>10310</v>
      </c>
      <c r="R1451" s="82" t="s">
        <v>79</v>
      </c>
      <c r="S1451" s="80" t="s">
        <v>10311</v>
      </c>
      <c r="T1451" s="114" t="str">
        <f t="shared" si="88"/>
        <v>06756610157</v>
      </c>
      <c r="U1451" s="114" t="str">
        <f t="shared" si="89"/>
        <v>VIAGGI GRANTURISMO FOGLIANI SRL</v>
      </c>
      <c r="V1451" s="114" t="str">
        <f t="shared" si="90"/>
        <v>LOMBARDIA</v>
      </c>
      <c r="W1451" s="114" t="str">
        <f t="shared" si="91"/>
        <v>LOMBARDIA</v>
      </c>
    </row>
    <row r="1452" spans="1:23" ht="14.4" x14ac:dyDescent="0.3">
      <c r="A1452" s="80" t="s">
        <v>4030</v>
      </c>
      <c r="B1452" s="80"/>
      <c r="C1452" s="80"/>
      <c r="D1452" s="80"/>
      <c r="E1452" s="80" t="s">
        <v>4876</v>
      </c>
      <c r="F1452" s="80"/>
      <c r="G1452" s="80"/>
      <c r="H1452" s="80"/>
      <c r="I1452" s="80"/>
      <c r="J1452" s="80" t="s">
        <v>4031</v>
      </c>
      <c r="K1452" s="80" t="s">
        <v>9573</v>
      </c>
      <c r="L1452" s="80" t="s">
        <v>9574</v>
      </c>
      <c r="M1452" s="80"/>
      <c r="N1452" s="80" t="s">
        <v>5124</v>
      </c>
      <c r="O1452" s="80" t="s">
        <v>5124</v>
      </c>
      <c r="P1452" s="80" t="s">
        <v>2463</v>
      </c>
      <c r="Q1452" s="80"/>
      <c r="R1452" s="82" t="s">
        <v>79</v>
      </c>
      <c r="S1452" s="80"/>
      <c r="T1452" s="114" t="str">
        <f t="shared" si="88"/>
        <v>01310050792</v>
      </c>
      <c r="U1452" s="114" t="str">
        <f t="shared" si="89"/>
        <v>VIAGGI GULLI' SRL</v>
      </c>
      <c r="V1452" s="114" t="str">
        <f t="shared" si="90"/>
        <v>CALABRIA</v>
      </c>
      <c r="W1452" s="114" t="str">
        <f t="shared" si="91"/>
        <v>CALABRIA</v>
      </c>
    </row>
    <row r="1453" spans="1:23" ht="14.4" x14ac:dyDescent="0.3">
      <c r="A1453" s="80" t="s">
        <v>2648</v>
      </c>
      <c r="B1453" s="80" t="s">
        <v>2649</v>
      </c>
      <c r="C1453" s="80" t="s">
        <v>3696</v>
      </c>
      <c r="D1453" s="80" t="s">
        <v>5468</v>
      </c>
      <c r="E1453" s="80" t="s">
        <v>9210</v>
      </c>
      <c r="F1453" s="80" t="s">
        <v>9211</v>
      </c>
      <c r="G1453" s="80" t="s">
        <v>9212</v>
      </c>
      <c r="H1453" s="80" t="s">
        <v>4904</v>
      </c>
      <c r="I1453" s="80" t="s">
        <v>2465</v>
      </c>
      <c r="J1453" s="80" t="s">
        <v>2649</v>
      </c>
      <c r="K1453" s="80" t="s">
        <v>3696</v>
      </c>
      <c r="L1453" s="80" t="s">
        <v>9210</v>
      </c>
      <c r="M1453" s="80" t="s">
        <v>9211</v>
      </c>
      <c r="N1453" s="80" t="s">
        <v>9212</v>
      </c>
      <c r="O1453" s="80" t="s">
        <v>4904</v>
      </c>
      <c r="P1453" s="80" t="s">
        <v>2465</v>
      </c>
      <c r="Q1453" s="80" t="s">
        <v>9213</v>
      </c>
      <c r="R1453" s="82" t="s">
        <v>79</v>
      </c>
      <c r="S1453" s="80" t="s">
        <v>9214</v>
      </c>
      <c r="T1453" s="114" t="str">
        <f t="shared" si="88"/>
        <v>06917261213</v>
      </c>
      <c r="U1453" s="114" t="str">
        <f t="shared" si="89"/>
        <v>VIAGGI LUCIO SRL</v>
      </c>
      <c r="V1453" s="114" t="str">
        <f t="shared" si="90"/>
        <v>CAMPANIA</v>
      </c>
      <c r="W1453" s="114" t="str">
        <f t="shared" si="91"/>
        <v>CAMPANIA</v>
      </c>
    </row>
    <row r="1454" spans="1:23" ht="14.4" x14ac:dyDescent="0.3">
      <c r="A1454" s="80" t="s">
        <v>6400</v>
      </c>
      <c r="B1454" s="80"/>
      <c r="C1454" s="80"/>
      <c r="D1454" s="80"/>
      <c r="E1454" s="80" t="s">
        <v>4876</v>
      </c>
      <c r="F1454" s="80"/>
      <c r="G1454" s="80"/>
      <c r="H1454" s="80"/>
      <c r="I1454" s="80"/>
      <c r="J1454" s="80" t="s">
        <v>6401</v>
      </c>
      <c r="K1454" s="80" t="s">
        <v>6402</v>
      </c>
      <c r="L1454" s="80" t="s">
        <v>6403</v>
      </c>
      <c r="M1454" s="80" t="s">
        <v>6404</v>
      </c>
      <c r="N1454" s="80" t="s">
        <v>6405</v>
      </c>
      <c r="O1454" s="80" t="s">
        <v>5032</v>
      </c>
      <c r="P1454" s="80" t="s">
        <v>2478</v>
      </c>
      <c r="Q1454" s="80"/>
      <c r="R1454" s="82" t="s">
        <v>79</v>
      </c>
      <c r="S1454" s="80"/>
      <c r="T1454" s="114" t="str">
        <f t="shared" si="88"/>
        <v>02080670017</v>
      </c>
      <c r="U1454" s="114" t="str">
        <f t="shared" si="89"/>
        <v>VIAGGI MUNARO DI MUNARO LORENZO E C - VIMU</v>
      </c>
      <c r="V1454" s="114" t="str">
        <f t="shared" si="90"/>
        <v>PIEMONTE</v>
      </c>
      <c r="W1454" s="114" t="str">
        <f t="shared" si="91"/>
        <v>PIEMONTE</v>
      </c>
    </row>
    <row r="1455" spans="1:23" ht="14.4" x14ac:dyDescent="0.3">
      <c r="A1455" s="80" t="s">
        <v>4208</v>
      </c>
      <c r="B1455" s="80" t="s">
        <v>4209</v>
      </c>
      <c r="C1455" s="80" t="s">
        <v>5422</v>
      </c>
      <c r="D1455" s="80" t="s">
        <v>4935</v>
      </c>
      <c r="E1455" s="80" t="s">
        <v>5423</v>
      </c>
      <c r="F1455" s="80" t="s">
        <v>5424</v>
      </c>
      <c r="G1455" s="80" t="s">
        <v>5425</v>
      </c>
      <c r="H1455" s="80" t="s">
        <v>5426</v>
      </c>
      <c r="I1455" s="80" t="s">
        <v>2472</v>
      </c>
      <c r="J1455" s="80" t="s">
        <v>4209</v>
      </c>
      <c r="K1455" s="80" t="s">
        <v>5422</v>
      </c>
      <c r="L1455" s="80" t="s">
        <v>5423</v>
      </c>
      <c r="M1455" s="80" t="s">
        <v>5424</v>
      </c>
      <c r="N1455" s="80" t="s">
        <v>5425</v>
      </c>
      <c r="O1455" s="80" t="s">
        <v>5426</v>
      </c>
      <c r="P1455" s="80" t="s">
        <v>2472</v>
      </c>
      <c r="Q1455" s="80" t="s">
        <v>5427</v>
      </c>
      <c r="R1455" s="82" t="s">
        <v>79</v>
      </c>
      <c r="S1455" s="80" t="s">
        <v>5428</v>
      </c>
      <c r="T1455" s="114" t="str">
        <f t="shared" si="88"/>
        <v>00297700601</v>
      </c>
      <c r="U1455" s="114" t="str">
        <f t="shared" si="89"/>
        <v>VIAGGI PAPA S.N.C. DI ROSSI LILIANA &amp; C.</v>
      </c>
      <c r="V1455" s="114" t="str">
        <f t="shared" si="90"/>
        <v>LAZIO</v>
      </c>
      <c r="W1455" s="114" t="str">
        <f t="shared" si="91"/>
        <v>LAZIO</v>
      </c>
    </row>
    <row r="1456" spans="1:23" ht="14.4" x14ac:dyDescent="0.3">
      <c r="A1456" s="80" t="s">
        <v>6787</v>
      </c>
      <c r="B1456" s="80"/>
      <c r="C1456" s="80"/>
      <c r="D1456" s="80"/>
      <c r="E1456" s="80" t="s">
        <v>4876</v>
      </c>
      <c r="F1456" s="80"/>
      <c r="G1456" s="80"/>
      <c r="H1456" s="80"/>
      <c r="I1456" s="80"/>
      <c r="J1456" s="80" t="s">
        <v>6788</v>
      </c>
      <c r="K1456" s="80" t="s">
        <v>6789</v>
      </c>
      <c r="L1456" s="80" t="s">
        <v>6790</v>
      </c>
      <c r="M1456" s="80"/>
      <c r="N1456" s="80" t="s">
        <v>6781</v>
      </c>
      <c r="O1456" s="80" t="s">
        <v>5032</v>
      </c>
      <c r="P1456" s="80" t="s">
        <v>2478</v>
      </c>
      <c r="Q1456" s="80"/>
      <c r="R1456" s="82" t="s">
        <v>79</v>
      </c>
      <c r="S1456" s="80"/>
      <c r="T1456" s="114" t="str">
        <f t="shared" si="88"/>
        <v>07589170013</v>
      </c>
      <c r="U1456" s="114" t="str">
        <f t="shared" si="89"/>
        <v>VIAGGI ROSSATTO</v>
      </c>
      <c r="V1456" s="114" t="str">
        <f t="shared" si="90"/>
        <v>PIEMONTE</v>
      </c>
      <c r="W1456" s="114" t="str">
        <f t="shared" si="91"/>
        <v>PIEMONTE</v>
      </c>
    </row>
    <row r="1457" spans="1:23" ht="14.4" x14ac:dyDescent="0.3">
      <c r="A1457" s="80" t="s">
        <v>4701</v>
      </c>
      <c r="B1457" s="80" t="s">
        <v>4702</v>
      </c>
      <c r="C1457" s="80" t="s">
        <v>8275</v>
      </c>
      <c r="D1457" s="80" t="s">
        <v>4935</v>
      </c>
      <c r="E1457" s="80" t="s">
        <v>8276</v>
      </c>
      <c r="F1457" s="80" t="s">
        <v>8277</v>
      </c>
      <c r="G1457" s="80" t="s">
        <v>8278</v>
      </c>
      <c r="H1457" s="80" t="s">
        <v>5634</v>
      </c>
      <c r="I1457" s="80" t="s">
        <v>2484</v>
      </c>
      <c r="J1457" s="80" t="s">
        <v>4702</v>
      </c>
      <c r="K1457" s="80" t="s">
        <v>8275</v>
      </c>
      <c r="L1457" s="80" t="s">
        <v>8276</v>
      </c>
      <c r="M1457" s="80" t="s">
        <v>8277</v>
      </c>
      <c r="N1457" s="80" t="s">
        <v>8278</v>
      </c>
      <c r="O1457" s="80" t="s">
        <v>5634</v>
      </c>
      <c r="P1457" s="80" t="s">
        <v>2484</v>
      </c>
      <c r="Q1457" s="80" t="s">
        <v>8279</v>
      </c>
      <c r="R1457" s="82" t="s">
        <v>79</v>
      </c>
      <c r="S1457" s="80"/>
      <c r="T1457" s="114" t="str">
        <f t="shared" si="88"/>
        <v>01005620537</v>
      </c>
      <c r="U1457" s="114" t="str">
        <f t="shared" si="89"/>
        <v>VIAGGI VACANZE DI CAPRINI RENZO E C. SNC</v>
      </c>
      <c r="V1457" s="114" t="str">
        <f t="shared" si="90"/>
        <v>TOSCANA</v>
      </c>
      <c r="W1457" s="114" t="str">
        <f t="shared" si="91"/>
        <v>TOSCANA</v>
      </c>
    </row>
    <row r="1458" spans="1:23" ht="14.4" x14ac:dyDescent="0.3">
      <c r="A1458" s="80" t="s">
        <v>11038</v>
      </c>
      <c r="B1458" s="80"/>
      <c r="C1458" s="80"/>
      <c r="D1458" s="80"/>
      <c r="E1458" s="80" t="s">
        <v>4876</v>
      </c>
      <c r="F1458" s="80"/>
      <c r="G1458" s="80"/>
      <c r="H1458" s="80"/>
      <c r="I1458" s="80"/>
      <c r="J1458" s="80" t="s">
        <v>11039</v>
      </c>
      <c r="K1458" s="80" t="s">
        <v>11040</v>
      </c>
      <c r="L1458" s="80" t="s">
        <v>11036</v>
      </c>
      <c r="M1458" s="80"/>
      <c r="N1458" s="80" t="s">
        <v>11037</v>
      </c>
      <c r="O1458" s="80" t="s">
        <v>5199</v>
      </c>
      <c r="P1458" s="80" t="s">
        <v>2467</v>
      </c>
      <c r="Q1458" s="80"/>
      <c r="R1458" s="82" t="s">
        <v>79</v>
      </c>
      <c r="S1458" s="80"/>
      <c r="T1458" s="114" t="str">
        <f t="shared" si="88"/>
        <v>03161211200</v>
      </c>
      <c r="U1458" s="114" t="str">
        <f t="shared" si="89"/>
        <v>VIAGGIA DI FANTASIA</v>
      </c>
      <c r="V1458" s="114" t="str">
        <f t="shared" si="90"/>
        <v>EMILIA-ROMAGNA</v>
      </c>
      <c r="W1458" s="114" t="str">
        <f t="shared" si="91"/>
        <v>EMILIA-ROMAGNA</v>
      </c>
    </row>
    <row r="1459" spans="1:23" ht="14.4" x14ac:dyDescent="0.3">
      <c r="A1459" s="80" t="s">
        <v>11154</v>
      </c>
      <c r="B1459" s="80"/>
      <c r="C1459" s="80"/>
      <c r="D1459" s="80"/>
      <c r="E1459" s="80" t="s">
        <v>4876</v>
      </c>
      <c r="F1459" s="80"/>
      <c r="G1459" s="80"/>
      <c r="H1459" s="80"/>
      <c r="I1459" s="80"/>
      <c r="J1459" s="80" t="s">
        <v>11155</v>
      </c>
      <c r="K1459" s="80" t="s">
        <v>11156</v>
      </c>
      <c r="L1459" s="80" t="s">
        <v>11157</v>
      </c>
      <c r="M1459" s="80"/>
      <c r="N1459" s="80" t="s">
        <v>11011</v>
      </c>
      <c r="O1459" s="80" t="s">
        <v>6702</v>
      </c>
      <c r="P1459" s="80" t="s">
        <v>2467</v>
      </c>
      <c r="Q1459" s="80"/>
      <c r="R1459" s="82" t="s">
        <v>79</v>
      </c>
      <c r="S1459" s="80"/>
      <c r="T1459" s="114" t="str">
        <f t="shared" si="88"/>
        <v>02474911209</v>
      </c>
      <c r="U1459" s="114" t="str">
        <f t="shared" si="89"/>
        <v>VIAGGIARTE SNC</v>
      </c>
      <c r="V1459" s="114" t="str">
        <f t="shared" si="90"/>
        <v>EMILIA-ROMAGNA</v>
      </c>
      <c r="W1459" s="114" t="str">
        <f t="shared" si="91"/>
        <v>EMILIA-ROMAGNA</v>
      </c>
    </row>
    <row r="1460" spans="1:23" ht="14.4" x14ac:dyDescent="0.3">
      <c r="A1460" s="80" t="s">
        <v>1111</v>
      </c>
      <c r="B1460" s="80" t="s">
        <v>1112</v>
      </c>
      <c r="C1460" s="80" t="s">
        <v>3702</v>
      </c>
      <c r="D1460" s="80" t="s">
        <v>5258</v>
      </c>
      <c r="E1460" s="80" t="s">
        <v>9253</v>
      </c>
      <c r="F1460" s="80" t="s">
        <v>7155</v>
      </c>
      <c r="G1460" s="80" t="s">
        <v>7156</v>
      </c>
      <c r="H1460" s="80" t="s">
        <v>5472</v>
      </c>
      <c r="I1460" s="80" t="s">
        <v>2483</v>
      </c>
      <c r="J1460" s="80" t="s">
        <v>1112</v>
      </c>
      <c r="K1460" s="80" t="s">
        <v>3702</v>
      </c>
      <c r="L1460" s="80" t="s">
        <v>9253</v>
      </c>
      <c r="M1460" s="80" t="s">
        <v>7155</v>
      </c>
      <c r="N1460" s="80" t="s">
        <v>7156</v>
      </c>
      <c r="O1460" s="80" t="s">
        <v>5472</v>
      </c>
      <c r="P1460" s="80" t="s">
        <v>2483</v>
      </c>
      <c r="Q1460" s="80" t="s">
        <v>9254</v>
      </c>
      <c r="R1460" s="82" t="s">
        <v>79</v>
      </c>
      <c r="S1460" s="80"/>
      <c r="T1460" s="114" t="str">
        <f t="shared" si="88"/>
        <v>01627650847</v>
      </c>
      <c r="U1460" s="114" t="str">
        <f t="shared" si="89"/>
        <v>VINAN VIAGGI SAS DI V. CUFFARO</v>
      </c>
      <c r="V1460" s="114" t="str">
        <f t="shared" si="90"/>
        <v>SICILIA</v>
      </c>
      <c r="W1460" s="114" t="str">
        <f t="shared" si="91"/>
        <v>SICILIA</v>
      </c>
    </row>
    <row r="1461" spans="1:23" ht="14.4" x14ac:dyDescent="0.3">
      <c r="A1461" s="80" t="s">
        <v>3220</v>
      </c>
      <c r="B1461" s="80" t="s">
        <v>3221</v>
      </c>
      <c r="C1461" s="80" t="s">
        <v>3785</v>
      </c>
      <c r="D1461" s="80" t="s">
        <v>4858</v>
      </c>
      <c r="E1461" s="80" t="s">
        <v>9802</v>
      </c>
      <c r="F1461" s="80" t="s">
        <v>9803</v>
      </c>
      <c r="G1461" s="80" t="s">
        <v>7156</v>
      </c>
      <c r="H1461" s="80" t="s">
        <v>5472</v>
      </c>
      <c r="I1461" s="80" t="s">
        <v>2483</v>
      </c>
      <c r="J1461" s="80" t="s">
        <v>3221</v>
      </c>
      <c r="K1461" s="80" t="s">
        <v>3785</v>
      </c>
      <c r="L1461" s="80" t="s">
        <v>9802</v>
      </c>
      <c r="M1461" s="80" t="s">
        <v>7155</v>
      </c>
      <c r="N1461" s="80" t="s">
        <v>7156</v>
      </c>
      <c r="O1461" s="80" t="s">
        <v>5472</v>
      </c>
      <c r="P1461" s="80" t="s">
        <v>2483</v>
      </c>
      <c r="Q1461" s="80" t="s">
        <v>9804</v>
      </c>
      <c r="R1461" s="82" t="s">
        <v>79</v>
      </c>
      <c r="S1461" s="80" t="s">
        <v>7158</v>
      </c>
      <c r="T1461" s="114" t="str">
        <f t="shared" si="88"/>
        <v>00116460841</v>
      </c>
      <c r="U1461" s="114" t="str">
        <f t="shared" si="89"/>
        <v>VINCENZO CUFFARO &amp; C. SRL</v>
      </c>
      <c r="V1461" s="114" t="str">
        <f t="shared" si="90"/>
        <v>SICILIA</v>
      </c>
      <c r="W1461" s="114" t="str">
        <f t="shared" si="91"/>
        <v>SICILIA</v>
      </c>
    </row>
    <row r="1462" spans="1:23" ht="14.4" x14ac:dyDescent="0.3">
      <c r="A1462" s="80" t="s">
        <v>4011</v>
      </c>
      <c r="B1462" s="80" t="s">
        <v>4012</v>
      </c>
      <c r="C1462" s="80" t="s">
        <v>8547</v>
      </c>
      <c r="D1462" s="80" t="s">
        <v>4858</v>
      </c>
      <c r="E1462" s="80" t="s">
        <v>8548</v>
      </c>
      <c r="F1462" s="80" t="s">
        <v>8549</v>
      </c>
      <c r="G1462" s="80" t="s">
        <v>8550</v>
      </c>
      <c r="H1462" s="80" t="s">
        <v>4973</v>
      </c>
      <c r="I1462" s="80" t="s">
        <v>2459</v>
      </c>
      <c r="J1462" s="80" t="s">
        <v>4012</v>
      </c>
      <c r="K1462" s="80" t="s">
        <v>8547</v>
      </c>
      <c r="L1462" s="80" t="s">
        <v>8548</v>
      </c>
      <c r="M1462" s="80" t="s">
        <v>8549</v>
      </c>
      <c r="N1462" s="80" t="s">
        <v>8550</v>
      </c>
      <c r="O1462" s="80" t="s">
        <v>4973</v>
      </c>
      <c r="P1462" s="80" t="s">
        <v>2459</v>
      </c>
      <c r="Q1462" s="80" t="s">
        <v>8551</v>
      </c>
      <c r="R1462" s="82" t="s">
        <v>79</v>
      </c>
      <c r="S1462" s="80" t="s">
        <v>8552</v>
      </c>
      <c r="T1462" s="114" t="str">
        <f t="shared" si="88"/>
        <v>01820770764</v>
      </c>
      <c r="U1462" s="114" t="str">
        <f t="shared" si="89"/>
        <v>VINCENZO PETRUZZI SRL</v>
      </c>
      <c r="V1462" s="114" t="str">
        <f t="shared" si="90"/>
        <v>BASILICATA</v>
      </c>
      <c r="W1462" s="114" t="str">
        <f t="shared" si="91"/>
        <v>BASILICATA</v>
      </c>
    </row>
    <row r="1463" spans="1:23" ht="14.4" x14ac:dyDescent="0.3">
      <c r="A1463" s="80" t="s">
        <v>4210</v>
      </c>
      <c r="B1463" s="80" t="s">
        <v>4211</v>
      </c>
      <c r="C1463" s="80" t="s">
        <v>4997</v>
      </c>
      <c r="D1463" s="80" t="s">
        <v>4858</v>
      </c>
      <c r="E1463" s="80" t="s">
        <v>4998</v>
      </c>
      <c r="F1463" s="80" t="s">
        <v>4999</v>
      </c>
      <c r="G1463" s="80" t="s">
        <v>5000</v>
      </c>
      <c r="H1463" s="80" t="s">
        <v>5000</v>
      </c>
      <c r="I1463" s="80" t="s">
        <v>2472</v>
      </c>
      <c r="J1463" s="80"/>
      <c r="K1463" s="80"/>
      <c r="L1463" s="80" t="s">
        <v>4876</v>
      </c>
      <c r="M1463" s="80"/>
      <c r="N1463" s="80"/>
      <c r="O1463" s="80"/>
      <c r="P1463" s="80"/>
      <c r="Q1463" s="80" t="s">
        <v>5001</v>
      </c>
      <c r="R1463" s="82" t="s">
        <v>79</v>
      </c>
      <c r="S1463" s="80"/>
      <c r="T1463" s="114" t="str">
        <f t="shared" si="88"/>
        <v>00807700562</v>
      </c>
      <c r="U1463" s="114" t="str">
        <f t="shared" si="89"/>
        <v>VITERTUR SERVIZI PUBBLICI S.R.L.</v>
      </c>
      <c r="V1463" s="114" t="str">
        <f t="shared" si="90"/>
        <v>LAZIO</v>
      </c>
      <c r="W1463" s="114" t="str">
        <f t="shared" si="91"/>
        <v>LAZIO</v>
      </c>
    </row>
    <row r="1464" spans="1:23" ht="14.4" x14ac:dyDescent="0.3">
      <c r="A1464" s="80" t="s">
        <v>5937</v>
      </c>
      <c r="B1464" s="80"/>
      <c r="C1464" s="80"/>
      <c r="D1464" s="80"/>
      <c r="E1464" s="80" t="s">
        <v>4876</v>
      </c>
      <c r="F1464" s="80"/>
      <c r="G1464" s="80"/>
      <c r="H1464" s="80"/>
      <c r="I1464" s="80"/>
      <c r="J1464" s="80" t="s">
        <v>5938</v>
      </c>
      <c r="K1464" s="80" t="s">
        <v>5939</v>
      </c>
      <c r="L1464" s="80" t="s">
        <v>5940</v>
      </c>
      <c r="M1464" s="80"/>
      <c r="N1464" s="80" t="s">
        <v>5026</v>
      </c>
      <c r="O1464" s="80" t="s">
        <v>5026</v>
      </c>
      <c r="P1464" s="80" t="s">
        <v>2474</v>
      </c>
      <c r="Q1464" s="80"/>
      <c r="R1464" s="82" t="s">
        <v>79</v>
      </c>
      <c r="S1464" s="80"/>
      <c r="T1464" s="114" t="str">
        <f t="shared" si="88"/>
        <v>03198200101</v>
      </c>
      <c r="U1464" s="114" t="str">
        <f t="shared" si="89"/>
        <v>VOLPI LICURGO S.R.L.</v>
      </c>
      <c r="V1464" s="114" t="str">
        <f t="shared" si="90"/>
        <v>LIGURIA</v>
      </c>
      <c r="W1464" s="114" t="str">
        <f t="shared" si="91"/>
        <v>LIGURIA</v>
      </c>
    </row>
    <row r="1465" spans="1:23" ht="14.4" x14ac:dyDescent="0.3">
      <c r="A1465" s="80" t="s">
        <v>6772</v>
      </c>
      <c r="B1465" s="80"/>
      <c r="C1465" s="80"/>
      <c r="D1465" s="80"/>
      <c r="E1465" s="80" t="s">
        <v>4876</v>
      </c>
      <c r="F1465" s="80"/>
      <c r="G1465" s="80"/>
      <c r="H1465" s="80"/>
      <c r="I1465" s="80"/>
      <c r="J1465" s="80" t="s">
        <v>6773</v>
      </c>
      <c r="K1465" s="80" t="s">
        <v>6774</v>
      </c>
      <c r="L1465" s="80" t="s">
        <v>6775</v>
      </c>
      <c r="M1465" s="80"/>
      <c r="N1465" s="80" t="s">
        <v>6776</v>
      </c>
      <c r="O1465" s="80" t="s">
        <v>5032</v>
      </c>
      <c r="P1465" s="80" t="s">
        <v>2478</v>
      </c>
      <c r="Q1465" s="80"/>
      <c r="R1465" s="82" t="s">
        <v>79</v>
      </c>
      <c r="S1465" s="80"/>
      <c r="T1465" s="114" t="str">
        <f t="shared" si="88"/>
        <v>07282500011</v>
      </c>
      <c r="U1465" s="114" t="str">
        <f t="shared" si="89"/>
        <v>VOTTERO AUTOSERVIZI</v>
      </c>
      <c r="V1465" s="114" t="str">
        <f t="shared" si="90"/>
        <v>PIEMONTE</v>
      </c>
      <c r="W1465" s="114" t="str">
        <f t="shared" si="91"/>
        <v>PIEMONTE</v>
      </c>
    </row>
    <row r="1466" spans="1:23" ht="14.4" x14ac:dyDescent="0.3">
      <c r="A1466" s="80" t="s">
        <v>4558</v>
      </c>
      <c r="B1466" s="80" t="s">
        <v>4559</v>
      </c>
      <c r="C1466" s="80" t="s">
        <v>9937</v>
      </c>
      <c r="D1466" s="80" t="s">
        <v>4935</v>
      </c>
      <c r="E1466" s="80" t="s">
        <v>9938</v>
      </c>
      <c r="F1466" s="80" t="s">
        <v>9939</v>
      </c>
      <c r="G1466" s="80" t="s">
        <v>7514</v>
      </c>
      <c r="H1466" s="80" t="s">
        <v>5466</v>
      </c>
      <c r="I1466" s="80" t="s">
        <v>2483</v>
      </c>
      <c r="J1466" s="80" t="s">
        <v>4559</v>
      </c>
      <c r="K1466" s="80" t="s">
        <v>9937</v>
      </c>
      <c r="L1466" s="80" t="s">
        <v>9938</v>
      </c>
      <c r="M1466" s="80" t="s">
        <v>7513</v>
      </c>
      <c r="N1466" s="80" t="s">
        <v>7514</v>
      </c>
      <c r="O1466" s="80" t="s">
        <v>5466</v>
      </c>
      <c r="P1466" s="80" t="s">
        <v>2483</v>
      </c>
      <c r="Q1466" s="80" t="s">
        <v>9940</v>
      </c>
      <c r="R1466" s="82" t="s">
        <v>79</v>
      </c>
      <c r="S1466" s="80" t="s">
        <v>9941</v>
      </c>
      <c r="T1466" s="114" t="str">
        <f t="shared" si="88"/>
        <v>01937800835</v>
      </c>
      <c r="U1466" s="114" t="str">
        <f t="shared" si="89"/>
        <v>VULCANIA TOUR S.N.C. DI SCAFFIDI RAIMONDO &amp; C.</v>
      </c>
      <c r="V1466" s="114" t="str">
        <f t="shared" si="90"/>
        <v>SICILIA</v>
      </c>
      <c r="W1466" s="114" t="str">
        <f t="shared" si="91"/>
        <v>SICILIA</v>
      </c>
    </row>
    <row r="1467" spans="1:23" ht="14.4" x14ac:dyDescent="0.3">
      <c r="A1467" s="80" t="s">
        <v>11158</v>
      </c>
      <c r="B1467" s="80"/>
      <c r="C1467" s="80"/>
      <c r="D1467" s="80"/>
      <c r="E1467" s="80" t="s">
        <v>4876</v>
      </c>
      <c r="F1467" s="80"/>
      <c r="G1467" s="80"/>
      <c r="H1467" s="80"/>
      <c r="I1467" s="80"/>
      <c r="J1467" s="80" t="s">
        <v>11159</v>
      </c>
      <c r="K1467" s="80" t="s">
        <v>11160</v>
      </c>
      <c r="L1467" s="80" t="s">
        <v>11161</v>
      </c>
      <c r="M1467" s="80"/>
      <c r="N1467" s="80" t="s">
        <v>11162</v>
      </c>
      <c r="O1467" s="80" t="s">
        <v>5199</v>
      </c>
      <c r="P1467" s="80" t="s">
        <v>2467</v>
      </c>
      <c r="Q1467" s="80"/>
      <c r="R1467" s="82" t="s">
        <v>79</v>
      </c>
      <c r="S1467" s="80"/>
      <c r="T1467" s="114" t="str">
        <f t="shared" si="88"/>
        <v>03083811202</v>
      </c>
      <c r="U1467" s="114" t="str">
        <f t="shared" si="89"/>
        <v>VZ AUTONOLEGGIO SRL</v>
      </c>
      <c r="V1467" s="114" t="str">
        <f t="shared" si="90"/>
        <v>EMILIA-ROMAGNA</v>
      </c>
      <c r="W1467" s="114" t="str">
        <f t="shared" si="91"/>
        <v>EMILIA-ROMAGNA</v>
      </c>
    </row>
    <row r="1468" spans="1:23" ht="14.4" x14ac:dyDescent="0.3">
      <c r="A1468" s="80" t="s">
        <v>4768</v>
      </c>
      <c r="B1468" s="80" t="s">
        <v>4769</v>
      </c>
      <c r="C1468" s="80" t="s">
        <v>8475</v>
      </c>
      <c r="D1468" s="80" t="s">
        <v>4935</v>
      </c>
      <c r="E1468" s="80" t="s">
        <v>8476</v>
      </c>
      <c r="F1468" s="80" t="s">
        <v>7764</v>
      </c>
      <c r="G1468" s="80" t="s">
        <v>8477</v>
      </c>
      <c r="H1468" s="80" t="s">
        <v>6541</v>
      </c>
      <c r="I1468" s="80" t="s">
        <v>2485</v>
      </c>
      <c r="J1468" s="80" t="s">
        <v>4769</v>
      </c>
      <c r="K1468" s="80" t="s">
        <v>8475</v>
      </c>
      <c r="L1468" s="80" t="s">
        <v>8476</v>
      </c>
      <c r="M1468" s="80" t="s">
        <v>7764</v>
      </c>
      <c r="N1468" s="80" t="s">
        <v>8477</v>
      </c>
      <c r="O1468" s="80" t="s">
        <v>6541</v>
      </c>
      <c r="P1468" s="80" t="s">
        <v>2485</v>
      </c>
      <c r="Q1468" s="80" t="s">
        <v>8478</v>
      </c>
      <c r="R1468" s="82" t="s">
        <v>79</v>
      </c>
      <c r="S1468" s="80" t="s">
        <v>8479</v>
      </c>
      <c r="T1468" s="114" t="str">
        <f t="shared" si="88"/>
        <v>01632330211</v>
      </c>
      <c r="U1468" s="114" t="str">
        <f t="shared" si="89"/>
        <v>WIPPTALREISEN OHG DES RAINER ELMAR UND RAINER GEROLD</v>
      </c>
      <c r="V1468" s="114" t="str">
        <f t="shared" si="90"/>
        <v>TRENTINO ALTO-ADIGE</v>
      </c>
      <c r="W1468" s="114" t="str">
        <f t="shared" si="91"/>
        <v>Provincia autonoma di BOLZANO</v>
      </c>
    </row>
    <row r="1469" spans="1:23" ht="14.4" x14ac:dyDescent="0.3">
      <c r="A1469" s="80" t="s">
        <v>10961</v>
      </c>
      <c r="B1469" s="80"/>
      <c r="C1469" s="80"/>
      <c r="D1469" s="80"/>
      <c r="E1469" s="80" t="s">
        <v>4876</v>
      </c>
      <c r="F1469" s="80"/>
      <c r="G1469" s="80"/>
      <c r="H1469" s="80"/>
      <c r="I1469" s="80"/>
      <c r="J1469" s="80" t="s">
        <v>10962</v>
      </c>
      <c r="K1469" s="80" t="s">
        <v>10963</v>
      </c>
      <c r="L1469" s="80" t="s">
        <v>10964</v>
      </c>
      <c r="M1469" s="80"/>
      <c r="N1469" s="80" t="s">
        <v>7323</v>
      </c>
      <c r="O1469" s="80" t="s">
        <v>5035</v>
      </c>
      <c r="P1469" s="80" t="s">
        <v>2467</v>
      </c>
      <c r="Q1469" s="80"/>
      <c r="R1469" s="82" t="s">
        <v>79</v>
      </c>
      <c r="S1469" s="80"/>
      <c r="T1469" s="114" t="str">
        <f t="shared" si="88"/>
        <v>02324590393</v>
      </c>
      <c r="U1469" s="114" t="str">
        <f t="shared" si="89"/>
        <v>ZAGANELLI GROUP SRL</v>
      </c>
      <c r="V1469" s="114" t="str">
        <f t="shared" si="90"/>
        <v>EMILIA-ROMAGNA</v>
      </c>
      <c r="W1469" s="114" t="str">
        <f t="shared" si="91"/>
        <v>EMILIA-ROMAGNA</v>
      </c>
    </row>
    <row r="1470" spans="1:23" ht="14.4" x14ac:dyDescent="0.3">
      <c r="A1470" s="80" t="s">
        <v>6469</v>
      </c>
      <c r="B1470" s="80"/>
      <c r="C1470" s="80"/>
      <c r="D1470" s="80"/>
      <c r="E1470" s="80" t="s">
        <v>4876</v>
      </c>
      <c r="F1470" s="80"/>
      <c r="G1470" s="80"/>
      <c r="H1470" s="80"/>
      <c r="I1470" s="80"/>
      <c r="J1470" s="80" t="s">
        <v>6470</v>
      </c>
      <c r="K1470" s="80" t="s">
        <v>6471</v>
      </c>
      <c r="L1470" s="80" t="s">
        <v>6472</v>
      </c>
      <c r="M1470" s="80"/>
      <c r="N1470" s="80" t="s">
        <v>6473</v>
      </c>
      <c r="O1470" s="80" t="s">
        <v>5005</v>
      </c>
      <c r="P1470" s="80" t="s">
        <v>2475</v>
      </c>
      <c r="Q1470" s="80"/>
      <c r="R1470" s="82" t="s">
        <v>79</v>
      </c>
      <c r="S1470" s="80"/>
      <c r="T1470" s="114" t="str">
        <f t="shared" si="88"/>
        <v>02257280160</v>
      </c>
      <c r="U1470" s="114" t="str">
        <f t="shared" si="89"/>
        <v>ZAMBETTI AUTOSERVIZI SNC DARIO ZAMBETTI</v>
      </c>
      <c r="V1470" s="114" t="str">
        <f t="shared" si="90"/>
        <v>LOMBARDIA</v>
      </c>
      <c r="W1470" s="114" t="str">
        <f t="shared" si="91"/>
        <v>LOMBARDIA</v>
      </c>
    </row>
    <row r="1471" spans="1:23" ht="14.4" x14ac:dyDescent="0.3">
      <c r="A1471" s="80" t="s">
        <v>4833</v>
      </c>
      <c r="B1471" s="80" t="s">
        <v>4834</v>
      </c>
      <c r="C1471" s="80" t="s">
        <v>7610</v>
      </c>
      <c r="D1471" s="80" t="s">
        <v>5430</v>
      </c>
      <c r="E1471" s="80" t="s">
        <v>7611</v>
      </c>
      <c r="F1471" s="80" t="s">
        <v>7612</v>
      </c>
      <c r="G1471" s="80" t="s">
        <v>7613</v>
      </c>
      <c r="H1471" s="80" t="s">
        <v>5398</v>
      </c>
      <c r="I1471" s="80" t="s">
        <v>2489</v>
      </c>
      <c r="J1471" s="80" t="s">
        <v>4834</v>
      </c>
      <c r="K1471" s="80" t="s">
        <v>7610</v>
      </c>
      <c r="L1471" s="80" t="s">
        <v>7611</v>
      </c>
      <c r="M1471" s="80" t="s">
        <v>7612</v>
      </c>
      <c r="N1471" s="80" t="s">
        <v>7613</v>
      </c>
      <c r="O1471" s="80" t="s">
        <v>5398</v>
      </c>
      <c r="P1471" s="80" t="s">
        <v>2489</v>
      </c>
      <c r="Q1471" s="80" t="s">
        <v>7614</v>
      </c>
      <c r="R1471" s="82" t="s">
        <v>79</v>
      </c>
      <c r="S1471" s="80"/>
      <c r="T1471" s="114" t="str">
        <f t="shared" si="88"/>
        <v>00000400242</v>
      </c>
      <c r="U1471" s="114" t="str">
        <f t="shared" si="89"/>
        <v>ZANCONATO ENIO ALDO</v>
      </c>
      <c r="V1471" s="114" t="str">
        <f t="shared" si="90"/>
        <v>VENETO</v>
      </c>
      <c r="W1471" s="114" t="str">
        <f t="shared" si="91"/>
        <v>VENETO</v>
      </c>
    </row>
    <row r="1472" spans="1:23" ht="14.4" x14ac:dyDescent="0.3">
      <c r="A1472" s="80" t="s">
        <v>1685</v>
      </c>
      <c r="B1472" s="80" t="s">
        <v>1686</v>
      </c>
      <c r="C1472" s="80" t="s">
        <v>3842</v>
      </c>
      <c r="D1472" s="80" t="s">
        <v>4858</v>
      </c>
      <c r="E1472" s="80" t="s">
        <v>10227</v>
      </c>
      <c r="F1472" s="80" t="s">
        <v>7612</v>
      </c>
      <c r="G1472" s="80" t="s">
        <v>7613</v>
      </c>
      <c r="H1472" s="80" t="s">
        <v>5398</v>
      </c>
      <c r="I1472" s="80" t="s">
        <v>2489</v>
      </c>
      <c r="J1472" s="80" t="s">
        <v>1686</v>
      </c>
      <c r="K1472" s="80" t="s">
        <v>3842</v>
      </c>
      <c r="L1472" s="80" t="s">
        <v>10227</v>
      </c>
      <c r="M1472" s="80" t="s">
        <v>7612</v>
      </c>
      <c r="N1472" s="80" t="s">
        <v>7613</v>
      </c>
      <c r="O1472" s="80" t="s">
        <v>5398</v>
      </c>
      <c r="P1472" s="80" t="s">
        <v>2489</v>
      </c>
      <c r="Q1472" s="80" t="s">
        <v>10228</v>
      </c>
      <c r="R1472" s="82" t="s">
        <v>79</v>
      </c>
      <c r="S1472" s="80" t="s">
        <v>10229</v>
      </c>
      <c r="T1472" s="114" t="str">
        <f t="shared" si="88"/>
        <v>02430370243</v>
      </c>
      <c r="U1472" s="114" t="str">
        <f t="shared" si="89"/>
        <v>ZANCONATO SRL</v>
      </c>
      <c r="V1472" s="114" t="str">
        <f t="shared" si="90"/>
        <v>VENETO</v>
      </c>
      <c r="W1472" s="114" t="str">
        <f t="shared" si="91"/>
        <v>VENETO</v>
      </c>
    </row>
    <row r="1473" spans="1:23" ht="14.4" x14ac:dyDescent="0.3">
      <c r="A1473" s="80" t="s">
        <v>5381</v>
      </c>
      <c r="B1473" s="80"/>
      <c r="C1473" s="80"/>
      <c r="D1473" s="80"/>
      <c r="E1473" s="80" t="s">
        <v>4876</v>
      </c>
      <c r="F1473" s="80"/>
      <c r="G1473" s="80"/>
      <c r="H1473" s="80"/>
      <c r="I1473" s="80"/>
      <c r="J1473" s="80" t="s">
        <v>5382</v>
      </c>
      <c r="K1473" s="80" t="s">
        <v>5383</v>
      </c>
      <c r="L1473" s="80" t="s">
        <v>5384</v>
      </c>
      <c r="M1473" s="80"/>
      <c r="N1473" s="80" t="s">
        <v>5385</v>
      </c>
      <c r="O1473" s="80" t="s">
        <v>5113</v>
      </c>
      <c r="P1473" s="80" t="s">
        <v>2463</v>
      </c>
      <c r="Q1473" s="80"/>
      <c r="R1473" s="82" t="s">
        <v>79</v>
      </c>
      <c r="S1473" s="80"/>
      <c r="T1473" s="114" t="str">
        <f t="shared" si="88"/>
        <v>00275900785</v>
      </c>
      <c r="U1473" s="114" t="str">
        <f t="shared" si="89"/>
        <v>ZANFINI SALVATORE</v>
      </c>
      <c r="V1473" s="114" t="str">
        <f t="shared" si="90"/>
        <v>CALABRIA</v>
      </c>
      <c r="W1473" s="114" t="str">
        <f t="shared" si="91"/>
        <v>CALABRIA</v>
      </c>
    </row>
    <row r="1474" spans="1:23" ht="14.4" x14ac:dyDescent="0.3">
      <c r="A1474" s="80" t="s">
        <v>3017</v>
      </c>
      <c r="B1474" s="80" t="s">
        <v>3018</v>
      </c>
      <c r="C1474" s="80" t="s">
        <v>3585</v>
      </c>
      <c r="D1474" s="80" t="s">
        <v>4858</v>
      </c>
      <c r="E1474" s="80" t="s">
        <v>8414</v>
      </c>
      <c r="F1474" s="80" t="s">
        <v>8415</v>
      </c>
      <c r="G1474" s="80" t="s">
        <v>8416</v>
      </c>
      <c r="H1474" s="80" t="s">
        <v>5204</v>
      </c>
      <c r="I1474" s="80" t="s">
        <v>2483</v>
      </c>
      <c r="J1474" s="80" t="s">
        <v>3018</v>
      </c>
      <c r="K1474" s="80" t="s">
        <v>3585</v>
      </c>
      <c r="L1474" s="80" t="s">
        <v>8414</v>
      </c>
      <c r="M1474" s="80" t="s">
        <v>8417</v>
      </c>
      <c r="N1474" s="80" t="s">
        <v>8416</v>
      </c>
      <c r="O1474" s="80" t="s">
        <v>5204</v>
      </c>
      <c r="P1474" s="80" t="s">
        <v>2483</v>
      </c>
      <c r="Q1474" s="80" t="s">
        <v>8418</v>
      </c>
      <c r="R1474" s="82" t="s">
        <v>79</v>
      </c>
      <c r="S1474" s="80"/>
      <c r="T1474" s="114" t="str">
        <f t="shared" si="88"/>
        <v>00120530878</v>
      </c>
      <c r="U1474" s="114" t="str">
        <f t="shared" si="89"/>
        <v>ZAPPALA' E TORRISI</v>
      </c>
      <c r="V1474" s="114" t="str">
        <f t="shared" si="90"/>
        <v>SICILIA</v>
      </c>
      <c r="W1474" s="114" t="str">
        <f t="shared" ref="W1474:W1478" si="92">IF(V1474="FRIULI-VENEZIA-GIULIA", "FRIULI-VENEZIA GIULIA", IF(V1474="TRENTINO ALTO-ADIGE", IF(IF(O1474="", H1474, O1474)="BOLZANO-BOZEN", "Provincia autonoma di BOLZANO", "Provincia autonoma di TRENTO"), V1474))</f>
        <v>SICILIA</v>
      </c>
    </row>
    <row r="1475" spans="1:23" ht="14.4" x14ac:dyDescent="0.3">
      <c r="A1475" s="80" t="s">
        <v>6254</v>
      </c>
      <c r="B1475" s="80"/>
      <c r="C1475" s="80"/>
      <c r="D1475" s="80"/>
      <c r="E1475" s="80" t="s">
        <v>4876</v>
      </c>
      <c r="F1475" s="80"/>
      <c r="G1475" s="80"/>
      <c r="H1475" s="80"/>
      <c r="I1475" s="80"/>
      <c r="J1475" s="80" t="s">
        <v>6255</v>
      </c>
      <c r="K1475" s="80" t="s">
        <v>6256</v>
      </c>
      <c r="L1475" s="80" t="s">
        <v>6257</v>
      </c>
      <c r="M1475" s="80"/>
      <c r="N1475" s="80" t="s">
        <v>6258</v>
      </c>
      <c r="O1475" s="80" t="s">
        <v>5346</v>
      </c>
      <c r="P1475" s="80" t="s">
        <v>2481</v>
      </c>
      <c r="Q1475" s="80"/>
      <c r="R1475" s="82" t="s">
        <v>79</v>
      </c>
      <c r="S1475" s="80"/>
      <c r="T1475" s="114" t="str">
        <f t="shared" si="88"/>
        <v>03812550758</v>
      </c>
      <c r="U1475" s="114" t="str">
        <f t="shared" si="89"/>
        <v>ZECCA PIETRO - AUTOSERVIZI</v>
      </c>
      <c r="V1475" s="114" t="str">
        <f t="shared" si="90"/>
        <v>PUGLIA</v>
      </c>
      <c r="W1475" s="114" t="str">
        <f t="shared" si="92"/>
        <v>PUGLIA</v>
      </c>
    </row>
    <row r="1476" spans="1:23" ht="14.4" x14ac:dyDescent="0.3">
      <c r="A1476" s="80" t="s">
        <v>3241</v>
      </c>
      <c r="B1476" s="80" t="s">
        <v>3242</v>
      </c>
      <c r="C1476" s="80" t="s">
        <v>3806</v>
      </c>
      <c r="D1476" s="80" t="s">
        <v>4858</v>
      </c>
      <c r="E1476" s="80" t="s">
        <v>9919</v>
      </c>
      <c r="F1476" s="80" t="s">
        <v>9920</v>
      </c>
      <c r="G1476" s="80" t="s">
        <v>9921</v>
      </c>
      <c r="H1476" s="80" t="s">
        <v>5551</v>
      </c>
      <c r="I1476" s="80" t="s">
        <v>2483</v>
      </c>
      <c r="J1476" s="80" t="s">
        <v>3242</v>
      </c>
      <c r="K1476" s="80" t="s">
        <v>3806</v>
      </c>
      <c r="L1476" s="80" t="s">
        <v>9919</v>
      </c>
      <c r="M1476" s="80" t="s">
        <v>9920</v>
      </c>
      <c r="N1476" s="80" t="s">
        <v>9921</v>
      </c>
      <c r="O1476" s="80" t="s">
        <v>5551</v>
      </c>
      <c r="P1476" s="80" t="s">
        <v>2483</v>
      </c>
      <c r="Q1476" s="80" t="s">
        <v>9922</v>
      </c>
      <c r="R1476" s="82" t="s">
        <v>79</v>
      </c>
      <c r="S1476" s="80" t="s">
        <v>9923</v>
      </c>
      <c r="T1476" s="114" t="str">
        <f t="shared" si="88"/>
        <v>01183900867</v>
      </c>
      <c r="U1476" s="114" t="str">
        <f t="shared" si="89"/>
        <v>ZUCCALA' GIOVANNI SRL</v>
      </c>
      <c r="V1476" s="114" t="str">
        <f t="shared" si="90"/>
        <v>SICILIA</v>
      </c>
      <c r="W1476" s="114" t="str">
        <f t="shared" si="92"/>
        <v>SICILIA</v>
      </c>
    </row>
    <row r="1477" spans="1:23" ht="14.4" x14ac:dyDescent="0.3">
      <c r="A1477" s="80" t="s">
        <v>8365</v>
      </c>
      <c r="B1477" s="80"/>
      <c r="C1477" s="80"/>
      <c r="D1477" s="80"/>
      <c r="E1477" s="80" t="s">
        <v>4876</v>
      </c>
      <c r="F1477" s="80"/>
      <c r="G1477" s="80"/>
      <c r="H1477" s="80"/>
      <c r="I1477" s="80"/>
      <c r="J1477" s="80" t="s">
        <v>8366</v>
      </c>
      <c r="K1477" s="80" t="s">
        <v>8367</v>
      </c>
      <c r="L1477" s="80" t="s">
        <v>8368</v>
      </c>
      <c r="M1477" s="80"/>
      <c r="N1477" s="80" t="s">
        <v>8369</v>
      </c>
      <c r="O1477" s="80" t="s">
        <v>6080</v>
      </c>
      <c r="P1477" s="80" t="s">
        <v>2489</v>
      </c>
      <c r="Q1477" s="80"/>
      <c r="R1477" s="82" t="s">
        <v>79</v>
      </c>
      <c r="S1477" s="80"/>
      <c r="T1477" s="114" t="str">
        <f t="shared" si="88"/>
        <v>02006140285</v>
      </c>
      <c r="U1477" s="114" t="str">
        <f t="shared" si="89"/>
        <v>ZULIAN</v>
      </c>
      <c r="V1477" s="114" t="str">
        <f t="shared" si="90"/>
        <v>VENETO</v>
      </c>
      <c r="W1477" s="114" t="str">
        <f t="shared" si="92"/>
        <v>VENETO</v>
      </c>
    </row>
    <row r="1478" spans="1:23" ht="14.4" x14ac:dyDescent="0.3">
      <c r="A1478" s="80" t="s">
        <v>11163</v>
      </c>
      <c r="B1478" s="80"/>
      <c r="C1478" s="80"/>
      <c r="D1478" s="80"/>
      <c r="E1478" s="80" t="s">
        <v>4876</v>
      </c>
      <c r="F1478" s="80"/>
      <c r="G1478" s="80"/>
      <c r="H1478" s="80"/>
      <c r="I1478" s="80"/>
      <c r="J1478" s="80" t="s">
        <v>11164</v>
      </c>
      <c r="K1478" s="80" t="s">
        <v>11165</v>
      </c>
      <c r="L1478" s="80" t="s">
        <v>5838</v>
      </c>
      <c r="M1478" s="80"/>
      <c r="N1478" s="80" t="s">
        <v>5199</v>
      </c>
      <c r="O1478" s="80" t="s">
        <v>5199</v>
      </c>
      <c r="P1478" s="80" t="s">
        <v>2467</v>
      </c>
      <c r="Q1478" s="80"/>
      <c r="R1478" s="82" t="s">
        <v>79</v>
      </c>
      <c r="S1478" s="80"/>
      <c r="T1478" s="114" t="str">
        <f t="shared" si="88"/>
        <v>02238081208</v>
      </c>
      <c r="U1478" s="114" t="str">
        <f t="shared" si="89"/>
        <v>ZWAY SRL</v>
      </c>
      <c r="V1478" s="114" t="str">
        <f t="shared" si="90"/>
        <v>EMILIA-ROMAGNA</v>
      </c>
      <c r="W1478" s="114" t="str">
        <f t="shared" si="92"/>
        <v>EMILIA-ROMAGNA</v>
      </c>
    </row>
  </sheetData>
  <sheetProtection algorithmName="SHA-512" hashValue="N3Mw6x795zA33PSj+1BREw57Rz0d+tfYeshSa8v2Eeu073qKFqH4tr3Lg2idf/gKUgdyQel7oI2S3WxLgZ+Zgg==" saltValue="iCOvlQ0i+pGpltMfWiNXdQ==" spinCount="100000" sheet="1" objects="1" scenarios="1" selectLockedCells="1" autoFilter="0"/>
  <autoFilter ref="A1:W1478" xr:uid="{E68CBB78-9CCB-4E2B-8C2A-E1A43D0553A0}">
    <sortState xmlns:xlrd2="http://schemas.microsoft.com/office/spreadsheetml/2017/richdata2" ref="A2:W1478">
      <sortCondition ref="U2:U1478"/>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9BF8E-F7AF-4939-B743-E07E25EF74D3}">
  <dimension ref="A1:A38"/>
  <sheetViews>
    <sheetView showGridLines="0" zoomScale="130" zoomScaleNormal="130" workbookViewId="0">
      <selection activeCell="B16" sqref="B16"/>
    </sheetView>
  </sheetViews>
  <sheetFormatPr defaultRowHeight="13.2" x14ac:dyDescent="0.25"/>
  <cols>
    <col min="1" max="1" width="57.21875" bestFit="1" customWidth="1"/>
  </cols>
  <sheetData>
    <row r="1" spans="1:1" ht="15" thickBot="1" x14ac:dyDescent="0.35">
      <c r="A1" s="1" t="s">
        <v>26</v>
      </c>
    </row>
    <row r="2" spans="1:1" x14ac:dyDescent="0.25">
      <c r="A2" s="3" t="s">
        <v>27</v>
      </c>
    </row>
    <row r="3" spans="1:1" x14ac:dyDescent="0.25">
      <c r="A3" s="3" t="s">
        <v>28</v>
      </c>
    </row>
    <row r="4" spans="1:1" ht="13.8" thickBot="1" x14ac:dyDescent="0.3">
      <c r="A4" s="4" t="s">
        <v>29</v>
      </c>
    </row>
    <row r="5" spans="1:1" ht="13.8" thickBot="1" x14ac:dyDescent="0.3"/>
    <row r="6" spans="1:1" ht="15" thickBot="1" x14ac:dyDescent="0.35">
      <c r="A6" s="1" t="s">
        <v>23</v>
      </c>
    </row>
    <row r="7" spans="1:1" x14ac:dyDescent="0.25">
      <c r="A7" s="5" t="s">
        <v>24</v>
      </c>
    </row>
    <row r="8" spans="1:1" ht="13.8" thickBot="1" x14ac:dyDescent="0.3">
      <c r="A8" s="4" t="s">
        <v>25</v>
      </c>
    </row>
    <row r="9" spans="1:1" ht="13.8" thickBot="1" x14ac:dyDescent="0.3"/>
    <row r="10" spans="1:1" ht="15" thickBot="1" x14ac:dyDescent="0.35">
      <c r="A10" s="1" t="s">
        <v>5</v>
      </c>
    </row>
    <row r="11" spans="1:1" x14ac:dyDescent="0.25">
      <c r="A11" s="2" t="s">
        <v>6</v>
      </c>
    </row>
    <row r="12" spans="1:1" x14ac:dyDescent="0.25">
      <c r="A12" s="3" t="s">
        <v>7</v>
      </c>
    </row>
    <row r="13" spans="1:1" x14ac:dyDescent="0.25">
      <c r="A13" s="3" t="s">
        <v>8</v>
      </c>
    </row>
    <row r="14" spans="1:1" x14ac:dyDescent="0.25">
      <c r="A14" s="3" t="s">
        <v>9</v>
      </c>
    </row>
    <row r="15" spans="1:1" x14ac:dyDescent="0.25">
      <c r="A15" s="8" t="s">
        <v>11257</v>
      </c>
    </row>
    <row r="16" spans="1:1" x14ac:dyDescent="0.25">
      <c r="A16" s="8" t="s">
        <v>11258</v>
      </c>
    </row>
    <row r="17" spans="1:1" x14ac:dyDescent="0.25">
      <c r="A17" s="3" t="s">
        <v>10</v>
      </c>
    </row>
    <row r="18" spans="1:1" x14ac:dyDescent="0.25">
      <c r="A18" s="3" t="s">
        <v>11</v>
      </c>
    </row>
    <row r="19" spans="1:1" x14ac:dyDescent="0.25">
      <c r="A19" s="3" t="s">
        <v>12</v>
      </c>
    </row>
    <row r="20" spans="1:1" x14ac:dyDescent="0.25">
      <c r="A20" s="3" t="s">
        <v>13</v>
      </c>
    </row>
    <row r="21" spans="1:1" x14ac:dyDescent="0.25">
      <c r="A21" s="3" t="s">
        <v>14</v>
      </c>
    </row>
    <row r="22" spans="1:1" x14ac:dyDescent="0.25">
      <c r="A22" s="3" t="s">
        <v>15</v>
      </c>
    </row>
    <row r="23" spans="1:1" x14ac:dyDescent="0.25">
      <c r="A23" s="3" t="s">
        <v>16</v>
      </c>
    </row>
    <row r="24" spans="1:1" x14ac:dyDescent="0.25">
      <c r="A24" s="3" t="s">
        <v>17</v>
      </c>
    </row>
    <row r="25" spans="1:1" x14ac:dyDescent="0.25">
      <c r="A25" s="3" t="s">
        <v>18</v>
      </c>
    </row>
    <row r="26" spans="1:1" x14ac:dyDescent="0.25">
      <c r="A26" s="3" t="s">
        <v>19</v>
      </c>
    </row>
    <row r="27" spans="1:1" x14ac:dyDescent="0.25">
      <c r="A27" s="3" t="s">
        <v>20</v>
      </c>
    </row>
    <row r="28" spans="1:1" x14ac:dyDescent="0.25">
      <c r="A28" s="3" t="s">
        <v>21</v>
      </c>
    </row>
    <row r="29" spans="1:1" ht="13.8" thickBot="1" x14ac:dyDescent="0.3">
      <c r="A29" s="4" t="s">
        <v>22</v>
      </c>
    </row>
    <row r="30" spans="1:1" ht="13.8" thickBot="1" x14ac:dyDescent="0.3"/>
    <row r="31" spans="1:1" ht="13.8" thickBot="1" x14ac:dyDescent="0.3">
      <c r="A31" s="7" t="s">
        <v>60</v>
      </c>
    </row>
    <row r="32" spans="1:1" x14ac:dyDescent="0.25">
      <c r="A32" s="2" t="s">
        <v>43</v>
      </c>
    </row>
    <row r="33" spans="1:1" x14ac:dyDescent="0.25">
      <c r="A33" s="8" t="s">
        <v>58</v>
      </c>
    </row>
    <row r="34" spans="1:1" x14ac:dyDescent="0.25">
      <c r="A34" s="3" t="s">
        <v>55</v>
      </c>
    </row>
    <row r="35" spans="1:1" x14ac:dyDescent="0.25">
      <c r="A35" s="3" t="s">
        <v>42</v>
      </c>
    </row>
    <row r="36" spans="1:1" x14ac:dyDescent="0.25">
      <c r="A36" s="3" t="s">
        <v>54</v>
      </c>
    </row>
    <row r="37" spans="1:1" x14ac:dyDescent="0.25">
      <c r="A37" s="8" t="s">
        <v>57</v>
      </c>
    </row>
    <row r="38" spans="1:1" ht="13.8" thickBot="1" x14ac:dyDescent="0.3">
      <c r="A38" s="4" t="s">
        <v>56</v>
      </c>
    </row>
  </sheetData>
  <sheetProtection algorithmName="SHA-512" hashValue="8KSLGUq6kUCI4iaHuQp/9brfXwi6sKVE94IYjs/bKGfqvzQKUMcEiVEqRCR8OeWQenwagVgJEd3UFaTCdY+8pw==" saltValue="C1l8JlMUPmWP7vLKqaoK+Q==" spinCount="100000" sheet="1" objects="1" scenarios="1" selectLockedCells="1"/>
  <sortState xmlns:xlrd2="http://schemas.microsoft.com/office/spreadsheetml/2017/richdata2" ref="A32:A38">
    <sortCondition ref="A31:A38"/>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7817D618611D943A05DA676B0561A23" ma:contentTypeVersion="12" ma:contentTypeDescription="Create a new document." ma:contentTypeScope="" ma:versionID="d3aba4f7e9c82e89f7181b9d2b8d4cb1">
  <xsd:schema xmlns:xsd="http://www.w3.org/2001/XMLSchema" xmlns:xs="http://www.w3.org/2001/XMLSchema" xmlns:p="http://schemas.microsoft.com/office/2006/metadata/properties" xmlns:ns2="40d06ef2-45dc-4178-a9d9-e4dad9ed07fd" xmlns:ns3="23d3be20-8118-44ae-aecf-3946baae0390" targetNamespace="http://schemas.microsoft.com/office/2006/metadata/properties" ma:root="true" ma:fieldsID="06a3ff30cef188001b9daa064794b88d" ns2:_="" ns3:_="">
    <xsd:import namespace="40d06ef2-45dc-4178-a9d9-e4dad9ed07fd"/>
    <xsd:import namespace="23d3be20-8118-44ae-aecf-3946baae039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06ef2-45dc-4178-a9d9-e4dad9ed07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3ef62f9-2e07-484b-bd79-00aec90129f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d3be20-8118-44ae-aecf-3946baae039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4b9170-0fcd-43a7-9a27-f3ce7f70bb23}" ma:internalName="TaxCatchAll" ma:showField="CatchAllData" ma:web="23d3be20-8118-44ae-aecf-3946baae03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0d06ef2-45dc-4178-a9d9-e4dad9ed07fd">
      <Terms xmlns="http://schemas.microsoft.com/office/infopath/2007/PartnerControls"/>
    </lcf76f155ced4ddcb4097134ff3c332f>
    <TaxCatchAll xmlns="23d3be20-8118-44ae-aecf-3946baae0390" xsi:nil="true"/>
  </documentManagement>
</p:properties>
</file>

<file path=customXml/itemProps1.xml><?xml version="1.0" encoding="utf-8"?>
<ds:datastoreItem xmlns:ds="http://schemas.openxmlformats.org/officeDocument/2006/customXml" ds:itemID="{2DEE1EAC-337F-446A-8AC0-2C75B958FDF4}">
  <ds:schemaRefs>
    <ds:schemaRef ds:uri="http://schemas.microsoft.com/sharepoint/v3/contenttype/forms"/>
  </ds:schemaRefs>
</ds:datastoreItem>
</file>

<file path=customXml/itemProps2.xml><?xml version="1.0" encoding="utf-8"?>
<ds:datastoreItem xmlns:ds="http://schemas.openxmlformats.org/officeDocument/2006/customXml" ds:itemID="{D77C3090-5DFD-405D-AEDF-3F9E6E00F1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d06ef2-45dc-4178-a9d9-e4dad9ed07fd"/>
    <ds:schemaRef ds:uri="23d3be20-8118-44ae-aecf-3946baae03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1B4A48-5650-4D44-8510-000BD5F7AD68}">
  <ds:schemaRefs>
    <ds:schemaRef ds:uri="http://schemas.microsoft.com/office/infopath/2007/PartnerControls"/>
    <ds:schemaRef ds:uri="http://schemas.microsoft.com/office/2006/documentManagement/types"/>
    <ds:schemaRef ds:uri="40d06ef2-45dc-4178-a9d9-e4dad9ed07fd"/>
    <ds:schemaRef ds:uri="http://www.w3.org/XML/1998/namespace"/>
    <ds:schemaRef ds:uri="http://schemas.openxmlformats.org/package/2006/metadata/core-properties"/>
    <ds:schemaRef ds:uri="http://purl.org/dc/dcmitype/"/>
    <ds:schemaRef ds:uri="23d3be20-8118-44ae-aecf-3946baae0390"/>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9</vt:i4>
      </vt:variant>
    </vt:vector>
  </HeadingPairs>
  <TitlesOfParts>
    <vt:vector size="18" baseType="lpstr">
      <vt:lpstr>ISTRUZIONI</vt:lpstr>
      <vt:lpstr>RILEVAZIONE DATI</vt:lpstr>
      <vt:lpstr>COMPOSIZIONE SOGGETTO AGGREGATO</vt:lpstr>
      <vt:lpstr>AFFIDAMENTI</vt:lpstr>
      <vt:lpstr>SUBAFFIDAMENTI</vt:lpstr>
      <vt:lpstr>CERTIFICAZIONE</vt:lpstr>
      <vt:lpstr>CONTRATTI</vt:lpstr>
      <vt:lpstr>IMPRESE</vt:lpstr>
      <vt:lpstr>Servizio</vt:lpstr>
      <vt:lpstr>'RILEVAZIONE DATI'!Area_stampa</vt:lpstr>
      <vt:lpstr>CONTRATTI</vt:lpstr>
      <vt:lpstr>Gestione_governativa_o_Ferrovia_in_concessione</vt:lpstr>
      <vt:lpstr>ID_IMPRESE</vt:lpstr>
      <vt:lpstr>IMPRESE</vt:lpstr>
      <vt:lpstr>NATURA_GIURIDICA</vt:lpstr>
      <vt:lpstr>PROVINCIA_AUTONOMA</vt:lpstr>
      <vt:lpstr>REGIONE</vt:lpstr>
      <vt:lpstr>TIPI_ENTE</vt:lpstr>
    </vt:vector>
  </TitlesOfParts>
  <Company>min. trsp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min trsp.</dc:creator>
  <cp:lastModifiedBy>Emilio Vincenti</cp:lastModifiedBy>
  <cp:lastPrinted>2025-11-14T15:18:55Z</cp:lastPrinted>
  <dcterms:created xsi:type="dcterms:W3CDTF">2006-02-17T11:31:54Z</dcterms:created>
  <dcterms:modified xsi:type="dcterms:W3CDTF">2025-11-26T16:06:20Z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0x01010067817D618611D943A05DA676B0561A23</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