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rini.n\Desktop\"/>
    </mc:Choice>
  </mc:AlternateContent>
  <xr:revisionPtr revIDLastSave="0" documentId="8_{D565BF46-D563-4827-B28A-DC9B62A3EB2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6" i="1" l="1"/>
  <c r="M49" i="1"/>
  <c r="M51" i="1"/>
  <c r="M53" i="1"/>
  <c r="M55" i="1"/>
  <c r="M68" i="1"/>
  <c r="M64" i="1"/>
  <c r="M38" i="1"/>
  <c r="M40" i="1"/>
  <c r="M36" i="1"/>
  <c r="M34" i="1"/>
  <c r="L44" i="1"/>
  <c r="D76" i="1" s="1"/>
  <c r="M44" i="1" l="1"/>
  <c r="L70" i="1"/>
  <c r="M70" i="1" s="1"/>
  <c r="L57" i="1"/>
  <c r="M57" i="1" s="1"/>
  <c r="G75" i="1" l="1"/>
  <c r="J75" i="1" s="1"/>
</calcChain>
</file>

<file path=xl/sharedStrings.xml><?xml version="1.0" encoding="utf-8"?>
<sst xmlns="http://schemas.openxmlformats.org/spreadsheetml/2006/main" count="140" uniqueCount="105">
  <si>
    <t>SI</t>
  </si>
  <si>
    <t>NO</t>
  </si>
  <si>
    <t>Il dato è desunto dal database degli uffici HR o derivato dalle indagini?</t>
  </si>
  <si>
    <t>HR</t>
  </si>
  <si>
    <t>Indagini</t>
  </si>
  <si>
    <t>Elementi formali inderogabili</t>
  </si>
  <si>
    <t>A1</t>
  </si>
  <si>
    <t>A2</t>
  </si>
  <si>
    <t>A3</t>
  </si>
  <si>
    <t>B1</t>
  </si>
  <si>
    <t>B2</t>
  </si>
  <si>
    <t>B3</t>
  </si>
  <si>
    <t>B4</t>
  </si>
  <si>
    <t>B5</t>
  </si>
  <si>
    <t>Analisi delle condizioni strutturali dell'azienda</t>
  </si>
  <si>
    <t>Analisi dell'offerta di trasporto</t>
  </si>
  <si>
    <t>Analisi della modalità attuale degli spostamenti casa-lavoro</t>
  </si>
  <si>
    <t>Giudizio complessivo sulla parte informativa e di analisi</t>
  </si>
  <si>
    <t>Valutazione sulla parte informativa e di analisi</t>
  </si>
  <si>
    <t>Analisi propensione al cambiamento verso modalità sostenibili</t>
  </si>
  <si>
    <t>C1</t>
  </si>
  <si>
    <t>C2</t>
  </si>
  <si>
    <t>C3</t>
  </si>
  <si>
    <t>C4</t>
  </si>
  <si>
    <t>inserire valore compreso tra 0 e 4</t>
  </si>
  <si>
    <t>Valutazione sulla parte progettuale</t>
  </si>
  <si>
    <t>Individuazione e descrizione di misure coerenti con indagini</t>
  </si>
  <si>
    <t>Impegno della azienda/ente in termini di costi/dipendente</t>
  </si>
  <si>
    <t>Evidenza che le risorse necessarie per gli interventi di piano siano messe a budget</t>
  </si>
  <si>
    <t>Definizione di un programma di implementazione misure</t>
  </si>
  <si>
    <t>Definizione di un programma di monitoraggio di efficacia delle misure programmate con il piano</t>
  </si>
  <si>
    <t>Definizione di un check sulla efficacia delle misure progettate con il piano del precedente anno</t>
  </si>
  <si>
    <t>Valutazione complessiva del piano</t>
  </si>
  <si>
    <t>C5</t>
  </si>
  <si>
    <t>C6</t>
  </si>
  <si>
    <t>C7</t>
  </si>
  <si>
    <t>C8</t>
  </si>
  <si>
    <t>C9</t>
  </si>
  <si>
    <t>C10</t>
  </si>
  <si>
    <t>C11</t>
  </si>
  <si>
    <t>Giudizio complessivo sulla parte progettuale</t>
  </si>
  <si>
    <t>Giudizio complessivo sulla parte implementazione e monitoraggio</t>
  </si>
  <si>
    <t>Valutazione sul programma di implementazione e monitoraggio</t>
  </si>
  <si>
    <t xml:space="preserve">Dati trasmessi unitamente ai PSCL </t>
  </si>
  <si>
    <t>Se sì, in che data?</t>
  </si>
  <si>
    <t>Note: non  inserita una valutazione sui benefici per dipendenti e per azienda in quanto fattori endogeni</t>
  </si>
  <si>
    <t>insufficiente</t>
  </si>
  <si>
    <t>sufficiente</t>
  </si>
  <si>
    <t>ottimo</t>
  </si>
  <si>
    <t>buono</t>
  </si>
  <si>
    <t>Cronoprogramma pluriennale con suddivizione mensile</t>
  </si>
  <si>
    <t>Cronoprogramma annale con suddivizione mensile</t>
  </si>
  <si>
    <t>Cronoprogramma annale senza suddivizione mensile</t>
  </si>
  <si>
    <t>Cronoprogramma assente</t>
  </si>
  <si>
    <t>Cronoprogramma pluriennale con Indicazione degli indicatorori che saranno utilizzati</t>
  </si>
  <si>
    <t>Indicatori di monitoraggio assenti</t>
  </si>
  <si>
    <t>Definizione degli indicatori senza cronoprogramma attuativo</t>
  </si>
  <si>
    <t>Cronoprogramma annale con Indicazione degli indicatorori che saranno utilizzati</t>
  </si>
  <si>
    <t>Nessun confronto tra indicatori di anni diversi</t>
  </si>
  <si>
    <t>Ogni misura progettuale è confrontata con PSCL anno precendente</t>
  </si>
  <si>
    <t>Calcolo dei benefici secondo Allegato 4 delle Linee guida PSCL</t>
  </si>
  <si>
    <t>Allegato 4 Linee Guida PSCl non considerato</t>
  </si>
  <si>
    <t>Considerato come da Linee Guida PSCL: Asse misura tutti da 1 a 5</t>
  </si>
  <si>
    <t>Considerato come da Linee Guida PSCL: nessun Asse considerato</t>
  </si>
  <si>
    <t>Considerato  fino a 2 compreso assi di intervento/strategie di interesse</t>
  </si>
  <si>
    <t>Considerato  3/4 assi di intervento/strategie di interesse</t>
  </si>
  <si>
    <t>x Aziende Private
100 &lt; n. dip. &lt; 200_______sotto 2,00€ mob/dip
200 &lt; n. dip. &lt; 500_______sotto 3,50€ mob/dip
&gt; 500 n. dip. ____________sotto 5,00€ mob/dip</t>
  </si>
  <si>
    <t>x Aziende Private
100 &lt; n. dip. &lt; 200_______sotto 4,00€ mob/dip
200 &lt; n. dip. &lt; 500_______sotto 7,00€ mob/dip
&gt; 500 n. dip. ____________sotto 10,00€ mob/dip</t>
  </si>
  <si>
    <t>x Aziende Private
100 &lt; n. dip. &lt; 200_______sotto 10,00€ mob/dip
200 &lt; n. dip. &lt; 500_______sotto 20,00€ mob/dip
&gt; 500 n. dip. ____________sotto 25,00€ mob/dip</t>
  </si>
  <si>
    <t>x Aziende Private
100 &lt; n. dip. &lt; 200_______sopra 10,00€ mob/dip
200 &lt; n. dip. &lt; 500_______sopra 20,00€ mob/dip
&gt; 500 n. dip. ____________sopra 25,00€ mob/dip</t>
  </si>
  <si>
    <t>Tutte le risorse impegnate sono trasformate in Budget</t>
  </si>
  <si>
    <t>Nessuna delle risorse impegnate sono trasformate in Budget</t>
  </si>
  <si>
    <t>&gt;75%</t>
  </si>
  <si>
    <t>= &gt;75% ... &gt;50%</t>
  </si>
  <si>
    <t xml:space="preserve"> &gt;50% .... &gt;25%</t>
  </si>
  <si>
    <t>= &gt;25%</t>
  </si>
  <si>
    <t>condizioni strutturali precisare quali si intende?</t>
  </si>
  <si>
    <t>L'oferta di trasporto è relativa di volta in volta</t>
  </si>
  <si>
    <t>Qui è fondamentale per la raccolta dati ed analisi che l'elenco delle modalità di trasporto fosse univoco a livello nazionale</t>
  </si>
  <si>
    <t>Riporto esempio del mio file excel</t>
  </si>
  <si>
    <t>Auto privata</t>
  </si>
  <si>
    <t>Moto</t>
  </si>
  <si>
    <t>Atuobus Urbano</t>
  </si>
  <si>
    <t>Autobus Extraurbano</t>
  </si>
  <si>
    <t>Auto privata Conducente con altre Persone</t>
  </si>
  <si>
    <t>Auto passeggero</t>
  </si>
  <si>
    <t>Treno</t>
  </si>
  <si>
    <t xml:space="preserve">Tram </t>
  </si>
  <si>
    <t>Piedi</t>
  </si>
  <si>
    <t>Navetta aziendale</t>
  </si>
  <si>
    <t>Auto aziendale</t>
  </si>
  <si>
    <t>Sharing</t>
  </si>
  <si>
    <t>Bicicletta</t>
  </si>
  <si>
    <t>Carpooling</t>
  </si>
  <si>
    <t>Monopattino</t>
  </si>
  <si>
    <t>SCHEDA VALUTAZIONE PSCL DI OGNI UNITA' LOCALE</t>
  </si>
  <si>
    <t>valore calcolato. Note di calcolo: media aritmetica</t>
  </si>
  <si>
    <t>NOTE</t>
  </si>
  <si>
    <t>È stato adottato il PSCL?</t>
  </si>
  <si>
    <t>È stato trasmesso entro 15 giorni dalla data di adozione?</t>
  </si>
  <si>
    <t xml:space="preserve"> È stata trasmessa la distribuzione dei dipendenti in base alla zonizzazione indicata dal Mobility Manager di Area? </t>
  </si>
  <si>
    <t xml:space="preserve">È stata trasmessa la ripartizione per fascia oraria di ingresso/uscita dei dipendenti? </t>
  </si>
  <si>
    <t xml:space="preserve">È stata trasmessa la ripartizione modale media dei dipendenti, desunta da indagini? </t>
  </si>
  <si>
    <t>valore calcolato. Note di calcolo: se C3 o C4 &lt;= 1 il valore è insufficiente. Diversamente è la media</t>
  </si>
  <si>
    <t>Calcolo dei benefici per la collettività basati su un numero di utenti potenzialmente interessati ritenuto coerente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</si>
</sst>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9" tint="0.5999938962981048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textRotation="90"/>
    </xf>
    <xf numFmtId="0" fontId="7" fillId="6" borderId="13" xfId="0" applyFont="1" applyFill="1" applyBorder="1" applyAlignment="1">
      <alignment horizontal="center" vertical="center" textRotation="90" wrapText="1"/>
    </xf>
    <xf numFmtId="0" fontId="0" fillId="0" borderId="16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0" borderId="21" xfId="0" applyFont="1" applyBorder="1"/>
    <xf numFmtId="0" fontId="2" fillId="0" borderId="22" xfId="0" applyFont="1" applyBorder="1"/>
    <xf numFmtId="0" fontId="1" fillId="0" borderId="0" xfId="0" applyFont="1" applyAlignment="1">
      <alignment wrapText="1"/>
    </xf>
    <xf numFmtId="0" fontId="0" fillId="0" borderId="21" xfId="0" applyBorder="1" applyAlignment="1">
      <alignment horizont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19" xfId="0" applyFont="1" applyBorder="1"/>
    <xf numFmtId="0" fontId="9" fillId="0" borderId="19" xfId="0" applyFont="1" applyBorder="1" applyAlignment="1">
      <alignment vertical="center"/>
    </xf>
    <xf numFmtId="0" fontId="0" fillId="4" borderId="6" xfId="0" applyFill="1" applyBorder="1"/>
    <xf numFmtId="0" fontId="0" fillId="4" borderId="8" xfId="0" applyFill="1" applyBorder="1"/>
    <xf numFmtId="0" fontId="0" fillId="4" borderId="8" xfId="0" applyFill="1" applyBorder="1" applyAlignment="1">
      <alignment vertical="center"/>
    </xf>
    <xf numFmtId="0" fontId="0" fillId="4" borderId="7" xfId="0" applyFill="1" applyBorder="1"/>
    <xf numFmtId="0" fontId="2" fillId="0" borderId="15" xfId="0" applyFont="1" applyBorder="1" applyAlignment="1">
      <alignment horizontal="center" vertical="center" wrapText="1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6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top"/>
      <protection locked="0"/>
    </xf>
    <xf numFmtId="0" fontId="2" fillId="0" borderId="16" xfId="0" applyFont="1" applyBorder="1" applyAlignment="1" applyProtection="1">
      <alignment horizontal="center" vertical="top"/>
      <protection locked="0"/>
    </xf>
    <xf numFmtId="0" fontId="2" fillId="0" borderId="15" xfId="0" applyFont="1" applyBorder="1" applyAlignment="1" applyProtection="1">
      <alignment horizontal="center" vertical="top"/>
      <protection locked="0"/>
    </xf>
    <xf numFmtId="0" fontId="2" fillId="0" borderId="17" xfId="0" applyFont="1" applyBorder="1" applyAlignment="1" applyProtection="1">
      <alignment horizontal="center" vertical="top"/>
      <protection locked="0"/>
    </xf>
    <xf numFmtId="0" fontId="2" fillId="0" borderId="18" xfId="0" applyFont="1" applyBorder="1" applyAlignment="1" applyProtection="1">
      <alignment horizontal="center" vertical="top"/>
      <protection locked="0"/>
    </xf>
    <xf numFmtId="0" fontId="2" fillId="0" borderId="20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64" fontId="0" fillId="0" borderId="9" xfId="0" applyNumberFormat="1" applyBorder="1" applyAlignment="1" applyProtection="1">
      <alignment horizontal="center"/>
      <protection locked="0"/>
    </xf>
    <xf numFmtId="164" fontId="0" fillId="0" borderId="11" xfId="0" applyNumberFormat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4" borderId="9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2" fontId="3" fillId="0" borderId="9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121920</xdr:colOff>
      <xdr:row>33</xdr:row>
      <xdr:rowOff>38100</xdr:rowOff>
    </xdr:from>
    <xdr:to>
      <xdr:col>9</xdr:col>
      <xdr:colOff>632460</xdr:colOff>
      <xdr:row>33</xdr:row>
      <xdr:rowOff>182880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C6B1124D-44CD-4841-AFC6-A8A5A348C426}"/>
            </a:ext>
          </a:extLst>
        </xdr:cNvPr>
        <xdr:cNvSpPr/>
      </xdr:nvSpPr>
      <xdr:spPr>
        <a:xfrm>
          <a:off x="8435340" y="5280660"/>
          <a:ext cx="510540" cy="1447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9</xdr:col>
      <xdr:colOff>121920</xdr:colOff>
      <xdr:row>35</xdr:row>
      <xdr:rowOff>0</xdr:rowOff>
    </xdr:from>
    <xdr:to>
      <xdr:col>9</xdr:col>
      <xdr:colOff>632460</xdr:colOff>
      <xdr:row>35</xdr:row>
      <xdr:rowOff>144780</xdr:rowOff>
    </xdr:to>
    <xdr:sp macro="" textlink="">
      <xdr:nvSpPr>
        <xdr:cNvPr id="6" name="Freccia a destra 5">
          <a:extLst>
            <a:ext uri="{FF2B5EF4-FFF2-40B4-BE49-F238E27FC236}">
              <a16:creationId xmlns:a16="http://schemas.microsoft.com/office/drawing/2014/main" id="{28E3CFAF-47FB-4960-8F08-FAF851E93567}"/>
            </a:ext>
          </a:extLst>
        </xdr:cNvPr>
        <xdr:cNvSpPr/>
      </xdr:nvSpPr>
      <xdr:spPr>
        <a:xfrm>
          <a:off x="8435340" y="5623560"/>
          <a:ext cx="510540" cy="1447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9</xdr:col>
      <xdr:colOff>121920</xdr:colOff>
      <xdr:row>37</xdr:row>
      <xdr:rowOff>0</xdr:rowOff>
    </xdr:from>
    <xdr:to>
      <xdr:col>9</xdr:col>
      <xdr:colOff>632460</xdr:colOff>
      <xdr:row>37</xdr:row>
      <xdr:rowOff>144780</xdr:rowOff>
    </xdr:to>
    <xdr:sp macro="" textlink="">
      <xdr:nvSpPr>
        <xdr:cNvPr id="7" name="Freccia a destra 6">
          <a:extLst>
            <a:ext uri="{FF2B5EF4-FFF2-40B4-BE49-F238E27FC236}">
              <a16:creationId xmlns:a16="http://schemas.microsoft.com/office/drawing/2014/main" id="{85811E7C-FC41-4177-9003-963DC65F61FE}"/>
            </a:ext>
          </a:extLst>
        </xdr:cNvPr>
        <xdr:cNvSpPr/>
      </xdr:nvSpPr>
      <xdr:spPr>
        <a:xfrm>
          <a:off x="8435340" y="6004560"/>
          <a:ext cx="510540" cy="1447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9</xdr:col>
      <xdr:colOff>137160</xdr:colOff>
      <xdr:row>39</xdr:row>
      <xdr:rowOff>0</xdr:rowOff>
    </xdr:from>
    <xdr:to>
      <xdr:col>9</xdr:col>
      <xdr:colOff>647700</xdr:colOff>
      <xdr:row>39</xdr:row>
      <xdr:rowOff>144780</xdr:rowOff>
    </xdr:to>
    <xdr:sp macro="" textlink="">
      <xdr:nvSpPr>
        <xdr:cNvPr id="8" name="Freccia a destra 7">
          <a:extLst>
            <a:ext uri="{FF2B5EF4-FFF2-40B4-BE49-F238E27FC236}">
              <a16:creationId xmlns:a16="http://schemas.microsoft.com/office/drawing/2014/main" id="{06621266-A6C4-4238-9EC3-3098B9E494F2}"/>
            </a:ext>
          </a:extLst>
        </xdr:cNvPr>
        <xdr:cNvSpPr/>
      </xdr:nvSpPr>
      <xdr:spPr>
        <a:xfrm>
          <a:off x="8450580" y="6385560"/>
          <a:ext cx="510540" cy="1447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9</xdr:col>
      <xdr:colOff>123825</xdr:colOff>
      <xdr:row>48</xdr:row>
      <xdr:rowOff>123825</xdr:rowOff>
    </xdr:from>
    <xdr:to>
      <xdr:col>9</xdr:col>
      <xdr:colOff>628650</xdr:colOff>
      <xdr:row>48</xdr:row>
      <xdr:rowOff>266700</xdr:rowOff>
    </xdr:to>
    <xdr:sp macro="" textlink="">
      <xdr:nvSpPr>
        <xdr:cNvPr id="9" name="Freccia a destra 8">
          <a:extLst>
            <a:ext uri="{FF2B5EF4-FFF2-40B4-BE49-F238E27FC236}">
              <a16:creationId xmlns:a16="http://schemas.microsoft.com/office/drawing/2014/main" id="{65AFD69D-B347-4F71-B2E1-CEEA04FD01B8}"/>
            </a:ext>
          </a:extLst>
        </xdr:cNvPr>
        <xdr:cNvSpPr/>
      </xdr:nvSpPr>
      <xdr:spPr>
        <a:xfrm>
          <a:off x="9334500" y="11201400"/>
          <a:ext cx="504825" cy="142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9</xdr:col>
      <xdr:colOff>121920</xdr:colOff>
      <xdr:row>50</xdr:row>
      <xdr:rowOff>137160</xdr:rowOff>
    </xdr:from>
    <xdr:to>
      <xdr:col>9</xdr:col>
      <xdr:colOff>632460</xdr:colOff>
      <xdr:row>50</xdr:row>
      <xdr:rowOff>281940</xdr:rowOff>
    </xdr:to>
    <xdr:sp macro="" textlink="">
      <xdr:nvSpPr>
        <xdr:cNvPr id="10" name="Freccia a destra 9">
          <a:extLst>
            <a:ext uri="{FF2B5EF4-FFF2-40B4-BE49-F238E27FC236}">
              <a16:creationId xmlns:a16="http://schemas.microsoft.com/office/drawing/2014/main" id="{15586F02-563C-4DF4-8E6E-A89C2E309670}"/>
            </a:ext>
          </a:extLst>
        </xdr:cNvPr>
        <xdr:cNvSpPr/>
      </xdr:nvSpPr>
      <xdr:spPr>
        <a:xfrm>
          <a:off x="8435340" y="8214360"/>
          <a:ext cx="510540" cy="1447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9</xdr:col>
      <xdr:colOff>121920</xdr:colOff>
      <xdr:row>52</xdr:row>
      <xdr:rowOff>0</xdr:rowOff>
    </xdr:from>
    <xdr:to>
      <xdr:col>9</xdr:col>
      <xdr:colOff>632460</xdr:colOff>
      <xdr:row>52</xdr:row>
      <xdr:rowOff>144780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id="{51ACA874-23DB-4D32-BBEB-6E42BA39BBCE}"/>
            </a:ext>
          </a:extLst>
        </xdr:cNvPr>
        <xdr:cNvSpPr/>
      </xdr:nvSpPr>
      <xdr:spPr>
        <a:xfrm>
          <a:off x="8435340" y="6004560"/>
          <a:ext cx="510540" cy="1447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9</xdr:col>
      <xdr:colOff>129540</xdr:colOff>
      <xdr:row>54</xdr:row>
      <xdr:rowOff>106680</xdr:rowOff>
    </xdr:from>
    <xdr:to>
      <xdr:col>9</xdr:col>
      <xdr:colOff>640080</xdr:colOff>
      <xdr:row>54</xdr:row>
      <xdr:rowOff>251460</xdr:rowOff>
    </xdr:to>
    <xdr:sp macro="" textlink="">
      <xdr:nvSpPr>
        <xdr:cNvPr id="12" name="Freccia a destra 11">
          <a:extLst>
            <a:ext uri="{FF2B5EF4-FFF2-40B4-BE49-F238E27FC236}">
              <a16:creationId xmlns:a16="http://schemas.microsoft.com/office/drawing/2014/main" id="{32ED2C0D-98A3-4BD4-B4A0-4BBD7A8E329D}"/>
            </a:ext>
          </a:extLst>
        </xdr:cNvPr>
        <xdr:cNvSpPr/>
      </xdr:nvSpPr>
      <xdr:spPr>
        <a:xfrm>
          <a:off x="8442960" y="9144000"/>
          <a:ext cx="510540" cy="1447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9</xdr:col>
      <xdr:colOff>123825</xdr:colOff>
      <xdr:row>63</xdr:row>
      <xdr:rowOff>142875</xdr:rowOff>
    </xdr:from>
    <xdr:to>
      <xdr:col>9</xdr:col>
      <xdr:colOff>628650</xdr:colOff>
      <xdr:row>63</xdr:row>
      <xdr:rowOff>285750</xdr:rowOff>
    </xdr:to>
    <xdr:sp macro="" textlink="">
      <xdr:nvSpPr>
        <xdr:cNvPr id="13" name="Freccia a destra 12">
          <a:extLst>
            <a:ext uri="{FF2B5EF4-FFF2-40B4-BE49-F238E27FC236}">
              <a16:creationId xmlns:a16="http://schemas.microsoft.com/office/drawing/2014/main" id="{DAC80964-E761-43FB-88D3-414C8E86E5F0}"/>
            </a:ext>
          </a:extLst>
        </xdr:cNvPr>
        <xdr:cNvSpPr/>
      </xdr:nvSpPr>
      <xdr:spPr>
        <a:xfrm>
          <a:off x="9334500" y="14935200"/>
          <a:ext cx="504825" cy="142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9</xdr:col>
      <xdr:colOff>121920</xdr:colOff>
      <xdr:row>65</xdr:row>
      <xdr:rowOff>137160</xdr:rowOff>
    </xdr:from>
    <xdr:to>
      <xdr:col>9</xdr:col>
      <xdr:colOff>632460</xdr:colOff>
      <xdr:row>65</xdr:row>
      <xdr:rowOff>281940</xdr:rowOff>
    </xdr:to>
    <xdr:sp macro="" textlink="">
      <xdr:nvSpPr>
        <xdr:cNvPr id="14" name="Freccia a destra 13">
          <a:extLst>
            <a:ext uri="{FF2B5EF4-FFF2-40B4-BE49-F238E27FC236}">
              <a16:creationId xmlns:a16="http://schemas.microsoft.com/office/drawing/2014/main" id="{2E5D91B7-ADB5-44D9-A8B2-08A6CD7676BC}"/>
            </a:ext>
          </a:extLst>
        </xdr:cNvPr>
        <xdr:cNvSpPr/>
      </xdr:nvSpPr>
      <xdr:spPr>
        <a:xfrm>
          <a:off x="8435340" y="8214360"/>
          <a:ext cx="510540" cy="1447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9</xdr:col>
      <xdr:colOff>121920</xdr:colOff>
      <xdr:row>67</xdr:row>
      <xdr:rowOff>0</xdr:rowOff>
    </xdr:from>
    <xdr:to>
      <xdr:col>9</xdr:col>
      <xdr:colOff>632460</xdr:colOff>
      <xdr:row>67</xdr:row>
      <xdr:rowOff>144780</xdr:rowOff>
    </xdr:to>
    <xdr:sp macro="" textlink="">
      <xdr:nvSpPr>
        <xdr:cNvPr id="15" name="Freccia a destra 14">
          <a:extLst>
            <a:ext uri="{FF2B5EF4-FFF2-40B4-BE49-F238E27FC236}">
              <a16:creationId xmlns:a16="http://schemas.microsoft.com/office/drawing/2014/main" id="{0526239F-54AA-41E3-B053-1CB9D3BD75A4}"/>
            </a:ext>
          </a:extLst>
        </xdr:cNvPr>
        <xdr:cNvSpPr/>
      </xdr:nvSpPr>
      <xdr:spPr>
        <a:xfrm>
          <a:off x="8435340" y="8656320"/>
          <a:ext cx="510540" cy="1447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6"/>
  <sheetViews>
    <sheetView showGridLines="0" tabSelected="1" topLeftCell="A4" zoomScale="70" zoomScaleNormal="70" workbookViewId="0">
      <selection activeCell="BO18" sqref="BO18"/>
    </sheetView>
  </sheetViews>
  <sheetFormatPr defaultRowHeight="15" x14ac:dyDescent="0.25"/>
  <cols>
    <col min="1" max="1" width="13.28515625" style="11" customWidth="1"/>
    <col min="2" max="3" width="4.7109375" customWidth="1"/>
    <col min="4" max="4" width="41.85546875" customWidth="1"/>
    <col min="6" max="6" width="4.42578125" customWidth="1"/>
    <col min="7" max="7" width="6.28515625" customWidth="1"/>
    <col min="8" max="8" width="5.5703125" customWidth="1"/>
    <col min="9" max="9" width="32.140625" bestFit="1" customWidth="1"/>
    <col min="10" max="10" width="10.7109375" customWidth="1"/>
    <col min="12" max="12" width="5.28515625" customWidth="1"/>
    <col min="13" max="13" width="15.7109375" customWidth="1"/>
    <col min="14" max="14" width="6.28515625" customWidth="1"/>
    <col min="15" max="15" width="4.7109375" customWidth="1"/>
    <col min="16" max="16" width="18" hidden="1" customWidth="1"/>
    <col min="17" max="18" width="4.7109375" hidden="1" customWidth="1"/>
    <col min="19" max="19" width="42.7109375" style="15" hidden="1" customWidth="1"/>
    <col min="20" max="22" width="43.7109375" style="15" hidden="1" customWidth="1"/>
    <col min="23" max="23" width="44.28515625" hidden="1" customWidth="1"/>
    <col min="24" max="24" width="12" hidden="1" customWidth="1"/>
    <col min="25" max="57" width="0" hidden="1" customWidth="1"/>
  </cols>
  <sheetData>
    <row r="1" spans="2:14" ht="27" thickBot="1" x14ac:dyDescent="0.45">
      <c r="B1" s="84" t="s">
        <v>95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2:14" ht="15.75" thickBot="1" x14ac:dyDescent="0.3"/>
    <row r="3" spans="2:14" ht="28.15" customHeight="1" thickBot="1" x14ac:dyDescent="0.3">
      <c r="B3" s="64" t="s">
        <v>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</row>
    <row r="4" spans="2:14" ht="15.75" thickBot="1" x14ac:dyDescent="0.3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70" t="s">
        <v>97</v>
      </c>
      <c r="N4" s="71"/>
    </row>
    <row r="5" spans="2:14" ht="15" customHeight="1" thickBot="1" x14ac:dyDescent="0.3">
      <c r="B5" s="21"/>
      <c r="C5" s="33" t="s">
        <v>6</v>
      </c>
      <c r="D5" s="6" t="s">
        <v>98</v>
      </c>
      <c r="M5" s="72"/>
      <c r="N5" s="73"/>
    </row>
    <row r="6" spans="2:14" ht="15.75" thickBot="1" x14ac:dyDescent="0.3">
      <c r="B6" s="21"/>
      <c r="E6" s="2" t="s">
        <v>1</v>
      </c>
      <c r="F6" s="53"/>
      <c r="M6" s="72"/>
      <c r="N6" s="73"/>
    </row>
    <row r="7" spans="2:14" ht="15.75" thickBot="1" x14ac:dyDescent="0.3">
      <c r="B7" s="21"/>
      <c r="E7" s="3" t="s">
        <v>0</v>
      </c>
      <c r="F7" s="54"/>
      <c r="H7" s="33" t="s">
        <v>7</v>
      </c>
      <c r="I7" s="13" t="s">
        <v>44</v>
      </c>
      <c r="J7" s="87"/>
      <c r="K7" s="88"/>
      <c r="M7" s="72"/>
      <c r="N7" s="73"/>
    </row>
    <row r="8" spans="2:14" ht="15.75" thickBot="1" x14ac:dyDescent="0.3">
      <c r="B8" s="21"/>
      <c r="E8" s="1"/>
      <c r="M8" s="72"/>
      <c r="N8" s="73"/>
    </row>
    <row r="9" spans="2:14" ht="30.75" thickBot="1" x14ac:dyDescent="0.3">
      <c r="B9" s="21"/>
      <c r="E9" s="1"/>
      <c r="H9" s="34" t="s">
        <v>8</v>
      </c>
      <c r="I9" s="7" t="s">
        <v>99</v>
      </c>
      <c r="M9" s="72"/>
      <c r="N9" s="73"/>
    </row>
    <row r="10" spans="2:14" x14ac:dyDescent="0.25">
      <c r="B10" s="21"/>
      <c r="E10" s="1"/>
      <c r="J10" s="2" t="s">
        <v>1</v>
      </c>
      <c r="K10" s="53"/>
      <c r="M10" s="72"/>
      <c r="N10" s="73"/>
    </row>
    <row r="11" spans="2:14" ht="15.75" thickBot="1" x14ac:dyDescent="0.3">
      <c r="B11" s="21"/>
      <c r="E11" s="1"/>
      <c r="J11" s="3" t="s">
        <v>0</v>
      </c>
      <c r="K11" s="54"/>
      <c r="M11" s="72"/>
      <c r="N11" s="73"/>
    </row>
    <row r="12" spans="2:14" ht="15.75" thickBot="1" x14ac:dyDescent="0.3">
      <c r="B12" s="23"/>
      <c r="C12" s="24"/>
      <c r="D12" s="24"/>
      <c r="E12" s="25"/>
      <c r="F12" s="24"/>
      <c r="G12" s="24"/>
      <c r="H12" s="24"/>
      <c r="I12" s="24"/>
      <c r="J12" s="25"/>
      <c r="K12" s="24"/>
      <c r="L12" s="24"/>
      <c r="M12" s="74"/>
      <c r="N12" s="75"/>
    </row>
    <row r="13" spans="2:14" ht="15.75" thickBot="1" x14ac:dyDescent="0.3">
      <c r="E13" s="1"/>
      <c r="J13" s="1"/>
      <c r="N13" s="1"/>
    </row>
    <row r="14" spans="2:14" ht="15" customHeight="1" thickBot="1" x14ac:dyDescent="0.3">
      <c r="B14" s="67" t="s">
        <v>43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9"/>
    </row>
    <row r="15" spans="2:14" ht="15.75" thickBot="1" x14ac:dyDescent="0.3"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70" t="s">
        <v>97</v>
      </c>
      <c r="N15" s="71"/>
    </row>
    <row r="16" spans="2:14" ht="45.75" thickBot="1" x14ac:dyDescent="0.3">
      <c r="B16" s="21"/>
      <c r="C16" s="34" t="s">
        <v>9</v>
      </c>
      <c r="D16" s="10" t="s">
        <v>100</v>
      </c>
      <c r="M16" s="72"/>
      <c r="N16" s="73"/>
    </row>
    <row r="17" spans="2:22" ht="15.75" thickBot="1" x14ac:dyDescent="0.3">
      <c r="B17" s="21"/>
      <c r="E17" s="2" t="s">
        <v>1</v>
      </c>
      <c r="F17" s="53"/>
      <c r="M17" s="72"/>
      <c r="N17" s="73"/>
    </row>
    <row r="18" spans="2:22" ht="45.75" thickBot="1" x14ac:dyDescent="0.3">
      <c r="B18" s="21"/>
      <c r="E18" s="3" t="s">
        <v>0</v>
      </c>
      <c r="F18" s="54"/>
      <c r="H18" s="34" t="s">
        <v>10</v>
      </c>
      <c r="I18" s="10" t="s">
        <v>2</v>
      </c>
      <c r="M18" s="72"/>
      <c r="N18" s="73"/>
    </row>
    <row r="19" spans="2:22" x14ac:dyDescent="0.25">
      <c r="B19" s="21"/>
      <c r="J19" s="2" t="s">
        <v>3</v>
      </c>
      <c r="K19" s="53"/>
      <c r="M19" s="72"/>
      <c r="N19" s="73"/>
    </row>
    <row r="20" spans="2:22" ht="15.75" thickBot="1" x14ac:dyDescent="0.3">
      <c r="B20" s="21"/>
      <c r="J20" s="3" t="s">
        <v>4</v>
      </c>
      <c r="K20" s="54"/>
      <c r="M20" s="72"/>
      <c r="N20" s="73"/>
    </row>
    <row r="21" spans="2:22" ht="30.75" thickBot="1" x14ac:dyDescent="0.3">
      <c r="B21" s="21"/>
      <c r="C21" s="34" t="s">
        <v>11</v>
      </c>
      <c r="D21" s="10" t="s">
        <v>101</v>
      </c>
      <c r="M21" s="72"/>
      <c r="N21" s="73"/>
    </row>
    <row r="22" spans="2:22" ht="15.75" thickBot="1" x14ac:dyDescent="0.3">
      <c r="B22" s="21"/>
      <c r="E22" s="2" t="s">
        <v>1</v>
      </c>
      <c r="F22" s="53"/>
      <c r="M22" s="72"/>
      <c r="N22" s="73"/>
    </row>
    <row r="23" spans="2:22" ht="45.75" thickBot="1" x14ac:dyDescent="0.3">
      <c r="B23" s="21"/>
      <c r="E23" s="3" t="s">
        <v>0</v>
      </c>
      <c r="F23" s="54"/>
      <c r="G23" s="9"/>
      <c r="H23" s="34" t="s">
        <v>12</v>
      </c>
      <c r="I23" s="10" t="s">
        <v>2</v>
      </c>
      <c r="M23" s="72"/>
      <c r="N23" s="73"/>
    </row>
    <row r="24" spans="2:22" x14ac:dyDescent="0.25">
      <c r="B24" s="21"/>
      <c r="J24" s="2" t="s">
        <v>3</v>
      </c>
      <c r="K24" s="53"/>
      <c r="M24" s="72"/>
      <c r="N24" s="73"/>
    </row>
    <row r="25" spans="2:22" ht="15.75" thickBot="1" x14ac:dyDescent="0.3">
      <c r="B25" s="21"/>
      <c r="J25" s="3" t="s">
        <v>4</v>
      </c>
      <c r="K25" s="54"/>
      <c r="M25" s="72"/>
      <c r="N25" s="73"/>
    </row>
    <row r="26" spans="2:22" ht="30.75" thickBot="1" x14ac:dyDescent="0.3">
      <c r="B26" s="21"/>
      <c r="C26" s="34" t="s">
        <v>13</v>
      </c>
      <c r="D26" s="10" t="s">
        <v>102</v>
      </c>
      <c r="M26" s="72"/>
      <c r="N26" s="73"/>
    </row>
    <row r="27" spans="2:22" x14ac:dyDescent="0.25">
      <c r="B27" s="21"/>
      <c r="E27" s="2" t="s">
        <v>1</v>
      </c>
      <c r="F27" s="53"/>
      <c r="M27" s="72"/>
      <c r="N27" s="73"/>
    </row>
    <row r="28" spans="2:22" ht="15.75" thickBot="1" x14ac:dyDescent="0.3">
      <c r="B28" s="21"/>
      <c r="E28" s="3" t="s">
        <v>0</v>
      </c>
      <c r="F28" s="54"/>
      <c r="M28" s="72"/>
      <c r="N28" s="73"/>
    </row>
    <row r="29" spans="2:22" ht="15.75" thickBot="1" x14ac:dyDescent="0.3"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74"/>
      <c r="N29" s="75"/>
    </row>
    <row r="31" spans="2:22" ht="15.75" thickBot="1" x14ac:dyDescent="0.3"/>
    <row r="32" spans="2:22" ht="15" customHeight="1" thickBot="1" x14ac:dyDescent="0.3">
      <c r="B32" s="58"/>
      <c r="C32" s="80" t="s">
        <v>18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2"/>
      <c r="S32" s="14" t="s">
        <v>46</v>
      </c>
      <c r="T32" s="16" t="s">
        <v>47</v>
      </c>
      <c r="U32" s="16" t="s">
        <v>49</v>
      </c>
      <c r="V32" s="16" t="s">
        <v>48</v>
      </c>
    </row>
    <row r="33" spans="2:38" ht="15" customHeight="1" thickBot="1" x14ac:dyDescent="0.3">
      <c r="B33" s="59"/>
      <c r="C33" s="52"/>
      <c r="D33" s="35"/>
      <c r="E33" s="35"/>
      <c r="F33" s="35"/>
      <c r="G33" s="27"/>
      <c r="H33" s="27"/>
      <c r="I33" s="27"/>
      <c r="J33" s="27"/>
      <c r="K33" s="27"/>
      <c r="L33" s="35"/>
      <c r="M33" s="27"/>
      <c r="N33" s="22"/>
    </row>
    <row r="34" spans="2:38" ht="15" customHeight="1" thickBot="1" x14ac:dyDescent="0.3">
      <c r="B34" s="59"/>
      <c r="C34" s="21"/>
      <c r="D34" s="113" t="s">
        <v>14</v>
      </c>
      <c r="E34" s="114"/>
      <c r="F34" s="115"/>
      <c r="I34" t="s">
        <v>24</v>
      </c>
      <c r="K34" s="33" t="s">
        <v>20</v>
      </c>
      <c r="L34" s="55"/>
      <c r="M34" s="4" t="str">
        <f>IF(L34&lt;=1,"insufficiente",IF(L34&lt;=2,"sufficiente",IF(L34&lt;=3,"buono","ottimo")))</f>
        <v>insufficiente</v>
      </c>
      <c r="N34" s="22"/>
      <c r="S34" s="15" t="s">
        <v>75</v>
      </c>
      <c r="T34" s="15" t="s">
        <v>74</v>
      </c>
      <c r="U34" s="15" t="s">
        <v>73</v>
      </c>
      <c r="V34" s="15" t="s">
        <v>72</v>
      </c>
      <c r="W34" s="15" t="s">
        <v>76</v>
      </c>
    </row>
    <row r="35" spans="2:38" ht="15.75" thickBot="1" x14ac:dyDescent="0.3">
      <c r="B35" s="59"/>
      <c r="C35" s="21"/>
      <c r="D35" s="9"/>
      <c r="E35" s="9"/>
      <c r="F35" s="9"/>
      <c r="K35" s="1"/>
      <c r="L35" s="1"/>
      <c r="N35" s="22"/>
    </row>
    <row r="36" spans="2:38" ht="15.75" thickBot="1" x14ac:dyDescent="0.3">
      <c r="B36" s="59"/>
      <c r="C36" s="21"/>
      <c r="D36" s="104" t="s">
        <v>15</v>
      </c>
      <c r="E36" s="105"/>
      <c r="F36" s="106"/>
      <c r="I36" t="s">
        <v>24</v>
      </c>
      <c r="K36" s="33" t="s">
        <v>21</v>
      </c>
      <c r="L36" s="56"/>
      <c r="M36" s="4" t="str">
        <f>IF(L36&lt;=1,"insufficiente",IF(L36&lt;=2,"sufficiente",IF(L36&lt;=3,"buono","ottimo")))</f>
        <v>insufficiente</v>
      </c>
      <c r="N36" s="22"/>
      <c r="S36" s="15" t="s">
        <v>75</v>
      </c>
      <c r="T36" s="15" t="s">
        <v>74</v>
      </c>
      <c r="U36" s="15" t="s">
        <v>73</v>
      </c>
      <c r="V36" s="15" t="s">
        <v>72</v>
      </c>
      <c r="W36" s="15" t="s">
        <v>77</v>
      </c>
    </row>
    <row r="37" spans="2:38" ht="15.75" thickBot="1" x14ac:dyDescent="0.3">
      <c r="B37" s="59"/>
      <c r="C37" s="21"/>
      <c r="D37" s="9"/>
      <c r="E37" s="9"/>
      <c r="F37" s="9"/>
      <c r="K37" s="1"/>
      <c r="L37" s="1"/>
      <c r="N37" s="22"/>
      <c r="AC37" s="112" t="s">
        <v>93</v>
      </c>
      <c r="AD37" s="112"/>
    </row>
    <row r="38" spans="2:38" ht="16.899999999999999" customHeight="1" thickBot="1" x14ac:dyDescent="0.3">
      <c r="B38" s="59"/>
      <c r="C38" s="21"/>
      <c r="D38" s="116" t="s">
        <v>16</v>
      </c>
      <c r="E38" s="117"/>
      <c r="F38" s="118"/>
      <c r="I38" t="s">
        <v>24</v>
      </c>
      <c r="K38" s="33" t="s">
        <v>22</v>
      </c>
      <c r="L38" s="56"/>
      <c r="M38" s="4" t="str">
        <f>IF(L38&lt;=1,"insufficente",IF(L38&lt;=2,"sufficiente",IF(L38&lt;=3,"buono","ottimo")))</f>
        <v>insufficente</v>
      </c>
      <c r="N38" s="22"/>
      <c r="S38" s="15" t="s">
        <v>75</v>
      </c>
      <c r="T38" s="15" t="s">
        <v>74</v>
      </c>
      <c r="U38" s="15" t="s">
        <v>73</v>
      </c>
      <c r="V38" s="15" t="s">
        <v>72</v>
      </c>
      <c r="W38" s="15" t="s">
        <v>78</v>
      </c>
      <c r="X38" s="15" t="s">
        <v>79</v>
      </c>
      <c r="Y38" s="18" t="s">
        <v>80</v>
      </c>
      <c r="Z38" s="18" t="s">
        <v>81</v>
      </c>
      <c r="AA38" s="18" t="s">
        <v>82</v>
      </c>
      <c r="AB38" s="18" t="s">
        <v>83</v>
      </c>
      <c r="AC38" s="19" t="s">
        <v>84</v>
      </c>
      <c r="AD38" s="18" t="s">
        <v>85</v>
      </c>
      <c r="AE38" s="18" t="s">
        <v>86</v>
      </c>
      <c r="AF38" s="18" t="s">
        <v>87</v>
      </c>
      <c r="AG38" s="18" t="s">
        <v>88</v>
      </c>
      <c r="AH38" s="18" t="s">
        <v>89</v>
      </c>
      <c r="AI38" s="18" t="s">
        <v>90</v>
      </c>
      <c r="AJ38" s="18" t="s">
        <v>91</v>
      </c>
      <c r="AK38" s="18" t="s">
        <v>92</v>
      </c>
      <c r="AL38" s="18" t="s">
        <v>94</v>
      </c>
    </row>
    <row r="39" spans="2:38" ht="15.75" thickBot="1" x14ac:dyDescent="0.3">
      <c r="B39" s="59"/>
      <c r="C39" s="21"/>
      <c r="D39" s="9"/>
      <c r="E39" s="9"/>
      <c r="F39" s="9"/>
      <c r="K39" s="1"/>
      <c r="L39" s="1"/>
      <c r="N39" s="22"/>
    </row>
    <row r="40" spans="2:38" ht="15.75" thickBot="1" x14ac:dyDescent="0.3">
      <c r="B40" s="59"/>
      <c r="C40" s="21"/>
      <c r="D40" s="104" t="s">
        <v>19</v>
      </c>
      <c r="E40" s="105"/>
      <c r="F40" s="106"/>
      <c r="I40" t="s">
        <v>24</v>
      </c>
      <c r="K40" s="33" t="s">
        <v>23</v>
      </c>
      <c r="L40" s="56"/>
      <c r="M40" s="4" t="str">
        <f>IF(L40&lt;=1,"insufficiente",IF(L40&lt;=2,"sufficente",IF(L40&lt;=3,"buono","ottimo")))</f>
        <v>insufficiente</v>
      </c>
      <c r="N40" s="22"/>
      <c r="S40" s="15" t="s">
        <v>75</v>
      </c>
      <c r="T40" s="15" t="s">
        <v>74</v>
      </c>
      <c r="U40" s="15" t="s">
        <v>73</v>
      </c>
      <c r="V40" s="15" t="s">
        <v>72</v>
      </c>
    </row>
    <row r="41" spans="2:38" x14ac:dyDescent="0.25">
      <c r="B41" s="59"/>
      <c r="C41" s="21"/>
      <c r="D41" s="9"/>
      <c r="E41" s="9"/>
      <c r="F41" s="9"/>
      <c r="L41" s="1"/>
      <c r="N41" s="22"/>
    </row>
    <row r="42" spans="2:38" ht="15.75" thickBot="1" x14ac:dyDescent="0.3">
      <c r="B42" s="59"/>
      <c r="C42" s="21"/>
      <c r="D42" s="9"/>
      <c r="E42" s="9"/>
      <c r="F42" s="9"/>
      <c r="I42" s="79"/>
      <c r="J42" s="79"/>
      <c r="K42" s="79"/>
      <c r="L42" s="79"/>
      <c r="M42" s="79"/>
      <c r="N42" s="22"/>
    </row>
    <row r="43" spans="2:38" ht="15.75" thickBot="1" x14ac:dyDescent="0.3">
      <c r="B43" s="59"/>
      <c r="C43" s="21"/>
      <c r="D43" s="9"/>
      <c r="E43" s="9"/>
      <c r="F43" s="9"/>
      <c r="L43" s="41"/>
      <c r="M43" s="20"/>
      <c r="N43" s="22"/>
    </row>
    <row r="44" spans="2:38" ht="43.9" customHeight="1" thickBot="1" x14ac:dyDescent="0.3">
      <c r="B44" s="59"/>
      <c r="C44" s="21"/>
      <c r="D44" s="89" t="s">
        <v>17</v>
      </c>
      <c r="E44" s="90"/>
      <c r="F44" s="91"/>
      <c r="I44" s="83" t="s">
        <v>103</v>
      </c>
      <c r="J44" s="83"/>
      <c r="L44" s="12">
        <f>IF(L38&lt;=1,0,IF(L40&lt;=1,0,AVERAGE(L34,L36,L38,L40)))</f>
        <v>0</v>
      </c>
      <c r="M44" s="12" t="str">
        <f>IF(L44&lt;=1,"insufficiente",IF(L44&lt;=2,"sufficiente",IF(L44&lt;=3,"buono","ottimo")))</f>
        <v>insufficiente</v>
      </c>
      <c r="N44" s="22"/>
    </row>
    <row r="45" spans="2:38" ht="17.45" customHeight="1" thickBot="1" x14ac:dyDescent="0.3">
      <c r="B45" s="60"/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6"/>
    </row>
    <row r="46" spans="2:38" ht="15.75" thickBot="1" x14ac:dyDescent="0.3"/>
    <row r="47" spans="2:38" ht="15.75" thickBot="1" x14ac:dyDescent="0.3">
      <c r="B47" s="61"/>
      <c r="C47" s="80" t="s">
        <v>25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2"/>
    </row>
    <row r="48" spans="2:38" ht="15.75" thickBot="1" x14ac:dyDescent="0.3">
      <c r="B48" s="62"/>
      <c r="C48" s="38"/>
      <c r="D48" s="32"/>
      <c r="E48" s="39"/>
      <c r="F48" s="32"/>
      <c r="G48" s="39"/>
      <c r="H48" s="32"/>
      <c r="I48" s="39"/>
      <c r="J48" s="32"/>
      <c r="K48" s="39"/>
      <c r="L48" s="32"/>
      <c r="M48" s="39"/>
      <c r="N48" s="20"/>
      <c r="O48" s="11"/>
    </row>
    <row r="49" spans="1:22" ht="29.45" customHeight="1" thickBot="1" x14ac:dyDescent="0.3">
      <c r="B49" s="62"/>
      <c r="C49" s="21"/>
      <c r="D49" s="104" t="s">
        <v>26</v>
      </c>
      <c r="E49" s="105"/>
      <c r="F49" s="106"/>
      <c r="I49" s="9" t="s">
        <v>24</v>
      </c>
      <c r="K49" s="34" t="s">
        <v>33</v>
      </c>
      <c r="L49" s="57"/>
      <c r="M49" s="5" t="str">
        <f>IF(L49&lt;=1,"insufficiente",IF(L49&lt;=2,"sufficiente",IF(L49&lt;=3,"buono","ottimo")))</f>
        <v>insufficiente</v>
      </c>
      <c r="N49" s="22"/>
      <c r="S49" s="15" t="s">
        <v>63</v>
      </c>
      <c r="T49" s="15" t="s">
        <v>64</v>
      </c>
      <c r="U49" s="15" t="s">
        <v>65</v>
      </c>
      <c r="V49" s="15" t="s">
        <v>62</v>
      </c>
    </row>
    <row r="50" spans="1:22" ht="15.75" thickBot="1" x14ac:dyDescent="0.3">
      <c r="B50" s="62"/>
      <c r="C50" s="21"/>
      <c r="D50" s="1"/>
      <c r="E50" s="1"/>
      <c r="F50" s="1"/>
      <c r="I50" s="9"/>
      <c r="K50" s="9"/>
      <c r="L50" s="9"/>
      <c r="M50" s="8"/>
      <c r="N50" s="22"/>
    </row>
    <row r="51" spans="1:22" ht="30.75" thickBot="1" x14ac:dyDescent="0.3">
      <c r="B51" s="62"/>
      <c r="C51" s="21"/>
      <c r="D51" s="107" t="s">
        <v>104</v>
      </c>
      <c r="E51" s="108"/>
      <c r="F51" s="109"/>
      <c r="I51" s="9" t="s">
        <v>24</v>
      </c>
      <c r="K51" s="34" t="s">
        <v>34</v>
      </c>
      <c r="L51" s="57"/>
      <c r="M51" s="5" t="str">
        <f>IF(L51&lt;=1,"insufficiente",IF(L51&lt;=2,"sufficiente",IF(L51&lt;=3,"buono","ottimo")))</f>
        <v>insufficiente</v>
      </c>
      <c r="N51" s="22"/>
      <c r="S51" s="15" t="s">
        <v>61</v>
      </c>
      <c r="V51" s="15" t="s">
        <v>60</v>
      </c>
    </row>
    <row r="52" spans="1:22" ht="15.75" thickBot="1" x14ac:dyDescent="0.3">
      <c r="B52" s="62"/>
      <c r="C52" s="21"/>
      <c r="D52" s="1"/>
      <c r="E52" s="1"/>
      <c r="F52" s="1"/>
      <c r="I52" s="9"/>
      <c r="K52" s="9"/>
      <c r="L52" s="9"/>
      <c r="M52" s="8"/>
      <c r="N52" s="22"/>
    </row>
    <row r="53" spans="1:22" ht="20.45" customHeight="1" thickBot="1" x14ac:dyDescent="0.3">
      <c r="B53" s="62"/>
      <c r="C53" s="21"/>
      <c r="D53" s="104" t="s">
        <v>27</v>
      </c>
      <c r="E53" s="105"/>
      <c r="F53" s="106"/>
      <c r="I53" s="9" t="s">
        <v>24</v>
      </c>
      <c r="K53" s="34" t="s">
        <v>35</v>
      </c>
      <c r="L53" s="57"/>
      <c r="M53" s="5" t="str">
        <f>IF(L53&lt;=1,"insufficiente",IF(L53&lt;=2,"sufficiente",IF(L53&lt;=3,"buono","ottimo")))</f>
        <v>insufficiente</v>
      </c>
      <c r="N53" s="22"/>
      <c r="S53" s="15" t="s">
        <v>66</v>
      </c>
      <c r="T53" s="15" t="s">
        <v>67</v>
      </c>
      <c r="U53" s="15" t="s">
        <v>68</v>
      </c>
      <c r="V53" s="15" t="s">
        <v>69</v>
      </c>
    </row>
    <row r="54" spans="1:22" ht="15.75" thickBot="1" x14ac:dyDescent="0.3">
      <c r="B54" s="62"/>
      <c r="C54" s="21"/>
      <c r="D54" s="1"/>
      <c r="E54" s="1"/>
      <c r="F54" s="1"/>
      <c r="I54" s="9"/>
      <c r="K54" s="9"/>
      <c r="L54" s="9"/>
      <c r="M54" s="8"/>
      <c r="N54" s="22"/>
    </row>
    <row r="55" spans="1:22" ht="30.6" customHeight="1" thickBot="1" x14ac:dyDescent="0.3">
      <c r="B55" s="62"/>
      <c r="C55" s="21"/>
      <c r="D55" s="107" t="s">
        <v>28</v>
      </c>
      <c r="E55" s="108"/>
      <c r="F55" s="109"/>
      <c r="I55" s="9" t="s">
        <v>24</v>
      </c>
      <c r="K55" s="34" t="s">
        <v>36</v>
      </c>
      <c r="L55" s="57"/>
      <c r="M55" s="5" t="str">
        <f>IF(L55&lt;=1,"insufficiente",IF(L55&lt;=2,"sufficiente",IF(L55&lt;=3,"buono","ottimo")))</f>
        <v>insufficiente</v>
      </c>
      <c r="N55" s="22"/>
      <c r="S55" s="15" t="s">
        <v>71</v>
      </c>
      <c r="V55" s="15" t="s">
        <v>70</v>
      </c>
    </row>
    <row r="56" spans="1:22" ht="15.75" thickBot="1" x14ac:dyDescent="0.3">
      <c r="B56" s="62"/>
      <c r="C56" s="21"/>
      <c r="D56" s="36"/>
      <c r="E56" s="36"/>
      <c r="F56" s="36"/>
      <c r="L56" s="1"/>
      <c r="N56" s="22"/>
    </row>
    <row r="57" spans="1:22" s="9" customFormat="1" ht="34.15" customHeight="1" thickBot="1" x14ac:dyDescent="0.3">
      <c r="A57" s="34"/>
      <c r="B57" s="62"/>
      <c r="C57" s="44"/>
      <c r="D57" s="89" t="s">
        <v>40</v>
      </c>
      <c r="E57" s="90"/>
      <c r="F57" s="91"/>
      <c r="I57" s="76" t="s">
        <v>96</v>
      </c>
      <c r="J57" s="76"/>
      <c r="L57" s="12" t="e">
        <f>AVERAGE(L49,L51,L53,L55)</f>
        <v>#DIV/0!</v>
      </c>
      <c r="M57" s="12" t="e">
        <f>IF(L57&lt;=1,"insufficiente",IF(L57&lt;=2,"sufficiente",IF(L57&lt;=3,"buono","ottimo")))</f>
        <v>#DIV/0!</v>
      </c>
      <c r="N57" s="45"/>
      <c r="S57" s="15"/>
      <c r="T57" s="15"/>
      <c r="U57" s="15"/>
      <c r="V57" s="15"/>
    </row>
    <row r="58" spans="1:22" x14ac:dyDescent="0.25">
      <c r="B58" s="62"/>
      <c r="C58" s="21"/>
      <c r="I58" s="40"/>
      <c r="N58" s="22"/>
    </row>
    <row r="59" spans="1:22" ht="15.75" thickBot="1" x14ac:dyDescent="0.3">
      <c r="B59" s="63"/>
      <c r="C59" s="23"/>
      <c r="D59" s="46" t="s">
        <v>45</v>
      </c>
      <c r="E59" s="24"/>
      <c r="F59" s="24"/>
      <c r="G59" s="24"/>
      <c r="H59" s="24"/>
      <c r="I59" s="24"/>
      <c r="J59" s="24"/>
      <c r="K59" s="24"/>
      <c r="L59" s="24"/>
      <c r="M59" s="24"/>
      <c r="N59" s="26"/>
    </row>
    <row r="61" spans="1:22" ht="15.75" thickBot="1" x14ac:dyDescent="0.3"/>
    <row r="62" spans="1:22" ht="15.75" thickBot="1" x14ac:dyDescent="0.3">
      <c r="B62" s="48"/>
      <c r="C62" s="80" t="s">
        <v>42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2"/>
    </row>
    <row r="63" spans="1:22" ht="15.75" thickBot="1" x14ac:dyDescent="0.3">
      <c r="B63" s="49"/>
      <c r="C63" s="28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30"/>
    </row>
    <row r="64" spans="1:22" ht="29.45" customHeight="1" thickBot="1" x14ac:dyDescent="0.3">
      <c r="B64" s="49"/>
      <c r="C64" s="21"/>
      <c r="D64" s="95" t="s">
        <v>29</v>
      </c>
      <c r="E64" s="96"/>
      <c r="F64" s="97"/>
      <c r="I64" s="9" t="s">
        <v>24</v>
      </c>
      <c r="K64" s="9" t="s">
        <v>37</v>
      </c>
      <c r="L64" s="57"/>
      <c r="M64" s="5" t="str">
        <f>IF(L64&lt;=1,"insufficiente",IF(L64&lt;=2,"sufficiente",IF(L64&lt;=3,"buono","ottimo")))</f>
        <v>insufficiente</v>
      </c>
      <c r="N64" s="22"/>
      <c r="S64" s="17" t="s">
        <v>53</v>
      </c>
      <c r="T64" s="17" t="s">
        <v>52</v>
      </c>
      <c r="U64" s="17" t="s">
        <v>51</v>
      </c>
      <c r="V64" s="17" t="s">
        <v>50</v>
      </c>
    </row>
    <row r="65" spans="1:22" ht="15.75" thickBot="1" x14ac:dyDescent="0.3">
      <c r="B65" s="49"/>
      <c r="C65" s="21"/>
      <c r="D65" s="37"/>
      <c r="E65" s="37"/>
      <c r="F65" s="37"/>
      <c r="I65" s="9"/>
      <c r="K65" s="9"/>
      <c r="L65" s="9"/>
      <c r="M65" s="8"/>
      <c r="N65" s="22"/>
      <c r="S65" s="17"/>
      <c r="T65" s="17"/>
      <c r="U65" s="17"/>
      <c r="V65" s="17"/>
    </row>
    <row r="66" spans="1:22" ht="30.75" thickBot="1" x14ac:dyDescent="0.3">
      <c r="B66" s="49"/>
      <c r="C66" s="21"/>
      <c r="D66" s="98" t="s">
        <v>30</v>
      </c>
      <c r="E66" s="99"/>
      <c r="F66" s="100"/>
      <c r="I66" s="9" t="s">
        <v>24</v>
      </c>
      <c r="K66" s="9" t="s">
        <v>38</v>
      </c>
      <c r="L66" s="57"/>
      <c r="M66" s="5" t="str">
        <f>IF(L66&lt;=1,"insufficiente",IF(L66&lt;=2,"sufficiente",IF(L66&lt;=3,"buono","ottimo")))</f>
        <v>insufficiente</v>
      </c>
      <c r="N66" s="22"/>
      <c r="S66" s="17" t="s">
        <v>55</v>
      </c>
      <c r="T66" s="17" t="s">
        <v>56</v>
      </c>
      <c r="U66" s="17" t="s">
        <v>57</v>
      </c>
      <c r="V66" s="17" t="s">
        <v>54</v>
      </c>
    </row>
    <row r="67" spans="1:22" ht="15.75" thickBot="1" x14ac:dyDescent="0.3">
      <c r="B67" s="49"/>
      <c r="C67" s="21"/>
      <c r="D67" s="37"/>
      <c r="E67" s="37"/>
      <c r="F67" s="37"/>
      <c r="I67" s="9"/>
      <c r="K67" s="9"/>
      <c r="L67" s="9"/>
      <c r="M67" s="8"/>
      <c r="N67" s="22"/>
    </row>
    <row r="68" spans="1:22" s="8" customFormat="1" ht="30.75" thickBot="1" x14ac:dyDescent="0.3">
      <c r="A68" s="11"/>
      <c r="B68" s="50"/>
      <c r="C68" s="42"/>
      <c r="D68" s="98" t="s">
        <v>31</v>
      </c>
      <c r="E68" s="99"/>
      <c r="F68" s="100"/>
      <c r="I68" s="9" t="s">
        <v>24</v>
      </c>
      <c r="K68" s="9" t="s">
        <v>39</v>
      </c>
      <c r="L68" s="57"/>
      <c r="M68" s="5" t="str">
        <f>IF(L68&lt;=1,"insufficiente",IF(L68&lt;=2,"sufficiente",IF(L68&lt;=3,"buono","ottimo")))</f>
        <v>insufficiente</v>
      </c>
      <c r="N68" s="43"/>
      <c r="S68" s="15" t="s">
        <v>58</v>
      </c>
      <c r="T68" s="15"/>
      <c r="U68" s="15"/>
      <c r="V68" s="17" t="s">
        <v>59</v>
      </c>
    </row>
    <row r="69" spans="1:22" ht="15.75" thickBot="1" x14ac:dyDescent="0.3">
      <c r="B69" s="49"/>
      <c r="C69" s="21"/>
      <c r="D69" s="37"/>
      <c r="E69" s="37"/>
      <c r="F69" s="37"/>
      <c r="I69" s="9"/>
      <c r="K69" s="1"/>
      <c r="L69" s="1"/>
      <c r="M69" s="8"/>
      <c r="N69" s="22"/>
    </row>
    <row r="70" spans="1:22" ht="27.6" customHeight="1" thickBot="1" x14ac:dyDescent="0.3">
      <c r="B70" s="49"/>
      <c r="C70" s="21"/>
      <c r="D70" s="101" t="s">
        <v>41</v>
      </c>
      <c r="E70" s="102"/>
      <c r="F70" s="103"/>
      <c r="I70" s="76" t="s">
        <v>96</v>
      </c>
      <c r="J70" s="76"/>
      <c r="L70" s="12" t="e">
        <f>AVERAGE(L64,L66,L68)</f>
        <v>#DIV/0!</v>
      </c>
      <c r="M70" s="12" t="e">
        <f>IF(L70&lt;=1,"insufficiente",IF(L70&lt;=2,"sufficiente",IF(L70&lt;=3,"buono","ottimo")))</f>
        <v>#DIV/0!</v>
      </c>
      <c r="N70" s="22"/>
    </row>
    <row r="71" spans="1:22" x14ac:dyDescent="0.25">
      <c r="B71" s="49"/>
      <c r="C71" s="21"/>
      <c r="I71" s="40"/>
      <c r="N71" s="22"/>
    </row>
    <row r="72" spans="1:22" ht="15.75" thickBot="1" x14ac:dyDescent="0.3">
      <c r="B72" s="51"/>
      <c r="C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6"/>
    </row>
    <row r="73" spans="1:22" ht="15.75" thickBot="1" x14ac:dyDescent="0.3"/>
    <row r="74" spans="1:22" ht="15.75" thickBot="1" x14ac:dyDescent="0.3">
      <c r="C74" s="31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20"/>
    </row>
    <row r="75" spans="1:22" ht="24" thickBot="1" x14ac:dyDescent="0.4">
      <c r="C75" s="21"/>
      <c r="D75" s="92" t="s">
        <v>32</v>
      </c>
      <c r="E75" s="93"/>
      <c r="F75" s="94"/>
      <c r="G75" s="110" t="e">
        <f>AVERAGE(L70,L57,L44)</f>
        <v>#DIV/0!</v>
      </c>
      <c r="H75" s="111"/>
      <c r="J75" s="77" t="e">
        <f>IF(G75&lt;=1,"insufficiente",IF(G75&lt;=2,"sufficiente",IF(G75&lt;=3,"buono","ottimo")))</f>
        <v>#DIV/0!</v>
      </c>
      <c r="K75" s="78"/>
      <c r="N75" s="22"/>
    </row>
    <row r="76" spans="1:22" ht="35.450000000000003" customHeight="1" thickBot="1" x14ac:dyDescent="0.3">
      <c r="C76" s="23"/>
      <c r="D76" s="47" t="str">
        <f>IF(L44=0,"Per una valutazione generale si rileva che l'analisi delle condizioni strutturali dell'azienda e/o dell'offerta di trasporto è stata sviluppata in modo insufficiente","")</f>
        <v>Per una valutazione generale si rileva che l'analisi delle condizioni strutturali dell'azienda e/o dell'offerta di trasporto è stata sviluppata in modo insufficiente</v>
      </c>
      <c r="E76" s="47"/>
      <c r="F76" s="47"/>
      <c r="G76" s="47"/>
      <c r="H76" s="47"/>
      <c r="I76" s="47"/>
      <c r="J76" s="47"/>
      <c r="K76" s="47"/>
      <c r="L76" s="24"/>
      <c r="M76" s="24"/>
      <c r="N76" s="26"/>
    </row>
  </sheetData>
  <sheetProtection algorithmName="SHA-512" hashValue="JCQLSjIbM9a4ptyP2Oxib7PL55CxRFn3QgQDQbDgjHihc/gRkrB8vyFW/lvD7PbX7jpXdmjGtvX/Q2fNDW72Ng==" saltValue="l7LLW1L0nZ03ytTWIkVbNw==" spinCount="100000" sheet="1" objects="1" scenarios="1"/>
  <mergeCells count="33">
    <mergeCell ref="AC37:AD37"/>
    <mergeCell ref="D34:F34"/>
    <mergeCell ref="D36:F36"/>
    <mergeCell ref="D38:F38"/>
    <mergeCell ref="D40:F40"/>
    <mergeCell ref="B1:N1"/>
    <mergeCell ref="J7:K7"/>
    <mergeCell ref="C32:N32"/>
    <mergeCell ref="D44:F44"/>
    <mergeCell ref="D75:F75"/>
    <mergeCell ref="D64:F64"/>
    <mergeCell ref="D66:F66"/>
    <mergeCell ref="D68:F68"/>
    <mergeCell ref="D70:F70"/>
    <mergeCell ref="D49:F49"/>
    <mergeCell ref="D51:F51"/>
    <mergeCell ref="D53:F53"/>
    <mergeCell ref="D55:F55"/>
    <mergeCell ref="D57:F57"/>
    <mergeCell ref="C62:N62"/>
    <mergeCell ref="G75:H75"/>
    <mergeCell ref="I70:J70"/>
    <mergeCell ref="J75:K75"/>
    <mergeCell ref="I42:M42"/>
    <mergeCell ref="C47:N47"/>
    <mergeCell ref="I44:J44"/>
    <mergeCell ref="B32:B45"/>
    <mergeCell ref="B47:B59"/>
    <mergeCell ref="B3:N3"/>
    <mergeCell ref="B14:N14"/>
    <mergeCell ref="M15:N29"/>
    <mergeCell ref="M4:N12"/>
    <mergeCell ref="I57:J57"/>
  </mergeCells>
  <conditionalFormatting sqref="J7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Pasotto</dc:creator>
  <cp:lastModifiedBy>Nadia Gorini</cp:lastModifiedBy>
  <dcterms:created xsi:type="dcterms:W3CDTF">2023-04-14T14:42:16Z</dcterms:created>
  <dcterms:modified xsi:type="dcterms:W3CDTF">2023-08-28T10:31:03Z</dcterms:modified>
</cp:coreProperties>
</file>